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31" documentId="11_C6EA72D1D391C9A26E8BE4253BCC81E434EF1BAE" xr6:coauthVersionLast="47" xr6:coauthVersionMax="47" xr10:uidLastSave="{A2A42C2B-8351-4D14-9524-089EEBEA5799}"/>
  <bookViews>
    <workbookView xWindow="-120" yWindow="-120" windowWidth="20730" windowHeight="11040" xr2:uid="{00000000-000D-0000-FFFF-FFFF00000000}"/>
  </bookViews>
  <sheets>
    <sheet name="BOLIVARIANO" sheetId="1" r:id="rId1"/>
    <sheet name="AUSTRO " sheetId="2" r:id="rId2"/>
    <sheet name="BOLIVA" sheetId="3" r:id="rId3"/>
    <sheet name="Hoja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3" i="2" l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G63" i="2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O59" i="2"/>
  <c r="O58" i="2"/>
  <c r="G42" i="2"/>
  <c r="G43" i="2" s="1"/>
  <c r="G1269" i="1" l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O1265" i="1"/>
  <c r="O1264" i="1"/>
  <c r="F1264" i="1"/>
  <c r="R42" i="2" l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G44" i="2"/>
  <c r="G45" i="2" s="1"/>
  <c r="G46" i="2" s="1"/>
  <c r="G47" i="2" s="1"/>
  <c r="G48" i="2" s="1"/>
  <c r="G49" i="2" s="1"/>
  <c r="G50" i="2" s="1"/>
  <c r="G51" i="2" s="1"/>
  <c r="G52" i="2" s="1"/>
  <c r="G53" i="2" s="1"/>
  <c r="O38" i="2"/>
  <c r="O37" i="2"/>
  <c r="G1109" i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O1105" i="1"/>
  <c r="O1104" i="1"/>
  <c r="F1104" i="1"/>
  <c r="G1241" i="1" l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R24" i="2"/>
  <c r="R25" i="2" s="1"/>
  <c r="R26" i="2" s="1"/>
  <c r="R27" i="2" s="1"/>
  <c r="R28" i="2" s="1"/>
  <c r="R29" i="2" s="1"/>
  <c r="G24" i="2"/>
  <c r="G25" i="2" s="1"/>
  <c r="G26" i="2" s="1"/>
  <c r="G27" i="2" s="1"/>
  <c r="G28" i="2" s="1"/>
  <c r="G29" i="2" s="1"/>
  <c r="O20" i="2"/>
  <c r="O19" i="2"/>
  <c r="G944" i="1" l="1"/>
  <c r="G945" i="1" s="1"/>
  <c r="G946" i="1" s="1"/>
  <c r="G947" i="1" s="1"/>
  <c r="G948" i="1" s="1"/>
  <c r="G949" i="1" s="1"/>
  <c r="G950" i="1" s="1"/>
  <c r="O940" i="1"/>
  <c r="O939" i="1"/>
  <c r="F939" i="1"/>
  <c r="R8" i="2"/>
  <c r="R9" i="2" s="1"/>
  <c r="R10" i="2" s="1"/>
  <c r="R11" i="2" s="1"/>
  <c r="R12" i="2" s="1"/>
  <c r="R13" i="2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8" i="2"/>
  <c r="G9" i="2" s="1"/>
  <c r="G10" i="2" s="1"/>
  <c r="G11" i="2" s="1"/>
  <c r="G12" i="2" s="1"/>
  <c r="G13" i="2" s="1"/>
  <c r="O4" i="2"/>
  <c r="O3" i="2"/>
  <c r="G799" i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O795" i="1"/>
  <c r="O794" i="1"/>
  <c r="F79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G666" i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H665" i="1"/>
  <c r="O662" i="1"/>
  <c r="O661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1" i="1"/>
  <c r="G551" i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O547" i="1"/>
  <c r="O546" i="1"/>
  <c r="G440" i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O436" i="1"/>
  <c r="O435" i="1"/>
  <c r="O332" i="1"/>
  <c r="O331" i="1"/>
  <c r="G216" i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O212" i="1"/>
  <c r="O211" i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951" i="1" l="1"/>
  <c r="G952" i="1" s="1"/>
  <c r="G953" i="1" s="1"/>
  <c r="G813" i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H784" i="1"/>
  <c r="H653" i="1"/>
  <c r="G954" i="1" l="1"/>
  <c r="G955" i="1" s="1"/>
  <c r="G956" i="1" s="1"/>
  <c r="G957" i="1" s="1"/>
  <c r="G958" i="1" s="1"/>
  <c r="G959" i="1" s="1"/>
  <c r="G960" i="1" s="1"/>
  <c r="G961" i="1" s="1"/>
  <c r="G962" i="1" s="1"/>
  <c r="G879" i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63" i="1" l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l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l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</calcChain>
</file>

<file path=xl/sharedStrings.xml><?xml version="1.0" encoding="utf-8"?>
<sst xmlns="http://schemas.openxmlformats.org/spreadsheetml/2006/main" count="9391" uniqueCount="2669">
  <si>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</si>
  <si>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</si>
  <si>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</si>
  <si>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</si>
  <si>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</si>
  <si>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</si>
  <si>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</si>
  <si>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</si>
  <si>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</si>
  <si>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</si>
  <si>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</si>
  <si>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</si>
  <si>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</si>
  <si>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</si>
  <si>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</si>
  <si>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</si>
  <si>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</si>
  <si>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</si>
  <si>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</si>
  <si>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</si>
  <si>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</si>
  <si>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</si>
  <si>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</si>
  <si>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</si>
  <si>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</si>
  <si>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</si>
  <si>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</si>
  <si>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</si>
  <si>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</si>
  <si>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</si>
  <si>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</si>
  <si>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</si>
  <si>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</si>
  <si>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</si>
  <si>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</si>
  <si>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</si>
  <si>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</si>
  <si>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</si>
  <si>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</si>
  <si>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</si>
  <si>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</si>
  <si>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</si>
  <si>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</si>
  <si>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</si>
  <si>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</si>
  <si>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</si>
  <si>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</si>
  <si>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</si>
  <si>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</si>
  <si>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</si>
  <si>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</si>
  <si>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</si>
  <si>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</si>
  <si>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</si>
  <si>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</si>
  <si>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</si>
  <si>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</si>
  <si>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</si>
  <si>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</si>
  <si>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</si>
  <si>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</si>
  <si>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</si>
  <si>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</si>
  <si>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</si>
  <si>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</si>
  <si>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</si>
  <si>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</si>
  <si>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</si>
  <si>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</si>
  <si>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</si>
  <si>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</si>
  <si>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</si>
  <si>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</si>
  <si>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</si>
  <si>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</si>
  <si>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</si>
  <si>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</si>
  <si>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</si>
  <si>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</si>
  <si>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</si>
  <si>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</si>
  <si>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</si>
  <si>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</si>
  <si>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</si>
  <si>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</si>
  <si>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</si>
  <si>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</si>
  <si>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</si>
  <si>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</si>
  <si>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</si>
  <si>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</si>
  <si>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</si>
  <si>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</si>
  <si>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</si>
  <si>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</si>
  <si>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</si>
  <si>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</si>
  <si>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</si>
  <si>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</si>
  <si>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</si>
  <si>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</si>
  <si>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</si>
  <si>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</si>
  <si>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</si>
  <si>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</si>
  <si>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</si>
  <si>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</si>
  <si>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</si>
  <si>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</si>
  <si>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</si>
  <si>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</si>
  <si>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</si>
  <si>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</si>
  <si>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</si>
  <si>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</si>
  <si>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</si>
  <si>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</si>
  <si>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</si>
  <si>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</si>
  <si>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</si>
  <si>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</si>
  <si>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</si>
  <si>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</si>
  <si>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</si>
  <si>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</si>
  <si>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</si>
  <si>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</si>
  <si>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</si>
  <si>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</si>
  <si>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</si>
  <si>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</si>
  <si>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</si>
  <si>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</si>
  <si>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</si>
  <si>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</si>
  <si>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</si>
  <si>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</si>
  <si>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</si>
  <si>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</si>
  <si>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</si>
  <si>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</si>
  <si>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</si>
  <si>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</si>
  <si>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</si>
  <si>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</si>
  <si>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</si>
  <si>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</si>
  <si>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</si>
  <si>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</si>
  <si>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</si>
  <si>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</si>
  <si>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</si>
  <si>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</si>
  <si>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</si>
  <si>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</si>
  <si>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</si>
  <si>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</si>
  <si>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</si>
  <si>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</si>
  <si>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</si>
  <si>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</si>
  <si>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</si>
  <si>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</si>
  <si>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</si>
  <si>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</si>
  <si>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</si>
  <si>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</si>
  <si>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</si>
  <si>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</si>
  <si>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</si>
  <si>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</si>
  <si>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</si>
  <si>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</si>
  <si>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</si>
  <si>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</si>
  <si>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</si>
  <si>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</si>
  <si>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</si>
  <si>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</si>
  <si>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</si>
  <si>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</si>
  <si>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</si>
  <si>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</si>
  <si>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</si>
  <si>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</si>
  <si>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</si>
  <si>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</si>
  <si>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</si>
  <si>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</si>
  <si>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</si>
  <si>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</si>
  <si>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</si>
  <si>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</si>
  <si>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</si>
  <si>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</si>
  <si>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</si>
  <si>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</si>
  <si>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</si>
  <si>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</si>
  <si>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</si>
  <si>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</si>
  <si>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</si>
  <si>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</si>
  <si>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</si>
  <si>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</si>
  <si>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</si>
  <si>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</si>
  <si>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</si>
  <si>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</si>
  <si>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</si>
  <si>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</si>
  <si>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</si>
  <si>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</si>
  <si>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</si>
  <si>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</si>
  <si>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</si>
  <si>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</si>
  <si>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</si>
  <si>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</si>
  <si>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</si>
  <si>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</si>
  <si>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</si>
  <si>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</si>
  <si>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</si>
  <si>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</si>
  <si>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</si>
  <si>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</si>
  <si>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</si>
  <si>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</si>
  <si>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</si>
  <si>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</si>
  <si>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</si>
  <si>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</si>
  <si>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</si>
  <si>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</si>
  <si>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</si>
  <si>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</si>
  <si>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</si>
  <si>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</si>
  <si>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</si>
  <si>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</si>
  <si>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</si>
  <si>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</si>
  <si>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</si>
  <si>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</si>
  <si>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</si>
  <si>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</si>
  <si>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</si>
  <si>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</si>
  <si>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</si>
  <si>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</si>
  <si>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</si>
  <si>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</si>
  <si>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</si>
  <si>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</si>
  <si>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</si>
  <si>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</si>
  <si>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</si>
  <si>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</si>
  <si>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</si>
  <si>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</si>
  <si>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</si>
  <si>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</si>
  <si>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</si>
  <si>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</si>
  <si>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</si>
  <si>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</si>
  <si>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</si>
  <si>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</si>
  <si>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</si>
  <si>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</si>
  <si>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</si>
  <si>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</si>
  <si>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</si>
  <si>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</si>
  <si>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</si>
  <si>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</si>
  <si>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</si>
  <si>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</si>
  <si>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</si>
  <si>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</si>
  <si>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</si>
  <si>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</si>
  <si>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</si>
  <si>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</si>
  <si>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</si>
  <si>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</si>
  <si>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</si>
  <si>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</si>
  <si>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</si>
  <si>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</si>
  <si>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</si>
  <si>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</si>
  <si>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</si>
  <si>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</si>
  <si>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</si>
  <si>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</si>
  <si>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</si>
  <si>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</si>
  <si>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</si>
  <si>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</si>
  <si>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</si>
  <si>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</si>
  <si>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</si>
  <si>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</si>
  <si>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</si>
  <si>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</si>
  <si>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</si>
  <si>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</si>
  <si>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</si>
  <si>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</si>
  <si>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</si>
  <si>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</si>
  <si>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</si>
  <si>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</si>
  <si>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</si>
  <si>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</si>
  <si>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</si>
  <si>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</si>
  <si>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</si>
  <si>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</si>
  <si>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</si>
  <si>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</si>
  <si>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</si>
  <si>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</si>
  <si>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</si>
  <si>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</si>
  <si>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</si>
  <si>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</si>
  <si>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</si>
  <si>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</si>
  <si>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</si>
  <si>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</si>
  <si>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</si>
  <si>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</si>
  <si>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</si>
  <si>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</si>
  <si>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</si>
  <si>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</si>
  <si>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</si>
  <si>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</si>
  <si>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</si>
  <si>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</si>
  <si>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</si>
  <si>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</si>
  <si>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</si>
  <si>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</si>
  <si>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</si>
  <si>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</si>
  <si>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</si>
  <si>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</si>
  <si>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</si>
  <si>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</si>
  <si>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</si>
  <si>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</si>
  <si>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</si>
  <si>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</si>
  <si>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</si>
  <si>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</si>
  <si>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</si>
  <si>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</si>
  <si>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</si>
  <si>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</si>
  <si>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</si>
  <si>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</si>
  <si>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</si>
  <si>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</si>
  <si>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</si>
  <si>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</si>
  <si>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</si>
  <si>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</si>
  <si>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</si>
  <si>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</si>
  <si>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</si>
  <si>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</si>
  <si>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</si>
  <si>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</si>
  <si>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</si>
  <si>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</si>
  <si>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</si>
  <si>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</si>
  <si>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</si>
  <si>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</si>
  <si>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</si>
  <si>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</si>
  <si>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</si>
  <si>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</si>
  <si>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</si>
  <si>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</si>
  <si>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</si>
  <si>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</si>
  <si>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</si>
  <si>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</si>
  <si>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</si>
  <si>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</si>
  <si>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</si>
  <si>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</si>
  <si>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</si>
  <si>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</si>
  <si>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</si>
  <si>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</si>
  <si>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</si>
  <si>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</si>
  <si>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</si>
  <si>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</si>
  <si>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</si>
  <si>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</si>
  <si>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</si>
  <si>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</si>
  <si>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</si>
  <si>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</si>
  <si>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</si>
  <si>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</si>
  <si>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</si>
  <si>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</si>
  <si>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</si>
  <si>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</si>
  <si>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</si>
  <si>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</si>
  <si>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</si>
  <si>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</si>
  <si>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</si>
  <si>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</si>
  <si>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</si>
  <si>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</si>
  <si>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</si>
  <si>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</si>
  <si>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</si>
  <si>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</si>
  <si>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</si>
  <si>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</si>
  <si>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</si>
  <si>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</si>
  <si>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</si>
  <si>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</si>
  <si>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</si>
  <si>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</si>
  <si>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</si>
  <si>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</si>
  <si>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</si>
  <si>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</si>
  <si>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</si>
  <si>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</si>
  <si>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</si>
  <si>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</si>
  <si>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</si>
  <si>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</si>
  <si>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</si>
  <si>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</si>
  <si>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</si>
  <si>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</si>
  <si>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</si>
  <si>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</si>
  <si>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</si>
  <si>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</si>
  <si>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</si>
  <si>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</si>
  <si>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</si>
  <si>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</si>
  <si>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</si>
  <si>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</si>
  <si>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</si>
  <si>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</si>
  <si>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</si>
  <si>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</si>
  <si>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</si>
  <si>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</si>
  <si>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</si>
  <si>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</si>
  <si>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</si>
  <si>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</si>
  <si>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</si>
  <si>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</si>
  <si>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</si>
  <si>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</si>
  <si>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</si>
  <si>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</si>
  <si>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</si>
  <si>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</si>
  <si>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</si>
  <si>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</si>
  <si>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</si>
  <si>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</si>
  <si>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</si>
  <si>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</si>
  <si>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</si>
  <si>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</si>
  <si>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</si>
  <si>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</si>
  <si>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</si>
  <si>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</si>
  <si>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</si>
  <si>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</si>
  <si>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</si>
  <si>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</si>
  <si>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</si>
  <si>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</si>
  <si>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</si>
  <si>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</si>
  <si>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</si>
  <si>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</si>
  <si>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</si>
  <si>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</si>
  <si>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</si>
  <si>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</si>
  <si>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</si>
  <si>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</si>
  <si>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</si>
  <si>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</si>
  <si>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</si>
  <si>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</si>
  <si>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</si>
  <si>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</si>
  <si>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</si>
  <si>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</si>
  <si>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</si>
  <si>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</si>
  <si>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</si>
  <si>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</si>
  <si>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</si>
  <si>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</si>
  <si>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</si>
  <si>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</si>
  <si>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</si>
  <si>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</si>
  <si>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</si>
  <si>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</si>
  <si>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</si>
  <si>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</si>
  <si>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</si>
  <si>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</si>
  <si>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</si>
  <si>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</si>
  <si>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</si>
  <si>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</si>
  <si>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</si>
  <si>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</si>
  <si>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</si>
  <si>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</si>
  <si>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</si>
  <si>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</si>
  <si>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</si>
  <si>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</si>
  <si>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</si>
  <si>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</si>
  <si>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</si>
  <si>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</si>
  <si>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</si>
  <si>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</si>
  <si>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</si>
  <si>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</si>
  <si>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</si>
  <si>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</si>
  <si>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</si>
  <si>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</si>
  <si>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</si>
  <si>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</si>
  <si>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</si>
  <si>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</si>
  <si>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</si>
  <si>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</si>
  <si>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</si>
  <si>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</si>
  <si>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</si>
  <si>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</si>
  <si>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</si>
  <si>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</si>
  <si>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</si>
  <si>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</si>
  <si>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</si>
  <si>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</si>
  <si>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</si>
  <si>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</si>
  <si>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</si>
  <si>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</si>
  <si>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 xml:space="preserve">Mabell Mecias 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</si>
  <si>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</si>
  <si>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</si>
  <si>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</si>
  <si>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</si>
  <si>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</si>
  <si>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</si>
  <si>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</si>
  <si>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</si>
  <si>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</si>
  <si>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</si>
  <si>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</si>
  <si>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</si>
  <si>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</si>
  <si>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</si>
  <si>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</si>
  <si>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</si>
  <si>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</si>
  <si>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</si>
  <si>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</si>
  <si>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</si>
  <si>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</si>
  <si>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</si>
  <si>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</si>
  <si>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</si>
  <si>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</si>
  <si>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</si>
  <si>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</si>
  <si>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</si>
  <si>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</si>
  <si>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</si>
  <si>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</si>
  <si>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</si>
  <si>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</si>
  <si>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</si>
  <si>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</si>
  <si>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</si>
  <si>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</si>
  <si>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</si>
  <si>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</si>
  <si>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</si>
  <si>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</si>
  <si>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</si>
  <si>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</si>
  <si>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</si>
  <si>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</si>
  <si>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</si>
  <si>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</si>
  <si>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</si>
  <si>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</si>
  <si>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</si>
  <si>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</si>
  <si>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</si>
  <si>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</si>
  <si>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</si>
  <si>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</si>
  <si>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</si>
  <si>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</si>
  <si>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</si>
  <si>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</si>
  <si>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</si>
  <si>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</si>
  <si>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</si>
  <si>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</si>
  <si>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</si>
  <si>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</si>
  <si>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</si>
  <si>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</si>
  <si>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</si>
  <si>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</si>
  <si>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</si>
  <si>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</si>
  <si>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</si>
  <si>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</si>
  <si>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</si>
  <si>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</si>
  <si>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</si>
  <si>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</si>
  <si>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</si>
  <si>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</si>
  <si>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</si>
  <si>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</si>
  <si>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</si>
  <si>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</si>
  <si>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</si>
  <si>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</si>
  <si>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</si>
  <si>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</si>
  <si>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</si>
  <si>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</si>
  <si>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</si>
  <si>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</si>
  <si>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</si>
  <si>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</si>
  <si>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</si>
  <si>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</si>
  <si>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</si>
  <si>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</si>
  <si>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</si>
  <si>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</si>
  <si>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</si>
  <si>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</si>
  <si>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</si>
  <si>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</si>
  <si>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</si>
  <si>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</si>
  <si>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</si>
  <si>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</si>
  <si>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</si>
  <si>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</si>
  <si>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</si>
  <si>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</si>
  <si>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</si>
  <si>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</si>
  <si>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</si>
  <si>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</si>
  <si>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</si>
  <si>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</si>
  <si>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</si>
  <si>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</si>
  <si>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</si>
  <si>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</si>
  <si>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</si>
  <si>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</si>
  <si>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</si>
  <si>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</si>
  <si>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</si>
  <si>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</si>
  <si>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</si>
  <si>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</si>
  <si>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</si>
  <si>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</si>
  <si>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</si>
  <si>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</si>
  <si>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</si>
  <si>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</si>
  <si>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</si>
  <si>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</si>
  <si>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</si>
  <si>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</si>
  <si>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</si>
  <si>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</si>
  <si>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</si>
  <si>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</si>
  <si>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</si>
  <si>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</si>
  <si>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</si>
  <si>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</si>
  <si>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</si>
  <si>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</si>
  <si>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</si>
  <si>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</si>
  <si>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</si>
  <si>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</si>
  <si>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</si>
  <si>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</si>
  <si>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</si>
  <si>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</si>
  <si>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</si>
  <si>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</si>
  <si>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</si>
  <si>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</si>
  <si>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</si>
  <si>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</si>
  <si>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</si>
  <si>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</si>
  <si>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</si>
  <si>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</si>
  <si>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</si>
  <si>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</si>
  <si>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</si>
  <si>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</si>
  <si>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</si>
  <si>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</si>
  <si>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</si>
  <si>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</si>
  <si>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</si>
  <si>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</si>
  <si>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</si>
  <si>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</si>
  <si>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</si>
  <si>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</si>
  <si>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</si>
  <si>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</si>
  <si>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</si>
  <si>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</si>
  <si>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</si>
  <si>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</si>
  <si>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</si>
  <si>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</si>
  <si>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</si>
  <si>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</si>
  <si>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</si>
  <si>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</si>
  <si>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</si>
  <si>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</si>
  <si>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</si>
  <si>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</si>
  <si>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</si>
  <si>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</si>
  <si>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</si>
  <si>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</si>
  <si>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</si>
  <si>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</si>
  <si>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</si>
  <si>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</si>
  <si>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</si>
  <si>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</si>
  <si>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</si>
  <si>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</si>
  <si>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</si>
  <si>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</si>
  <si>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</si>
  <si>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</si>
  <si>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</si>
  <si>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</si>
  <si>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</si>
  <si>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</si>
  <si>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</si>
  <si>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</si>
  <si>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</si>
  <si>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</si>
  <si>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</si>
  <si>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</si>
  <si>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</si>
  <si>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</si>
  <si>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</si>
  <si>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</si>
  <si>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</si>
  <si>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</si>
  <si>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</si>
  <si>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</si>
  <si>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</si>
  <si>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</si>
  <si>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</si>
  <si>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</si>
  <si>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</si>
  <si>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</si>
  <si>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</si>
  <si>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</si>
  <si>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</si>
  <si>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</si>
  <si>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</si>
  <si>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</si>
  <si>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</si>
  <si>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</si>
  <si>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</si>
  <si>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</si>
  <si>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</si>
  <si>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</si>
  <si>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</si>
  <si>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</si>
  <si>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</si>
  <si>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</si>
  <si>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</si>
  <si>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</si>
  <si>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</si>
  <si>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</si>
  <si>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</si>
  <si>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</si>
  <si>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</si>
  <si>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</si>
  <si>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</si>
  <si>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</si>
  <si>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</si>
  <si>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</si>
  <si>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</si>
  <si>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</si>
  <si>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</si>
  <si>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</si>
  <si>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</si>
  <si>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</si>
  <si>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</si>
  <si>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</si>
  <si>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</si>
  <si>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</si>
  <si>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</si>
  <si>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</si>
  <si>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</si>
  <si>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</si>
  <si>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</si>
  <si>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</si>
  <si>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</si>
  <si>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</si>
  <si>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</si>
  <si>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</si>
  <si>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</si>
  <si>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</si>
  <si>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</si>
  <si>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</si>
  <si>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</si>
  <si>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</si>
  <si>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</si>
  <si>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</si>
  <si>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</si>
  <si>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</si>
  <si>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</si>
  <si>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</si>
  <si>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</si>
  <si>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</si>
  <si>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</si>
  <si>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</si>
  <si>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</si>
  <si>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</si>
  <si>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</si>
  <si>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</si>
  <si>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</si>
  <si>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</si>
  <si>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</si>
  <si>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</si>
  <si>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</si>
  <si>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</si>
  <si>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</si>
  <si>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</si>
  <si>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</si>
  <si>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</si>
  <si>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</si>
  <si>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</si>
  <si>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</si>
  <si>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</si>
  <si>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</si>
  <si>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</si>
  <si>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</si>
  <si>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</si>
  <si>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</si>
  <si>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</si>
  <si>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</si>
  <si>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</si>
  <si>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</si>
  <si>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</si>
  <si>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</si>
  <si>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</si>
  <si>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</si>
  <si>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</si>
  <si>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</si>
  <si>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</si>
  <si>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</si>
  <si>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</si>
  <si>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</si>
  <si>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</si>
  <si>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</si>
  <si>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</si>
  <si>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</si>
  <si>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</si>
  <si>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</si>
  <si>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</si>
  <si>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</si>
  <si>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</si>
  <si>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</si>
  <si>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</si>
  <si>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</si>
  <si>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</si>
  <si>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</si>
  <si>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</si>
  <si>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</si>
  <si>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</si>
  <si>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</si>
  <si>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</si>
  <si>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</si>
  <si>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</si>
  <si>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</si>
  <si>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</si>
  <si>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</si>
  <si>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</si>
  <si>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</si>
  <si>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</si>
  <si>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</si>
  <si>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</si>
  <si>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</si>
  <si>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</si>
  <si>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</si>
  <si>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</si>
  <si>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</si>
  <si>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</si>
  <si>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</si>
  <si>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</si>
  <si>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</si>
  <si>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</si>
  <si>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</si>
  <si>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</si>
  <si>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</si>
  <si>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</si>
  <si>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</si>
  <si>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</si>
  <si>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</si>
  <si>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</si>
  <si>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</si>
  <si>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</si>
  <si>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</si>
  <si>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</si>
  <si>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</si>
  <si>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</si>
  <si>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</si>
  <si>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</si>
  <si>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</si>
  <si>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</si>
  <si>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</si>
  <si>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</si>
  <si>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</si>
  <si>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</si>
  <si>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</si>
  <si>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</si>
  <si>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</si>
  <si>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</si>
  <si>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</si>
  <si>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</si>
  <si>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</si>
  <si>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</si>
  <si>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</si>
  <si>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</si>
  <si>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</si>
  <si>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</si>
  <si>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</si>
  <si>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</si>
  <si>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</si>
  <si>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</si>
  <si>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</si>
  <si>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</si>
  <si>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</si>
  <si>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</si>
  <si>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</si>
  <si>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</si>
  <si>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</si>
  <si>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</si>
  <si>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</si>
  <si>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</si>
  <si>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</si>
  <si>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</si>
  <si>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</si>
  <si>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</si>
  <si>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</si>
  <si>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</si>
  <si>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</si>
  <si>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</si>
  <si>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</si>
  <si>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</si>
  <si>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</si>
  <si>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</si>
  <si>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</si>
  <si>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</si>
  <si>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</si>
  <si>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</si>
  <si>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</si>
  <si>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</si>
  <si>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</si>
  <si>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</si>
  <si>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</si>
  <si>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</si>
  <si>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</si>
  <si>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</si>
  <si>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</si>
  <si>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</si>
  <si>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</si>
  <si>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</si>
  <si>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</si>
  <si>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</si>
  <si>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</si>
  <si>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</si>
  <si>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</si>
  <si>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</si>
  <si>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</si>
  <si>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</si>
  <si>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</si>
  <si>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</si>
  <si>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</si>
  <si>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</si>
  <si>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</si>
  <si>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</si>
  <si>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</si>
  <si>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</si>
  <si>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</si>
  <si>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</si>
  <si>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</si>
  <si>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</si>
  <si>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</si>
  <si>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</si>
  <si>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</si>
  <si>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</si>
  <si>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</si>
  <si>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</si>
  <si>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</si>
  <si>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</si>
  <si>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</si>
  <si>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</si>
  <si>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</si>
  <si>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</si>
  <si>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</si>
  <si>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</si>
  <si>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</si>
  <si>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</si>
  <si>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</si>
  <si>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</si>
  <si>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</si>
  <si>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</si>
  <si>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</si>
  <si>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</si>
  <si>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</si>
  <si>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</si>
  <si>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</si>
  <si>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</si>
  <si>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</si>
  <si>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</si>
  <si>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</si>
  <si>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</si>
  <si>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</si>
  <si>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</si>
  <si>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</si>
  <si>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</si>
  <si>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</si>
  <si>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</si>
  <si>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</si>
  <si>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</si>
  <si>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</si>
  <si>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</si>
  <si>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</si>
  <si>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</si>
  <si>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</si>
  <si>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</si>
  <si>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</si>
  <si>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</si>
  <si>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</si>
  <si>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</si>
  <si>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</si>
  <si>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</si>
  <si>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</si>
  <si>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CH1327</t>
  </si>
  <si>
    <t xml:space="preserve">ANDRADE ULLOA </t>
  </si>
  <si>
    <t xml:space="preserve">Benabides Jose 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</si>
  <si>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</si>
  <si>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</si>
  <si>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</si>
  <si>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</si>
  <si>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</si>
  <si>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</si>
  <si>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</si>
  <si>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</si>
  <si>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</si>
  <si>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CH1328</t>
  </si>
  <si>
    <t>Yobell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</si>
  <si>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</si>
  <si>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</si>
  <si>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</si>
  <si>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</si>
  <si>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</si>
  <si>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</si>
  <si>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</si>
  <si>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</si>
  <si>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CH1329</t>
  </si>
  <si>
    <t>CH1330</t>
  </si>
  <si>
    <t>CH1331</t>
  </si>
  <si>
    <t>CH1332</t>
  </si>
  <si>
    <t>Netcomex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</si>
  <si>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</si>
  <si>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</si>
  <si>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</si>
  <si>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</si>
  <si>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</si>
  <si>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</si>
  <si>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</si>
  <si>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</si>
  <si>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</si>
  <si>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</si>
  <si>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</si>
  <si>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CH1333</t>
  </si>
  <si>
    <t>CH1334</t>
  </si>
  <si>
    <t xml:space="preserve">Vega Armas </t>
  </si>
  <si>
    <t>667.91</t>
  </si>
  <si>
    <t>10,931.30</t>
  </si>
  <si>
    <t>270.00</t>
  </si>
  <si>
    <t>11,201.30</t>
  </si>
  <si>
    <t>CH1336</t>
  </si>
  <si>
    <t>CH1337</t>
  </si>
  <si>
    <t>TRANSLOTAP</t>
  </si>
  <si>
    <t>German Mazabanda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</si>
  <si>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</si>
  <si>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</si>
  <si>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</si>
  <si>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</si>
  <si>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</si>
  <si>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</si>
  <si>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</si>
  <si>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</si>
  <si>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</si>
  <si>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</si>
  <si>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</si>
  <si>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</si>
  <si>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</si>
  <si>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</si>
  <si>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</si>
  <si>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</si>
  <si>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</si>
  <si>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</si>
  <si>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</si>
  <si>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</si>
  <si>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</si>
  <si>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</si>
  <si>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</si>
  <si>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</si>
  <si>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</si>
  <si>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</si>
  <si>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</si>
  <si>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</si>
  <si>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CH1338</t>
  </si>
  <si>
    <t>Jose Benavides</t>
  </si>
  <si>
    <t>DEBI</t>
  </si>
  <si>
    <t>Banco Bolivariano</t>
  </si>
  <si>
    <t>NOTA DEB</t>
  </si>
  <si>
    <t>Bancos</t>
  </si>
  <si>
    <t>BANCOS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</si>
  <si>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</si>
  <si>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</si>
  <si>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</si>
  <si>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</si>
  <si>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</si>
  <si>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</si>
  <si>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</si>
  <si>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</si>
  <si>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Nota debito</t>
  </si>
  <si>
    <t>SALDO APERTURA</t>
  </si>
  <si>
    <t>812.00</t>
  </si>
  <si>
    <t>12,882.13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</si>
  <si>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</si>
  <si>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</si>
  <si>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</si>
  <si>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</si>
  <si>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</si>
  <si>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</si>
  <si>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</si>
  <si>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</si>
  <si>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</si>
  <si>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</si>
  <si>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</si>
  <si>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</si>
  <si>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</si>
  <si>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</si>
  <si>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</si>
  <si>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</si>
  <si>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</si>
  <si>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DE12966344</t>
  </si>
  <si>
    <t>PAGO PROVEEDORES</t>
  </si>
  <si>
    <t>MOVI BANCOS</t>
  </si>
  <si>
    <t>DE12966276</t>
  </si>
  <si>
    <t>PAGO PNOMINAS</t>
  </si>
  <si>
    <t>DE12966459</t>
  </si>
  <si>
    <t>SALDOS NOMINAS</t>
  </si>
  <si>
    <t>3,218.00</t>
  </si>
  <si>
    <t>12,830.69</t>
  </si>
  <si>
    <t>12,829.69</t>
  </si>
  <si>
    <t>1,325.00</t>
  </si>
  <si>
    <t>11,504.69</t>
  </si>
  <si>
    <t>11,502.69</t>
  </si>
  <si>
    <t>CH1339</t>
  </si>
  <si>
    <t>Rebote de Karen Indrovo</t>
  </si>
  <si>
    <t xml:space="preserve">Transtairner </t>
  </si>
  <si>
    <t>FIGUETER</t>
  </si>
  <si>
    <t>Jhinver Cedeño</t>
  </si>
  <si>
    <t>DE12976366</t>
  </si>
  <si>
    <t>DE12976361</t>
  </si>
  <si>
    <t>1,035.97</t>
  </si>
  <si>
    <t>10,466.72</t>
  </si>
  <si>
    <t>0.30</t>
  </si>
  <si>
    <t>10,466.42</t>
  </si>
  <si>
    <t>3,297.07</t>
  </si>
  <si>
    <t>7,169.35</t>
  </si>
  <si>
    <t>7,167.35</t>
  </si>
  <si>
    <t>DE12986055</t>
  </si>
  <si>
    <t>DE12986217</t>
  </si>
  <si>
    <t>PAGOS PROVEEDORE</t>
  </si>
  <si>
    <t>2,247.30</t>
  </si>
  <si>
    <t>9,414.65</t>
  </si>
  <si>
    <t>325.00</t>
  </si>
  <si>
    <t>9,089.65</t>
  </si>
  <si>
    <t>9,088.65</t>
  </si>
  <si>
    <t>1,029.60</t>
  </si>
  <si>
    <t>10,118.25</t>
  </si>
  <si>
    <t>DE12991675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</si>
  <si>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</si>
  <si>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</si>
  <si>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</si>
  <si>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</si>
  <si>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</si>
  <si>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</si>
  <si>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</si>
  <si>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</si>
  <si>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</si>
  <si>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</si>
  <si>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</si>
  <si>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</si>
  <si>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</si>
  <si>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</si>
  <si>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</si>
  <si>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</si>
  <si>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</si>
  <si>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</si>
  <si>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</si>
  <si>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</si>
  <si>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</si>
  <si>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Empretrans</t>
  </si>
  <si>
    <t>ALRIMALA</t>
  </si>
  <si>
    <t>DE12999971</t>
  </si>
  <si>
    <t>LOCATION WORD</t>
  </si>
  <si>
    <t>DE1300550</t>
  </si>
  <si>
    <t>DE13010159</t>
  </si>
  <si>
    <t>DE13011665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</si>
  <si>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</si>
  <si>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</si>
  <si>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</si>
  <si>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</si>
  <si>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</si>
  <si>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</si>
  <si>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</si>
  <si>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</si>
  <si>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</si>
  <si>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</si>
  <si>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</si>
  <si>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</si>
  <si>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</si>
  <si>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</si>
  <si>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</si>
  <si>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</si>
  <si>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</si>
  <si>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</si>
  <si>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</si>
  <si>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</si>
  <si>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TRANSLOGAL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</si>
  <si>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</si>
  <si>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</si>
  <si>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</si>
  <si>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</si>
  <si>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</si>
  <si>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</si>
  <si>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</si>
  <si>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</si>
  <si>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</si>
  <si>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</si>
  <si>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</si>
  <si>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</si>
  <si>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</si>
  <si>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</si>
  <si>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</si>
  <si>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</si>
  <si>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</si>
  <si>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</si>
  <si>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</si>
  <si>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</si>
  <si>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</si>
  <si>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</si>
  <si>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</si>
  <si>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</si>
  <si>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</si>
  <si>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</si>
  <si>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</si>
  <si>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</si>
  <si>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</si>
  <si>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</si>
  <si>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</si>
  <si>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</si>
  <si>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</si>
  <si>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</si>
  <si>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</si>
  <si>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</si>
  <si>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</si>
  <si>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</si>
  <si>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</si>
  <si>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</si>
  <si>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</si>
  <si>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</si>
  <si>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TRANSREFRIGER</t>
  </si>
  <si>
    <t>DE13015728</t>
  </si>
  <si>
    <t>DEB13018909</t>
  </si>
  <si>
    <t>ALFREDO SANDOVAL</t>
  </si>
  <si>
    <t>DEB56892060</t>
  </si>
  <si>
    <t>DEB13048810</t>
  </si>
  <si>
    <t>NETCOMEX</t>
  </si>
  <si>
    <t>DE13051724</t>
  </si>
  <si>
    <t>DE13059922</t>
  </si>
  <si>
    <t>DE56936994</t>
  </si>
  <si>
    <t>DE13052077</t>
  </si>
  <si>
    <t>DE56921652</t>
  </si>
  <si>
    <t xml:space="preserve">DEVOLUCION POR PAGO NO </t>
  </si>
  <si>
    <t>DE56951023</t>
  </si>
  <si>
    <t>DE13069472</t>
  </si>
  <si>
    <t>Compañía QGC S.A</t>
  </si>
  <si>
    <t>DE56866265</t>
  </si>
  <si>
    <t>DE56846758</t>
  </si>
  <si>
    <t>PATEL EXPORT</t>
  </si>
  <si>
    <t xml:space="preserve">EDUARDO BAYAS </t>
  </si>
  <si>
    <t>DE568446904</t>
  </si>
  <si>
    <t>348.00</t>
  </si>
  <si>
    <t>11,565.31</t>
  </si>
  <si>
    <t>11,564.31</t>
  </si>
  <si>
    <t>594.00</t>
  </si>
  <si>
    <t>12,158.31</t>
  </si>
  <si>
    <t>11,958.31</t>
  </si>
  <si>
    <t>11,957.31</t>
  </si>
  <si>
    <t>1,825.00</t>
  </si>
  <si>
    <t>10,132.31</t>
  </si>
  <si>
    <t>10,130.31</t>
  </si>
  <si>
    <t>10,308.51</t>
  </si>
  <si>
    <t>841.50</t>
  </si>
  <si>
    <t>11,150.01</t>
  </si>
  <si>
    <t>534.60</t>
  </si>
  <si>
    <t>11,684.61</t>
  </si>
  <si>
    <t>750.00</t>
  </si>
  <si>
    <t>10,934.61</t>
  </si>
  <si>
    <t>10,932.61</t>
  </si>
  <si>
    <t>989.57</t>
  </si>
  <si>
    <t>9,943.04</t>
  </si>
  <si>
    <t>9,942.04</t>
  </si>
  <si>
    <t>9,642.04</t>
  </si>
  <si>
    <t>9,641.04</t>
  </si>
  <si>
    <t>8,941.04</t>
  </si>
  <si>
    <t>8,940.04</t>
  </si>
  <si>
    <t>796.00</t>
  </si>
  <si>
    <t>9,736.04</t>
  </si>
  <si>
    <t>9,836.04</t>
  </si>
  <si>
    <t>5,613.30</t>
  </si>
  <si>
    <t>15,449.34</t>
  </si>
  <si>
    <t>15,549.34</t>
  </si>
  <si>
    <t>DE13075047</t>
  </si>
  <si>
    <t>DE13077859</t>
  </si>
  <si>
    <t>DE56991098</t>
  </si>
  <si>
    <t>JENNIFER LOPEZ</t>
  </si>
  <si>
    <t xml:space="preserve">FAMILIA SANCELA </t>
  </si>
  <si>
    <t xml:space="preserve">Quinga EMPRETRANS </t>
  </si>
  <si>
    <t xml:space="preserve">JENNY TAPIA </t>
  </si>
  <si>
    <t>DE57003975</t>
  </si>
  <si>
    <t>DE57005285</t>
  </si>
  <si>
    <t>15,349.34</t>
  </si>
  <si>
    <t>15,348.34</t>
  </si>
  <si>
    <t>15,744.34</t>
  </si>
  <si>
    <t>5,343.42</t>
  </si>
  <si>
    <t>21,087.76</t>
  </si>
  <si>
    <t>20,887.76</t>
  </si>
  <si>
    <t>20,886.76</t>
  </si>
  <si>
    <t>316.80</t>
  </si>
  <si>
    <t>21,203.56</t>
  </si>
  <si>
    <t>19,503.56</t>
  </si>
  <si>
    <t>19,502.56</t>
  </si>
  <si>
    <t>2,160.18</t>
  </si>
  <si>
    <t>21,662.74</t>
  </si>
  <si>
    <t>578.76</t>
  </si>
  <si>
    <t>18,923.80</t>
  </si>
  <si>
    <t>21,083.98</t>
  </si>
  <si>
    <t>18,922.80</t>
  </si>
  <si>
    <t>21,082.98</t>
  </si>
  <si>
    <t>1,318.72</t>
  </si>
  <si>
    <t>17,604.08</t>
  </si>
  <si>
    <t>19,764.26</t>
  </si>
  <si>
    <t>17,599.08</t>
  </si>
  <si>
    <t>19,759.26</t>
  </si>
  <si>
    <t>17,339.08</t>
  </si>
  <si>
    <t>19,499.26</t>
  </si>
  <si>
    <t>17,338.08</t>
  </si>
  <si>
    <t>19,498.26</t>
  </si>
  <si>
    <t>166.00</t>
  </si>
  <si>
    <t>17,172.08</t>
  </si>
  <si>
    <t>19,332.26</t>
  </si>
  <si>
    <t>17,170.08</t>
  </si>
  <si>
    <t>19,330.26</t>
  </si>
  <si>
    <t>6,706.32</t>
  </si>
  <si>
    <t>10,463.76</t>
  </si>
  <si>
    <t>12,623.94</t>
  </si>
  <si>
    <t>10,459.76</t>
  </si>
  <si>
    <t>12,619.94</t>
  </si>
  <si>
    <t>2.52</t>
  </si>
  <si>
    <t>10,457.24</t>
  </si>
  <si>
    <t>12,617.42</t>
  </si>
  <si>
    <t>Nota Debito</t>
  </si>
  <si>
    <t>Movimiento Bancos</t>
  </si>
  <si>
    <t>JOSE BENABIDES</t>
  </si>
  <si>
    <t xml:space="preserve">PAGO NOMINA </t>
  </si>
  <si>
    <t xml:space="preserve">PAGO A PROVEEDORES </t>
  </si>
  <si>
    <t xml:space="preserve">CERTIFICADO BANCARIO </t>
  </si>
  <si>
    <t>318.50</t>
  </si>
  <si>
    <t>12,935.92</t>
  </si>
  <si>
    <t>196.00</t>
  </si>
  <si>
    <t>13,131.92</t>
  </si>
  <si>
    <t>1,627.01</t>
  </si>
  <si>
    <t>11,504.91</t>
  </si>
  <si>
    <t>11,503.91</t>
  </si>
  <si>
    <t>11,353.91</t>
  </si>
  <si>
    <t>11,352.91</t>
  </si>
  <si>
    <t>1,188.00</t>
  </si>
  <si>
    <t>12,540.91</t>
  </si>
  <si>
    <t>3,286.80</t>
  </si>
  <si>
    <t>15,827.71</t>
  </si>
  <si>
    <t>800.00</t>
  </si>
  <si>
    <t>15,027.71</t>
  </si>
  <si>
    <t>15,026.71</t>
  </si>
  <si>
    <t xml:space="preserve">  </t>
  </si>
  <si>
    <t>15,286.71</t>
  </si>
  <si>
    <t>14,990.89</t>
  </si>
  <si>
    <t>15,250.89</t>
  </si>
  <si>
    <t>14,990.67</t>
  </si>
  <si>
    <t>15,250.67</t>
  </si>
  <si>
    <t>15,347.07</t>
  </si>
  <si>
    <t>15,607.07</t>
  </si>
  <si>
    <t>LOCATION WORLD</t>
  </si>
  <si>
    <t>TRATAIRNERCORP</t>
  </si>
  <si>
    <t>760.00</t>
  </si>
  <si>
    <t>14,847.07</t>
  </si>
  <si>
    <t>14,845.07</t>
  </si>
  <si>
    <t xml:space="preserve">Jenny medina </t>
  </si>
  <si>
    <t>14,545.07</t>
  </si>
  <si>
    <t>14,544.07</t>
  </si>
  <si>
    <t>135.20</t>
  </si>
  <si>
    <t>14,679.27</t>
  </si>
  <si>
    <t>14,826.27</t>
  </si>
  <si>
    <t>14,276.27</t>
  </si>
  <si>
    <t>14,275.27</t>
  </si>
  <si>
    <t>14,631.67</t>
  </si>
  <si>
    <t>2,001.78</t>
  </si>
  <si>
    <t>16,633.45</t>
  </si>
  <si>
    <t>12,475.27</t>
  </si>
  <si>
    <t>14,833.45</t>
  </si>
  <si>
    <t>12,473.27</t>
  </si>
  <si>
    <t>14,831.45</t>
  </si>
  <si>
    <t>3,300.46</t>
  </si>
  <si>
    <t>9,172.81</t>
  </si>
  <si>
    <t>11,530.99</t>
  </si>
  <si>
    <t>9,171.81</t>
  </si>
  <si>
    <t>11,529.99</t>
  </si>
  <si>
    <t xml:space="preserve">CAMIONEROS DE LA SIERRA </t>
  </si>
  <si>
    <t>8,848.60</t>
  </si>
  <si>
    <t>18,376.81</t>
  </si>
  <si>
    <t>20,378.59</t>
  </si>
  <si>
    <t>1,084.57</t>
  </si>
  <si>
    <t>17,292.24</t>
  </si>
  <si>
    <t>19,294.02</t>
  </si>
  <si>
    <t>1,382.24</t>
  </si>
  <si>
    <t>18,674.48</t>
  </si>
  <si>
    <t>20,676.26</t>
  </si>
  <si>
    <t>18,676.26</t>
  </si>
  <si>
    <t>18,675.26</t>
  </si>
  <si>
    <t>125.00</t>
  </si>
  <si>
    <t>18,550.26</t>
  </si>
  <si>
    <t>18,549.26</t>
  </si>
  <si>
    <t>2,061.10</t>
  </si>
  <si>
    <t>20,610.36</t>
  </si>
  <si>
    <t>1,038.76</t>
  </si>
  <si>
    <t>21,649.12</t>
  </si>
  <si>
    <t>21,886.72</t>
  </si>
  <si>
    <t>5,749.99</t>
  </si>
  <si>
    <t>16,136.73</t>
  </si>
  <si>
    <t>16,132.73</t>
  </si>
  <si>
    <t>631.69</t>
  </si>
  <si>
    <t>15,501.04</t>
  </si>
  <si>
    <t>15,499.04</t>
  </si>
  <si>
    <t>15,599.04</t>
  </si>
  <si>
    <t>2,732.00</t>
  </si>
  <si>
    <t>12,867.04</t>
  </si>
  <si>
    <t>12,864.04</t>
  </si>
  <si>
    <t>15,319.24</t>
  </si>
  <si>
    <t>EMCH</t>
  </si>
  <si>
    <t>15,229.24</t>
  </si>
  <si>
    <t>15,449.24</t>
  </si>
  <si>
    <t>15,149.24</t>
  </si>
  <si>
    <t>15,147.24</t>
  </si>
  <si>
    <t>14,927.24</t>
  </si>
  <si>
    <t>14,926.24</t>
  </si>
  <si>
    <t>15,016.24</t>
  </si>
  <si>
    <t>15,236.24</t>
  </si>
  <si>
    <t>16,127.24</t>
  </si>
  <si>
    <t>CHEQUERA</t>
  </si>
  <si>
    <t xml:space="preserve">DEVOLUCION </t>
  </si>
  <si>
    <t>FAMILIA SANCELA</t>
  </si>
  <si>
    <t>15,827.24</t>
  </si>
  <si>
    <t>15,826.24</t>
  </si>
  <si>
    <t>2,230.99</t>
  </si>
  <si>
    <t>18,057.23</t>
  </si>
  <si>
    <t>15,457.23</t>
  </si>
  <si>
    <t>15,455.23</t>
  </si>
  <si>
    <t>15,305.23</t>
  </si>
  <si>
    <t>15,304.23</t>
  </si>
  <si>
    <t>2,319.57</t>
  </si>
  <si>
    <t>17,623.80</t>
  </si>
  <si>
    <t>14,954.23</t>
  </si>
  <si>
    <t>17,273.80</t>
  </si>
  <si>
    <t>14,953.23</t>
  </si>
  <si>
    <t>17,272.80</t>
  </si>
  <si>
    <t>14,553.23</t>
  </si>
  <si>
    <t>16,872.80</t>
  </si>
  <si>
    <t>14,551.23</t>
  </si>
  <si>
    <t>16,870.80</t>
  </si>
  <si>
    <t>JOSE GUZAMAN</t>
  </si>
  <si>
    <t>2,848.11</t>
  </si>
  <si>
    <t>11,703.12</t>
  </si>
  <si>
    <t>14,022.69</t>
  </si>
  <si>
    <t>11,702.12</t>
  </si>
  <si>
    <t>14,021.69</t>
  </si>
  <si>
    <t>11,152.12</t>
  </si>
  <si>
    <t>13,471.69</t>
  </si>
  <si>
    <t>11,151.12</t>
  </si>
  <si>
    <t>13,470.69</t>
  </si>
  <si>
    <t>1,250.00</t>
  </si>
  <si>
    <t>9,901.12</t>
  </si>
  <si>
    <t>12,220.69</t>
  </si>
  <si>
    <t>9,899.12</t>
  </si>
  <si>
    <t>12,218.69</t>
  </si>
  <si>
    <t>12,198.69</t>
  </si>
  <si>
    <t>12,197.69</t>
  </si>
  <si>
    <t>1,672.25</t>
  </si>
  <si>
    <t>10,525.44</t>
  </si>
  <si>
    <t>10,523.44</t>
  </si>
  <si>
    <t>TRNSPORTE QGC</t>
  </si>
  <si>
    <t>TRANSLOTASP</t>
  </si>
  <si>
    <t>NOTA DEBITO</t>
  </si>
  <si>
    <t>680.00</t>
  </si>
  <si>
    <t>9,843.44</t>
  </si>
  <si>
    <t>9,693.44</t>
  </si>
  <si>
    <t>9,493.44</t>
  </si>
  <si>
    <t>11,621.94</t>
  </si>
  <si>
    <t>11,451.94</t>
  </si>
  <si>
    <t>11,231.94</t>
  </si>
  <si>
    <t>CH1351</t>
  </si>
  <si>
    <t>CH1352</t>
  </si>
  <si>
    <t>JUAN MENDIETA</t>
  </si>
  <si>
    <t>CH1353</t>
  </si>
  <si>
    <t>CH1354</t>
  </si>
  <si>
    <t>CH1355</t>
  </si>
  <si>
    <t>CH1356</t>
  </si>
  <si>
    <t>CH1358</t>
  </si>
  <si>
    <t>CH1359</t>
  </si>
  <si>
    <t>CH1360</t>
  </si>
  <si>
    <t>407.97</t>
  </si>
  <si>
    <t>9,752.97</t>
  </si>
  <si>
    <t>911.00</t>
  </si>
  <si>
    <t>10,320.94</t>
  </si>
  <si>
    <t>10,160.94</t>
  </si>
  <si>
    <t>9,556.72</t>
  </si>
  <si>
    <t>19,309.69</t>
  </si>
  <si>
    <t>897.25</t>
  </si>
  <si>
    <t>20,206.94</t>
  </si>
  <si>
    <t>277.20</t>
  </si>
  <si>
    <t>20,484.14</t>
  </si>
  <si>
    <t>19,796.94</t>
  </si>
  <si>
    <t>20,074.14</t>
  </si>
  <si>
    <t>19,596.94</t>
  </si>
  <si>
    <t>19,874.14</t>
  </si>
  <si>
    <t>19,346.94</t>
  </si>
  <si>
    <t>19,624.14</t>
  </si>
  <si>
    <t>19,146.94</t>
  </si>
  <si>
    <t>19,424.14</t>
  </si>
  <si>
    <t>EXPERTISIMA</t>
  </si>
  <si>
    <t>CH1361</t>
  </si>
  <si>
    <t>CH1362</t>
  </si>
  <si>
    <t>CH1363</t>
  </si>
  <si>
    <t>CH1364</t>
  </si>
  <si>
    <t>440.00</t>
  </si>
  <si>
    <t>18,706.94</t>
  </si>
  <si>
    <t>18,984.14</t>
  </si>
  <si>
    <t>18,206.94</t>
  </si>
  <si>
    <t>18,484.14</t>
  </si>
  <si>
    <t>18,384.14</t>
  </si>
  <si>
    <t>18,383.14</t>
  </si>
  <si>
    <t>821.55</t>
  </si>
  <si>
    <t>17,561.59</t>
  </si>
  <si>
    <t>CH1365</t>
  </si>
  <si>
    <t>CH1366</t>
  </si>
  <si>
    <t>CH1368</t>
  </si>
  <si>
    <t>280.00</t>
  </si>
  <si>
    <t>17,280.59</t>
  </si>
  <si>
    <t>16,780.59</t>
  </si>
  <si>
    <t>16,560.59</t>
  </si>
  <si>
    <t>116.26</t>
  </si>
  <si>
    <t>16,444.33</t>
  </si>
  <si>
    <t>16,203.09</t>
  </si>
  <si>
    <t>217.50</t>
  </si>
  <si>
    <t>15,985.59</t>
  </si>
  <si>
    <t>14,985.59</t>
  </si>
  <si>
    <t>711.24</t>
  </si>
  <si>
    <t>14,274.35</t>
  </si>
  <si>
    <t>14,272.35</t>
  </si>
  <si>
    <t>CH1369</t>
  </si>
  <si>
    <t>CH1370</t>
  </si>
  <si>
    <t>CH1371</t>
  </si>
  <si>
    <t>ALFREDOSANDOVAL</t>
  </si>
  <si>
    <t>CH1372</t>
  </si>
  <si>
    <t>WILLIAM PEREZ</t>
  </si>
  <si>
    <t>CH1373</t>
  </si>
  <si>
    <t>CH1374</t>
  </si>
  <si>
    <t xml:space="preserve">NATHALY MECIAS </t>
  </si>
  <si>
    <t>CH1375</t>
  </si>
  <si>
    <t xml:space="preserve">COTRANPECC </t>
  </si>
  <si>
    <t>MOVIMIENTO BANCOS</t>
  </si>
  <si>
    <t>MOVI  BANCOS</t>
  </si>
  <si>
    <t>14,569.35</t>
  </si>
  <si>
    <t>14,574.35</t>
  </si>
  <si>
    <t>214.29</t>
  </si>
  <si>
    <t>14,360.06</t>
  </si>
  <si>
    <t>12,360.06</t>
  </si>
  <si>
    <t>428.58</t>
  </si>
  <si>
    <t>11,931.48</t>
  </si>
  <si>
    <t>11,717.19</t>
  </si>
  <si>
    <t>11,502.90</t>
  </si>
  <si>
    <t>12,037.50</t>
  </si>
  <si>
    <t>2,778.59</t>
  </si>
  <si>
    <t>14,816.09</t>
  </si>
  <si>
    <t>41.24</t>
  </si>
  <si>
    <t>14,774.85</t>
  </si>
  <si>
    <t>108.76</t>
  </si>
  <si>
    <t>14,666.09</t>
  </si>
  <si>
    <t>43.58</t>
  </si>
  <si>
    <t>14,622.51</t>
  </si>
  <si>
    <t>1,806.60</t>
  </si>
  <si>
    <t>16,429.11</t>
  </si>
  <si>
    <t>855.70</t>
  </si>
  <si>
    <t>17,284.81</t>
  </si>
  <si>
    <t>17,804.81</t>
  </si>
  <si>
    <t>CH1376</t>
  </si>
  <si>
    <t>CH1377</t>
  </si>
  <si>
    <t>CH1378</t>
  </si>
  <si>
    <t>17,014.81</t>
  </si>
  <si>
    <t>17,534.81</t>
  </si>
  <si>
    <t>16,864.81</t>
  </si>
  <si>
    <t>17,384.81</t>
  </si>
  <si>
    <t>2,683.60</t>
  </si>
  <si>
    <t>14,181.21</t>
  </si>
  <si>
    <t>14,701.21</t>
  </si>
  <si>
    <t>14,180.21</t>
  </si>
  <si>
    <t>14,700.21</t>
  </si>
  <si>
    <t>13,700.21</t>
  </si>
  <si>
    <t>14,220.21</t>
  </si>
  <si>
    <t>13,200.21</t>
  </si>
  <si>
    <t>13,720.21</t>
  </si>
  <si>
    <t>950.40</t>
  </si>
  <si>
    <t>14,670.61</t>
  </si>
  <si>
    <t>14,470.61</t>
  </si>
  <si>
    <t>COMPAÑÍA TERMIC</t>
  </si>
  <si>
    <t>CAL</t>
  </si>
  <si>
    <t>CH1379</t>
  </si>
  <si>
    <t>CH1380</t>
  </si>
  <si>
    <t>CH1381</t>
  </si>
  <si>
    <t>CH1382</t>
  </si>
  <si>
    <t>CH1383</t>
  </si>
  <si>
    <t>CH1384</t>
  </si>
  <si>
    <t>GERMAN MASABANDA</t>
  </si>
  <si>
    <t>CH1385</t>
  </si>
  <si>
    <t>CH1386</t>
  </si>
  <si>
    <t>ADESGAE S.A</t>
  </si>
  <si>
    <t>CH1387</t>
  </si>
  <si>
    <t>CH1389</t>
  </si>
  <si>
    <t>CH1390</t>
  </si>
  <si>
    <t>374.22</t>
  </si>
  <si>
    <t>14,844.83</t>
  </si>
  <si>
    <t>ONLYSERVIS</t>
  </si>
  <si>
    <t>14,434.79</t>
  </si>
  <si>
    <t>14,809.01</t>
  </si>
  <si>
    <t>14,434.57</t>
  </si>
  <si>
    <t>14,808.79</t>
  </si>
  <si>
    <t>490.00</t>
  </si>
  <si>
    <t>14,318.79</t>
  </si>
  <si>
    <t>455.00</t>
  </si>
  <si>
    <t>14,773.79</t>
  </si>
  <si>
    <t>14,373.79</t>
  </si>
  <si>
    <t>13,573.79</t>
  </si>
  <si>
    <t>13,572.79</t>
  </si>
  <si>
    <t>4,771.80</t>
  </si>
  <si>
    <t>18,344.59</t>
  </si>
  <si>
    <t>8,451.74</t>
  </si>
  <si>
    <t>26,796.33</t>
  </si>
  <si>
    <t>387.78</t>
  </si>
  <si>
    <t>27,184.11</t>
  </si>
  <si>
    <t>212.30</t>
  </si>
  <si>
    <t>26,971.81</t>
  </si>
  <si>
    <t>26,871.81</t>
  </si>
  <si>
    <t>26,611.81</t>
  </si>
  <si>
    <t>26,511.81</t>
  </si>
  <si>
    <t>26,311.81</t>
  </si>
  <si>
    <t>25,811.81</t>
  </si>
  <si>
    <t>LOCATION WORL</t>
  </si>
  <si>
    <t>CH1391</t>
  </si>
  <si>
    <t>LUIS QUITO</t>
  </si>
  <si>
    <t>CH1392</t>
  </si>
  <si>
    <t>CH1393</t>
  </si>
  <si>
    <t>TRANTAIRNERCORP</t>
  </si>
  <si>
    <t>CH1394</t>
  </si>
  <si>
    <t>CH1395</t>
  </si>
  <si>
    <t>CH1396</t>
  </si>
  <si>
    <t>ELECTROCABLES</t>
  </si>
  <si>
    <t>CH1397</t>
  </si>
  <si>
    <t>CH1398</t>
  </si>
  <si>
    <t xml:space="preserve">FELBENITRANSS </t>
  </si>
  <si>
    <t>SERSUPORT</t>
  </si>
  <si>
    <t>CH1399</t>
  </si>
  <si>
    <t>CH1400</t>
  </si>
  <si>
    <t>CH1401</t>
  </si>
  <si>
    <t>CH1402</t>
  </si>
  <si>
    <t>376.20</t>
  </si>
  <si>
    <t>26,188.01</t>
  </si>
  <si>
    <t>26,336.51</t>
  </si>
  <si>
    <t>238.56</t>
  </si>
  <si>
    <t>26,097.95</t>
  </si>
  <si>
    <t>24,097.95</t>
  </si>
  <si>
    <t>23,877.95</t>
  </si>
  <si>
    <t>23,477.95</t>
  </si>
  <si>
    <t>21,877.95</t>
  </si>
  <si>
    <t>20,793.38</t>
  </si>
  <si>
    <t>TRANSTAIRNERCOR</t>
  </si>
  <si>
    <t>CH1404</t>
  </si>
  <si>
    <t>CH1406</t>
  </si>
  <si>
    <t>CHANGOLUISA</t>
  </si>
  <si>
    <t>CH1407</t>
  </si>
  <si>
    <t>COTRANPECC CIA</t>
  </si>
  <si>
    <t>CH1408</t>
  </si>
  <si>
    <t>CH1410</t>
  </si>
  <si>
    <t>CH1411</t>
  </si>
  <si>
    <t xml:space="preserve">ABRILTRANS </t>
  </si>
  <si>
    <t xml:space="preserve">MOVI BANCOS </t>
  </si>
  <si>
    <t>UNIVIAST</t>
  </si>
  <si>
    <t>PAGO PRESTAMOS</t>
  </si>
  <si>
    <t>ABRILTRANS</t>
  </si>
  <si>
    <t>UNIVIAS</t>
  </si>
  <si>
    <t>ch1412</t>
  </si>
  <si>
    <t xml:space="preserve">Fernando Abril </t>
  </si>
  <si>
    <t>CH1413</t>
  </si>
  <si>
    <t xml:space="preserve">Jaime abril </t>
  </si>
  <si>
    <t>670.54</t>
  </si>
  <si>
    <t>20,122.84</t>
  </si>
  <si>
    <t>10.49</t>
  </si>
  <si>
    <t>20,112.35</t>
  </si>
  <si>
    <t>637.55</t>
  </si>
  <si>
    <t>19,474.80</t>
  </si>
  <si>
    <t>19,294.80</t>
  </si>
  <si>
    <t>19,293.80</t>
  </si>
  <si>
    <t>18,893.80</t>
  </si>
  <si>
    <t>18,892.80</t>
  </si>
  <si>
    <t>80.00</t>
  </si>
  <si>
    <t>18,812.80</t>
  </si>
  <si>
    <t>1,504.97</t>
  </si>
  <si>
    <t>17,307.83</t>
  </si>
  <si>
    <t>15,802.86</t>
  </si>
  <si>
    <t>15,588.57</t>
  </si>
  <si>
    <t>CH1414</t>
  </si>
  <si>
    <t>CH1417</t>
  </si>
  <si>
    <t>CH1420</t>
  </si>
  <si>
    <t>D</t>
  </si>
  <si>
    <t>VEGA</t>
  </si>
  <si>
    <t xml:space="preserve">MOVIMIENTO BANCOS </t>
  </si>
  <si>
    <t>CH1419</t>
  </si>
  <si>
    <t>15,288.57</t>
  </si>
  <si>
    <t>14,988.57</t>
  </si>
  <si>
    <t>1,510.00</t>
  </si>
  <si>
    <t>13,478.57</t>
  </si>
  <si>
    <t>13,578.57</t>
  </si>
  <si>
    <t>382.20</t>
  </si>
  <si>
    <t>13,960.77</t>
  </si>
  <si>
    <t>14,401.77</t>
  </si>
  <si>
    <t>14,141.77</t>
  </si>
  <si>
    <t>4,331.05</t>
  </si>
  <si>
    <t>18,472.82</t>
  </si>
  <si>
    <t>18,631.22</t>
  </si>
  <si>
    <t>18,431.22</t>
  </si>
  <si>
    <t>18,281.22</t>
  </si>
  <si>
    <t>CH1421</t>
  </si>
  <si>
    <t>CH1422</t>
  </si>
  <si>
    <t>CH1423</t>
  </si>
  <si>
    <t>CORDOVILLA</t>
  </si>
  <si>
    <t>18,581.22</t>
  </si>
  <si>
    <t>767.25</t>
  </si>
  <si>
    <t>19,348.47</t>
  </si>
  <si>
    <t>3,267.00</t>
  </si>
  <si>
    <t>21,848.22</t>
  </si>
  <si>
    <t>22,615.47</t>
  </si>
  <si>
    <t>347.57</t>
  </si>
  <si>
    <t>22,195.79</t>
  </si>
  <si>
    <t>22,963.04</t>
  </si>
  <si>
    <t>683.10</t>
  </si>
  <si>
    <t>22,878.89</t>
  </si>
  <si>
    <t>23,646.14</t>
  </si>
  <si>
    <t>2,324.23</t>
  </si>
  <si>
    <t>20,554.66</t>
  </si>
  <si>
    <t>21,321.91</t>
  </si>
  <si>
    <t>20,553.66</t>
  </si>
  <si>
    <t>21,320.91</t>
  </si>
  <si>
    <t>630.00</t>
  </si>
  <si>
    <t>19,923.66</t>
  </si>
  <si>
    <t>20,690.91</t>
  </si>
  <si>
    <t>19,922.66</t>
  </si>
  <si>
    <t>20,689.91</t>
  </si>
  <si>
    <t>19,422.66</t>
  </si>
  <si>
    <t>20,189.91</t>
  </si>
  <si>
    <t>19,222.66</t>
  </si>
  <si>
    <t>19,989.91</t>
  </si>
  <si>
    <t>19,221.66</t>
  </si>
  <si>
    <t>19,988.91</t>
  </si>
  <si>
    <t>ANDRADE LAVA</t>
  </si>
  <si>
    <t>ESTHER CHOEZ PLASTICOS</t>
  </si>
  <si>
    <t>CH1424</t>
  </si>
  <si>
    <t>20,147.31</t>
  </si>
  <si>
    <t>279.00</t>
  </si>
  <si>
    <t>19,868.31</t>
  </si>
  <si>
    <t>19,867.31</t>
  </si>
  <si>
    <t>CH1425</t>
  </si>
  <si>
    <t>CH1427</t>
  </si>
  <si>
    <t>CH1428</t>
  </si>
  <si>
    <t>18,267.31</t>
  </si>
  <si>
    <t>1,153.76</t>
  </si>
  <si>
    <t>17,113.55</t>
  </si>
  <si>
    <t>15,959.79</t>
  </si>
  <si>
    <t>15,679.79</t>
  </si>
  <si>
    <t>15,678.79</t>
  </si>
  <si>
    <t>15,368.79</t>
  </si>
  <si>
    <t>435.60</t>
  </si>
  <si>
    <t>15,804.39</t>
  </si>
  <si>
    <t>15,454.39</t>
  </si>
  <si>
    <t>15,632.59</t>
  </si>
  <si>
    <t>CH1429</t>
  </si>
  <si>
    <t>CH1430</t>
  </si>
  <si>
    <t>CH1431</t>
  </si>
  <si>
    <t>CH1432</t>
  </si>
  <si>
    <t>RIGOBERTO FUENTES</t>
  </si>
  <si>
    <t>CH1434</t>
  </si>
  <si>
    <t xml:space="preserve">MOVIMIENTOS DE BANCOS </t>
  </si>
  <si>
    <t>FLEXNET</t>
  </si>
  <si>
    <t>190.84</t>
  </si>
  <si>
    <t>15,441.75</t>
  </si>
  <si>
    <t>15,440.75</t>
  </si>
  <si>
    <t>15,240.75</t>
  </si>
  <si>
    <t>156.00</t>
  </si>
  <si>
    <t>15,084.75</t>
  </si>
  <si>
    <t>15,204.75</t>
  </si>
  <si>
    <t>14,904.75</t>
  </si>
  <si>
    <t>13,904.75</t>
  </si>
  <si>
    <t>2,930.40</t>
  </si>
  <si>
    <t>16,835.15</t>
  </si>
  <si>
    <t>16,345.15</t>
  </si>
  <si>
    <t>LATINA</t>
  </si>
  <si>
    <t>CH1435</t>
  </si>
  <si>
    <t>CH1436</t>
  </si>
  <si>
    <t>RAMON</t>
  </si>
  <si>
    <t>4,093.01</t>
  </si>
  <si>
    <t>20,438.16</t>
  </si>
  <si>
    <t>312.09</t>
  </si>
  <si>
    <t>20,126.07</t>
  </si>
  <si>
    <t>19,926.07</t>
  </si>
  <si>
    <t>19,726.07</t>
  </si>
  <si>
    <t>115.00</t>
  </si>
  <si>
    <t>19,611.07</t>
  </si>
  <si>
    <t>19,393.57</t>
  </si>
  <si>
    <t>19,493.57</t>
  </si>
  <si>
    <t>19,143.57</t>
  </si>
  <si>
    <t>18,643.57</t>
  </si>
  <si>
    <t>18,443.57</t>
  </si>
  <si>
    <t>CH1438</t>
  </si>
  <si>
    <t>CH1439</t>
  </si>
  <si>
    <t>CH1440</t>
  </si>
  <si>
    <t>CH1441</t>
  </si>
  <si>
    <t>CH1442</t>
  </si>
  <si>
    <t>CHANGOLUISA ZAPATA</t>
  </si>
  <si>
    <t>CH1443</t>
  </si>
  <si>
    <t>CH1444</t>
  </si>
  <si>
    <t>CH1445</t>
  </si>
  <si>
    <t>CH1446</t>
  </si>
  <si>
    <t>CH1448</t>
  </si>
  <si>
    <t>CH1449</t>
  </si>
  <si>
    <t>CH1450</t>
  </si>
  <si>
    <t>CH1451</t>
  </si>
  <si>
    <t xml:space="preserve">MARCELO ABRIL </t>
  </si>
  <si>
    <t>CH1452</t>
  </si>
  <si>
    <t>CH1453</t>
  </si>
  <si>
    <t>CH1457</t>
  </si>
  <si>
    <t>CH1458</t>
  </si>
  <si>
    <t>CH1459</t>
  </si>
  <si>
    <t>240.26</t>
  </si>
  <si>
    <t>18,203.31</t>
  </si>
  <si>
    <t>189.00</t>
  </si>
  <si>
    <t>18,014.31</t>
  </si>
  <si>
    <t>660.00</t>
  </si>
  <si>
    <t>17,354.31</t>
  </si>
  <si>
    <t>17,254.31</t>
  </si>
  <si>
    <t>3,360.24</t>
  </si>
  <si>
    <t>13,894.07</t>
  </si>
  <si>
    <t>13,891.07</t>
  </si>
  <si>
    <t>352.50</t>
  </si>
  <si>
    <t>13,538.57</t>
  </si>
  <si>
    <t>13,638.57</t>
  </si>
  <si>
    <t xml:space="preserve">PAGO PROVEEDORES </t>
  </si>
  <si>
    <t>Nota de debito</t>
  </si>
  <si>
    <t xml:space="preserve">MOVIMIENTO DE BANCOS </t>
  </si>
  <si>
    <t>2,999.00</t>
  </si>
  <si>
    <t>16,637.57</t>
  </si>
  <si>
    <t>3,076.00</t>
  </si>
  <si>
    <t>13,561.57</t>
  </si>
  <si>
    <t>13,559.57</t>
  </si>
  <si>
    <t>13,259.57</t>
  </si>
  <si>
    <t>13,018.33</t>
  </si>
  <si>
    <t>1,721.75</t>
  </si>
  <si>
    <t>14,740.08</t>
  </si>
  <si>
    <t>1,258.13</t>
  </si>
  <si>
    <t>15,998.21</t>
  </si>
  <si>
    <t>15,478.21</t>
  </si>
  <si>
    <t>630.50</t>
  </si>
  <si>
    <t>14,847.71</t>
  </si>
  <si>
    <t>14,537.71</t>
  </si>
  <si>
    <t>83.50</t>
  </si>
  <si>
    <t>14,454.21</t>
  </si>
  <si>
    <t>180.51</t>
  </si>
  <si>
    <t>14,273.70</t>
  </si>
  <si>
    <t>257.50</t>
  </si>
  <si>
    <t>14,016.20</t>
  </si>
  <si>
    <t>13,716.20</t>
  </si>
  <si>
    <t>13,854.80</t>
  </si>
  <si>
    <t>13,654.80</t>
  </si>
  <si>
    <t>13,618.98</t>
  </si>
  <si>
    <t>13,618.76</t>
  </si>
  <si>
    <t>3,203.15</t>
  </si>
  <si>
    <t>10,415.61</t>
  </si>
  <si>
    <t>10,414.61</t>
  </si>
  <si>
    <t>10,563.11</t>
  </si>
  <si>
    <t>10,263.11</t>
  </si>
  <si>
    <t>9,776.47</t>
  </si>
  <si>
    <t>9,775.47</t>
  </si>
  <si>
    <t>CH1461</t>
  </si>
  <si>
    <t>CH1462</t>
  </si>
  <si>
    <t>CH1463</t>
  </si>
  <si>
    <t>NATHALY MECIAS</t>
  </si>
  <si>
    <t>CH1464</t>
  </si>
  <si>
    <t>CH1465</t>
  </si>
  <si>
    <t>CH1466</t>
  </si>
  <si>
    <t>LIDERSOL</t>
  </si>
  <si>
    <t>LOCATION WORLS</t>
  </si>
  <si>
    <t>CH1460</t>
  </si>
  <si>
    <t>9,625.47</t>
  </si>
  <si>
    <t>9,365.47</t>
  </si>
  <si>
    <t>8,365.47</t>
  </si>
  <si>
    <t>7,665.47</t>
  </si>
  <si>
    <t>7,664.47</t>
  </si>
  <si>
    <t>764.40</t>
  </si>
  <si>
    <t>8,428.87</t>
  </si>
  <si>
    <t>553.66</t>
  </si>
  <si>
    <t>8,982.53</t>
  </si>
  <si>
    <t>8,882.53</t>
  </si>
  <si>
    <t>8,881.53</t>
  </si>
  <si>
    <t>2,204.74</t>
  </si>
  <si>
    <t>6,676.79</t>
  </si>
  <si>
    <t>6,476.79</t>
  </si>
  <si>
    <t>6,475.79</t>
  </si>
  <si>
    <t>746.00</t>
  </si>
  <si>
    <t>7,221.79</t>
  </si>
  <si>
    <t>CH1467</t>
  </si>
  <si>
    <t>CH1468</t>
  </si>
  <si>
    <t>CABRERA S.A</t>
  </si>
  <si>
    <t>UNIVIAS CIA LTDA</t>
  </si>
  <si>
    <t>7,021.79</t>
  </si>
  <si>
    <t>9,150.29</t>
  </si>
  <si>
    <t>9,320.29</t>
  </si>
  <si>
    <t>415.80</t>
  </si>
  <si>
    <t>9,736.09</t>
  </si>
  <si>
    <t>9,536.09</t>
  </si>
  <si>
    <t>9,535.09</t>
  </si>
  <si>
    <t>8,735.09</t>
  </si>
  <si>
    <t>8,734.09</t>
  </si>
  <si>
    <t>346.50</t>
  </si>
  <si>
    <t>9,080.59</t>
  </si>
  <si>
    <t>1,025.28</t>
  </si>
  <si>
    <t>8,055.31</t>
  </si>
  <si>
    <t>8,055.01</t>
  </si>
  <si>
    <t>7,905.01</t>
  </si>
  <si>
    <t>8,555.01</t>
  </si>
  <si>
    <t>2,785.86</t>
  </si>
  <si>
    <t>11,340.87</t>
  </si>
  <si>
    <t>340.00</t>
  </si>
  <si>
    <t>8,215.01</t>
  </si>
  <si>
    <t>11,000.87</t>
  </si>
  <si>
    <t>7,865.01</t>
  </si>
  <si>
    <t>10,650.87</t>
  </si>
  <si>
    <t>6,865.01</t>
  </si>
  <si>
    <t>9,650.87</t>
  </si>
  <si>
    <t>6,225.01</t>
  </si>
  <si>
    <t>9,010.87</t>
  </si>
  <si>
    <t>6,224.01</t>
  </si>
  <si>
    <t>9,009.87</t>
  </si>
  <si>
    <t>9,485.07</t>
  </si>
  <si>
    <t>8,385.07</t>
  </si>
  <si>
    <t>8,085.07</t>
  </si>
  <si>
    <t>8,255.07</t>
  </si>
  <si>
    <t>8,055.07</t>
  </si>
  <si>
    <t>7,955.07</t>
  </si>
  <si>
    <t>7,755.07</t>
  </si>
  <si>
    <t>7,605.07</t>
  </si>
  <si>
    <t>118.00</t>
  </si>
  <si>
    <t>7,487.07</t>
  </si>
  <si>
    <t>7,087.07</t>
  </si>
  <si>
    <t>7,085.07</t>
  </si>
  <si>
    <t>166.83</t>
  </si>
  <si>
    <t>6,918.24</t>
  </si>
  <si>
    <t>0.25</t>
  </si>
  <si>
    <t>6,917.99</t>
  </si>
  <si>
    <t>5,425.20</t>
  </si>
  <si>
    <t>12,343.19</t>
  </si>
  <si>
    <t>12,143.19</t>
  </si>
  <si>
    <t>12,142.19</t>
  </si>
  <si>
    <t>12,342.19</t>
  </si>
  <si>
    <t>1,550.00</t>
  </si>
  <si>
    <t>10,792.19</t>
  </si>
  <si>
    <t>8,292.19</t>
  </si>
  <si>
    <t>8,562.19</t>
  </si>
  <si>
    <t>632.79</t>
  </si>
  <si>
    <t>7,929.40</t>
  </si>
  <si>
    <t>3,848.01</t>
  </si>
  <si>
    <t>11,777.41</t>
  </si>
  <si>
    <t xml:space="preserve">choes </t>
  </si>
  <si>
    <t>yobel</t>
  </si>
  <si>
    <t>choes</t>
  </si>
  <si>
    <t>netcomex</t>
  </si>
  <si>
    <t>only</t>
  </si>
  <si>
    <t>sear</t>
  </si>
  <si>
    <t>CH1469</t>
  </si>
  <si>
    <t>DE</t>
  </si>
  <si>
    <t>YOBEL</t>
  </si>
  <si>
    <t>CH1470</t>
  </si>
  <si>
    <t>CH1471</t>
  </si>
  <si>
    <t>CH1472</t>
  </si>
  <si>
    <t>CH1473</t>
  </si>
  <si>
    <t>CH1474</t>
  </si>
  <si>
    <t>CH1475</t>
  </si>
  <si>
    <t xml:space="preserve">JAIME ABRIL </t>
  </si>
  <si>
    <t xml:space="preserve">SEAR </t>
  </si>
  <si>
    <t>CH1477</t>
  </si>
  <si>
    <t>CH1478</t>
  </si>
  <si>
    <t>CH1479</t>
  </si>
  <si>
    <t>INTERAGUA</t>
  </si>
  <si>
    <t>CH1480</t>
  </si>
  <si>
    <t>CH1483</t>
  </si>
  <si>
    <t>CH1486</t>
  </si>
  <si>
    <t>ROSA MARIA CARMELINA</t>
  </si>
  <si>
    <t>11,924.41</t>
  </si>
  <si>
    <t>438.60</t>
  </si>
  <si>
    <t>12,363.01</t>
  </si>
  <si>
    <t>12,533.01</t>
  </si>
  <si>
    <t>12,803.41</t>
  </si>
  <si>
    <t>470.00</t>
  </si>
  <si>
    <t>12,333.41</t>
  </si>
  <si>
    <t>12,332.41</t>
  </si>
  <si>
    <t>12,172.41</t>
  </si>
  <si>
    <t>30.00</t>
  </si>
  <si>
    <t>12,142.41</t>
  </si>
  <si>
    <t>12,141.41</t>
  </si>
  <si>
    <t>549.00</t>
  </si>
  <si>
    <t>11,592.41</t>
  </si>
  <si>
    <t>11,591.41</t>
  </si>
  <si>
    <t>370.00</t>
  </si>
  <si>
    <t>11,221.41</t>
  </si>
  <si>
    <t>11,021.41</t>
  </si>
  <si>
    <t>11,121.41</t>
  </si>
  <si>
    <t>330.00</t>
  </si>
  <si>
    <t>11,451.41</t>
  </si>
  <si>
    <t>9,451.41</t>
  </si>
  <si>
    <t>9,450.41</t>
  </si>
  <si>
    <t>CH1487</t>
  </si>
  <si>
    <t>CH1488</t>
  </si>
  <si>
    <t>CH1491</t>
  </si>
  <si>
    <t>CHANGOLUIZA ZAPATA HERMANOS</t>
  </si>
  <si>
    <t>NUÑEZ DE LAS ROSA</t>
  </si>
  <si>
    <t>CH1492</t>
  </si>
  <si>
    <t>CH1493</t>
  </si>
  <si>
    <t>CABRERA</t>
  </si>
  <si>
    <t xml:space="preserve">UNIVIAST CIA LTDA </t>
  </si>
  <si>
    <t xml:space="preserve">DEBITO GY </t>
  </si>
  <si>
    <t>TRAILERSCORP</t>
  </si>
  <si>
    <t>SIEMPRE LISTO</t>
  </si>
  <si>
    <t xml:space="preserve">PRESTAMO </t>
  </si>
  <si>
    <t xml:space="preserve">SIEMPRE LISTO </t>
  </si>
  <si>
    <t>9,150.41</t>
  </si>
  <si>
    <t>2,960.10</t>
  </si>
  <si>
    <t>12,110.51</t>
  </si>
  <si>
    <t>12,210.51</t>
  </si>
  <si>
    <t>151.00</t>
  </si>
  <si>
    <t>12,059.51</t>
  </si>
  <si>
    <t>3,905.11</t>
  </si>
  <si>
    <t>8,154.40</t>
  </si>
  <si>
    <t>8,152.40</t>
  </si>
  <si>
    <t>CH1495</t>
  </si>
  <si>
    <t>CH1496</t>
  </si>
  <si>
    <t>7,563.60</t>
  </si>
  <si>
    <t>15,716.00</t>
  </si>
  <si>
    <t>15,316.00</t>
  </si>
  <si>
    <t>15,246.00</t>
  </si>
  <si>
    <t>4,039.49</t>
  </si>
  <si>
    <t>19,285.49</t>
  </si>
  <si>
    <t>19,135.49</t>
  </si>
  <si>
    <t>17,135.49</t>
  </si>
  <si>
    <t>16,985.49</t>
  </si>
  <si>
    <t>983.07</t>
  </si>
  <si>
    <t>17,968.56</t>
  </si>
  <si>
    <t>16,785.49</t>
  </si>
  <si>
    <t>17,768.56</t>
  </si>
  <si>
    <t>16,218.56</t>
  </si>
  <si>
    <t>16,217.56</t>
  </si>
  <si>
    <t>16,117.56</t>
  </si>
  <si>
    <t>16,116.56</t>
  </si>
  <si>
    <t>227.30</t>
  </si>
  <si>
    <t>16,343.86</t>
  </si>
  <si>
    <t>16,143.86</t>
  </si>
  <si>
    <t>1,149.00</t>
  </si>
  <si>
    <t>14,994.86</t>
  </si>
  <si>
    <t>14,992.86</t>
  </si>
  <si>
    <t>369.80</t>
  </si>
  <si>
    <t>14,623.06</t>
  </si>
  <si>
    <t>14,621.06</t>
  </si>
  <si>
    <t>2,735.00</t>
  </si>
  <si>
    <t>11,886.06</t>
  </si>
  <si>
    <t>11,881.06</t>
  </si>
  <si>
    <t>489.00</t>
  </si>
  <si>
    <t>11,392.06</t>
  </si>
  <si>
    <t>11,391.06</t>
  </si>
  <si>
    <t>553.36</t>
  </si>
  <si>
    <t>10,837.70</t>
  </si>
  <si>
    <t>8,837.70</t>
  </si>
  <si>
    <t>8,836.70</t>
  </si>
  <si>
    <t>8,711.70</t>
  </si>
  <si>
    <t>529.00</t>
  </si>
  <si>
    <t>9,240.70</t>
  </si>
  <si>
    <t>8,240.70</t>
  </si>
  <si>
    <t>7,960.70</t>
  </si>
  <si>
    <t>8,160.70</t>
  </si>
  <si>
    <t>10,309.00</t>
  </si>
  <si>
    <t>1,504.00</t>
  </si>
  <si>
    <t>8,805.00</t>
  </si>
  <si>
    <t>8,802.00</t>
  </si>
  <si>
    <t>9,132.00</t>
  </si>
  <si>
    <t>207.90</t>
  </si>
  <si>
    <t>9,339.90</t>
  </si>
  <si>
    <t>9,868.90</t>
  </si>
  <si>
    <t>10,759.90</t>
  </si>
  <si>
    <t>67.35</t>
  </si>
  <si>
    <t>10,692.55</t>
  </si>
  <si>
    <t>2,055.26</t>
  </si>
  <si>
    <t>12,747.81</t>
  </si>
  <si>
    <t>CH1497</t>
  </si>
  <si>
    <t>CH1499</t>
  </si>
  <si>
    <t>CH1501</t>
  </si>
  <si>
    <t>JAIME ABRIL  LOPEZ</t>
  </si>
  <si>
    <t>CH1502</t>
  </si>
  <si>
    <t>CH1503</t>
  </si>
  <si>
    <t>TRANSFIGUETER</t>
  </si>
  <si>
    <t>JUAN PINOS</t>
  </si>
  <si>
    <t>CH1504</t>
  </si>
  <si>
    <t>CH1505</t>
  </si>
  <si>
    <t>CH1506</t>
  </si>
  <si>
    <t>LUIS VILLACIS</t>
  </si>
  <si>
    <t>CENTETRANS</t>
  </si>
  <si>
    <t>BANCO PICHINCHA ABRILTRANS</t>
  </si>
  <si>
    <t>CH1508</t>
  </si>
  <si>
    <t>CH1511</t>
  </si>
  <si>
    <t>CH1512</t>
  </si>
  <si>
    <t>CH1513</t>
  </si>
  <si>
    <t>CH1514</t>
  </si>
  <si>
    <t xml:space="preserve">DEVOLUCION  CABRERA </t>
  </si>
  <si>
    <t>SOLUCION S.A</t>
  </si>
  <si>
    <t>BENETRANS S.A</t>
  </si>
  <si>
    <t>DEVOLUCION CABRERA</t>
  </si>
  <si>
    <t>TRANSTAIRNER CORP</t>
  </si>
  <si>
    <t>4,068.90</t>
  </si>
  <si>
    <t>16,816.71</t>
  </si>
  <si>
    <t>2,937.33</t>
  </si>
  <si>
    <t>19,754.04</t>
  </si>
  <si>
    <t>460.00</t>
  </si>
  <si>
    <t>16,356.71</t>
  </si>
  <si>
    <t>19,294.04</t>
  </si>
  <si>
    <t>16,354.71</t>
  </si>
  <si>
    <t>19,292.04</t>
  </si>
  <si>
    <t>15,354.71</t>
  </si>
  <si>
    <t>18,292.04</t>
  </si>
  <si>
    <t>890.00</t>
  </si>
  <si>
    <t>14,464.71</t>
  </si>
  <si>
    <t>17,402.04</t>
  </si>
  <si>
    <t>14,204.71</t>
  </si>
  <si>
    <t>17,142.04</t>
  </si>
  <si>
    <t>13,404.71</t>
  </si>
  <si>
    <t>16,342.04</t>
  </si>
  <si>
    <t>1,317.44</t>
  </si>
  <si>
    <t>14,722.15</t>
  </si>
  <si>
    <t>17,659.48</t>
  </si>
  <si>
    <t>MOVIMIENTO DE BANCOS</t>
  </si>
  <si>
    <t>ROSA MOYA</t>
  </si>
  <si>
    <t>CH1515</t>
  </si>
  <si>
    <t>CH1516</t>
  </si>
  <si>
    <t>CH1518</t>
  </si>
  <si>
    <t>1,069.24</t>
  </si>
  <si>
    <t>13,584.71</t>
  </si>
  <si>
    <t>16,522.04</t>
  </si>
  <si>
    <t>13,580.71</t>
  </si>
  <si>
    <t>16,518.04</t>
  </si>
  <si>
    <t>193.00</t>
  </si>
  <si>
    <t>13,387.71</t>
  </si>
  <si>
    <t>16,325.04</t>
  </si>
  <si>
    <t>13,385.71</t>
  </si>
  <si>
    <t>16,323.04</t>
  </si>
  <si>
    <t>315.80</t>
  </si>
  <si>
    <t>13,701.51</t>
  </si>
  <si>
    <t>16,638.84</t>
  </si>
  <si>
    <t>11,501.51</t>
  </si>
  <si>
    <t>14,438.84</t>
  </si>
  <si>
    <t>11,411.51</t>
  </si>
  <si>
    <t>14,348.84</t>
  </si>
  <si>
    <t>11,351.51</t>
  </si>
  <si>
    <t>14,288.84</t>
  </si>
  <si>
    <t>995.56</t>
  </si>
  <si>
    <t>10,355.95</t>
  </si>
  <si>
    <t>13,293.28</t>
  </si>
  <si>
    <t>CH1520</t>
  </si>
  <si>
    <t>CH1519</t>
  </si>
  <si>
    <t>CH1521</t>
  </si>
  <si>
    <t>CH1523</t>
  </si>
  <si>
    <t>CH1525</t>
  </si>
  <si>
    <t>9,895.95</t>
  </si>
  <si>
    <t>12,833.28</t>
  </si>
  <si>
    <t>1,524.60</t>
  </si>
  <si>
    <t>14,357.88</t>
  </si>
  <si>
    <t>14,536.08</t>
  </si>
  <si>
    <t>15,016.08</t>
  </si>
  <si>
    <t>1,008.44</t>
  </si>
  <si>
    <t>14,007.64</t>
  </si>
  <si>
    <t>14,007.34</t>
  </si>
  <si>
    <t>4,065.68</t>
  </si>
  <si>
    <t>9,941.66</t>
  </si>
  <si>
    <t>9,939.66</t>
  </si>
  <si>
    <t>9,739.66</t>
  </si>
  <si>
    <t>9,239.66</t>
  </si>
  <si>
    <t>9,203.84</t>
  </si>
  <si>
    <t>9,203.62</t>
  </si>
  <si>
    <t>141.26</t>
  </si>
  <si>
    <t>9,062.36</t>
  </si>
  <si>
    <t>9,210.86</t>
  </si>
  <si>
    <t>135.00</t>
  </si>
  <si>
    <t>9,075.86</t>
  </si>
  <si>
    <t>8,795.86</t>
  </si>
  <si>
    <t>8,625.86</t>
  </si>
  <si>
    <t>8,475.86</t>
  </si>
  <si>
    <t>8,745.86</t>
  </si>
  <si>
    <t>5,453.90</t>
  </si>
  <si>
    <t>14,199.76</t>
  </si>
  <si>
    <t>12,399.76</t>
  </si>
  <si>
    <t>12,397.76</t>
  </si>
  <si>
    <t>12,567.76</t>
  </si>
  <si>
    <t>12,417.76</t>
  </si>
  <si>
    <t>11,917.76</t>
  </si>
  <si>
    <t>11,717.76</t>
  </si>
  <si>
    <t>11,617.76</t>
  </si>
  <si>
    <t>11,467.76</t>
  </si>
  <si>
    <t>785.64</t>
  </si>
  <si>
    <t>10,682.12</t>
  </si>
  <si>
    <t>10,680.12</t>
  </si>
  <si>
    <t>641.60</t>
  </si>
  <si>
    <t>11,321.72</t>
  </si>
  <si>
    <t>1,999.80</t>
  </si>
  <si>
    <t>13,321.52</t>
  </si>
  <si>
    <t>13,548.82</t>
  </si>
  <si>
    <t>13,148.82</t>
  </si>
  <si>
    <t>13,248.82</t>
  </si>
  <si>
    <t>CH1526</t>
  </si>
  <si>
    <t>INDUSUR</t>
  </si>
  <si>
    <t>CH1527</t>
  </si>
  <si>
    <t>CARSYNC</t>
  </si>
  <si>
    <t>CH1517</t>
  </si>
  <si>
    <t xml:space="preserve">MABELL MECIAS </t>
  </si>
  <si>
    <t>CH1529</t>
  </si>
  <si>
    <t>CH1531</t>
  </si>
  <si>
    <t xml:space="preserve">JUAN MORENO </t>
  </si>
  <si>
    <t>CH1532</t>
  </si>
  <si>
    <t>CH1533</t>
  </si>
  <si>
    <t>CH1534</t>
  </si>
  <si>
    <t xml:space="preserve">LUIS QUITO </t>
  </si>
  <si>
    <t>CH1536</t>
  </si>
  <si>
    <t>CH1537</t>
  </si>
  <si>
    <t>CH1538</t>
  </si>
  <si>
    <t>CH1539</t>
  </si>
  <si>
    <t>EDER LOPEZ</t>
  </si>
  <si>
    <t>CH1540</t>
  </si>
  <si>
    <t>CH1541</t>
  </si>
  <si>
    <t xml:space="preserve">FIGUETER </t>
  </si>
  <si>
    <t>TRANSECARGA</t>
  </si>
  <si>
    <t>CH1544</t>
  </si>
  <si>
    <t>CH1543</t>
  </si>
  <si>
    <t>CH1545</t>
  </si>
  <si>
    <t>365.00</t>
  </si>
  <si>
    <t>12,883.82</t>
  </si>
  <si>
    <t>12,633.82</t>
  </si>
  <si>
    <t>5,944.66</t>
  </si>
  <si>
    <t>18,578.48</t>
  </si>
  <si>
    <t>17,078.48</t>
  </si>
  <si>
    <t>17,228.48</t>
  </si>
  <si>
    <t>284.75</t>
  </si>
  <si>
    <t>17,513.23</t>
  </si>
  <si>
    <t>1,206.75</t>
  </si>
  <si>
    <t>18,719.98</t>
  </si>
  <si>
    <t>453.75</t>
  </si>
  <si>
    <t>19,173.73</t>
  </si>
  <si>
    <t>450.00</t>
  </si>
  <si>
    <t>18,723.73</t>
  </si>
  <si>
    <t>465.00</t>
  </si>
  <si>
    <t>18,258.73</t>
  </si>
  <si>
    <t>18,108.73</t>
  </si>
  <si>
    <t>17,908.73</t>
  </si>
  <si>
    <t>17,708.73</t>
  </si>
  <si>
    <t>17,707.73</t>
  </si>
  <si>
    <t>16,707.73</t>
  </si>
  <si>
    <t>16,706.73</t>
  </si>
  <si>
    <t>17,300.73</t>
  </si>
  <si>
    <t>1,541.68</t>
  </si>
  <si>
    <t>18,842.41</t>
  </si>
  <si>
    <t>1,127.85</t>
  </si>
  <si>
    <t>17,714.56</t>
  </si>
  <si>
    <t>17,872.96</t>
  </si>
  <si>
    <t>16,672.96</t>
  </si>
  <si>
    <t>16,671.96</t>
  </si>
  <si>
    <t>308.00</t>
  </si>
  <si>
    <t>16,363.96</t>
  </si>
  <si>
    <t>16,362.96</t>
  </si>
  <si>
    <t>16,262.96</t>
  </si>
  <si>
    <t>16,261.96</t>
  </si>
  <si>
    <t>285.39</t>
  </si>
  <si>
    <t>15,976.57</t>
  </si>
  <si>
    <t>15,975.57</t>
  </si>
  <si>
    <t>16,145.57</t>
  </si>
  <si>
    <t>16,245.57</t>
  </si>
  <si>
    <t>16,530.96</t>
  </si>
  <si>
    <t>214.83</t>
  </si>
  <si>
    <t>16,745.79</t>
  </si>
  <si>
    <t>14,330.96</t>
  </si>
  <si>
    <t>14,545.79</t>
  </si>
  <si>
    <t>512.39</t>
  </si>
  <si>
    <t>13,818.57</t>
  </si>
  <si>
    <t>14,033.40</t>
  </si>
  <si>
    <t>13,815.57</t>
  </si>
  <si>
    <t>14,030.40</t>
  </si>
  <si>
    <t>3,069.00</t>
  </si>
  <si>
    <t>16,884.57</t>
  </si>
  <si>
    <t>17,099.40</t>
  </si>
  <si>
    <t>15,784.57</t>
  </si>
  <si>
    <t>15,999.40</t>
  </si>
  <si>
    <t>707.00</t>
  </si>
  <si>
    <t>16,491.57</t>
  </si>
  <si>
    <t>16,706.40</t>
  </si>
  <si>
    <t>160.38</t>
  </si>
  <si>
    <t>16,651.95</t>
  </si>
  <si>
    <t>16,866.78</t>
  </si>
  <si>
    <t>17,245.95</t>
  </si>
  <si>
    <t>17,460.78</t>
  </si>
  <si>
    <t>17,145.95</t>
  </si>
  <si>
    <t>17,360.78</t>
  </si>
  <si>
    <t>17,144.95</t>
  </si>
  <si>
    <t>17,359.78</t>
  </si>
  <si>
    <t>17,044.95</t>
  </si>
  <si>
    <t>17,259.78</t>
  </si>
  <si>
    <t>16,694.95</t>
  </si>
  <si>
    <t>16,909.78</t>
  </si>
  <si>
    <t>16,814.95</t>
  </si>
  <si>
    <t>17,029.78</t>
  </si>
  <si>
    <t>16,914.95</t>
  </si>
  <si>
    <t>17,129.78</t>
  </si>
  <si>
    <t>CH1546</t>
  </si>
  <si>
    <t>CH1547</t>
  </si>
  <si>
    <t>CH1548</t>
  </si>
  <si>
    <t>CH1549</t>
  </si>
  <si>
    <t>SCANEC</t>
  </si>
  <si>
    <t>LISSETE SANDOVAL</t>
  </si>
  <si>
    <t>CH1542</t>
  </si>
  <si>
    <t>PORRAS</t>
  </si>
  <si>
    <t>CH1550</t>
  </si>
  <si>
    <t>CH1552</t>
  </si>
  <si>
    <t>ANTHONY PORRAS</t>
  </si>
  <si>
    <t>CH1551</t>
  </si>
  <si>
    <t>RIZOBACTER</t>
  </si>
  <si>
    <t xml:space="preserve">CRISTIAN MACIAS </t>
  </si>
  <si>
    <t>DEV</t>
  </si>
  <si>
    <t>REBOTE SCANEC</t>
  </si>
  <si>
    <t>REBOTE LISSETE</t>
  </si>
  <si>
    <t>CH1553</t>
  </si>
  <si>
    <t xml:space="preserve">SULTANA DE LOS ANDES </t>
  </si>
  <si>
    <t xml:space="preserve">INPAECSA </t>
  </si>
  <si>
    <t>CH1554</t>
  </si>
  <si>
    <t>CH1555</t>
  </si>
  <si>
    <t>2,583.76</t>
  </si>
  <si>
    <t>14,546.02</t>
  </si>
  <si>
    <t>14,545.02</t>
  </si>
  <si>
    <t>14,235.02</t>
  </si>
  <si>
    <t>14,145.02</t>
  </si>
  <si>
    <t>14,045.02</t>
  </si>
  <si>
    <t>13,895.02</t>
  </si>
  <si>
    <t>13,894.02</t>
  </si>
  <si>
    <t>2,708.84</t>
  </si>
  <si>
    <t>16,602.86</t>
  </si>
  <si>
    <t>15,602.86</t>
  </si>
  <si>
    <t>14,602.86</t>
  </si>
  <si>
    <t>14,572.86</t>
  </si>
  <si>
    <t>14,571.86</t>
  </si>
  <si>
    <t>12,571.86</t>
  </si>
  <si>
    <t>11,571.86</t>
  </si>
  <si>
    <t>10,571.86</t>
  </si>
  <si>
    <t>85.00</t>
  </si>
  <si>
    <t>10,486.86</t>
  </si>
  <si>
    <t>10,776.86</t>
  </si>
  <si>
    <t>10,876.86</t>
  </si>
  <si>
    <t>10,376.86</t>
  </si>
  <si>
    <t>10,256.86</t>
  </si>
  <si>
    <t>10,403.86</t>
  </si>
  <si>
    <t>10,573.86</t>
  </si>
  <si>
    <t>10,773.86</t>
  </si>
  <si>
    <t>11,092.36</t>
  </si>
  <si>
    <t>806.80</t>
  </si>
  <si>
    <t>11,899.16</t>
  </si>
  <si>
    <t>11,699.16</t>
  </si>
  <si>
    <t>CH1557</t>
  </si>
  <si>
    <t>CH1556</t>
  </si>
  <si>
    <t>CH1558</t>
  </si>
  <si>
    <t>CH1560</t>
  </si>
  <si>
    <t>CH1561</t>
  </si>
  <si>
    <t>CH1562</t>
  </si>
  <si>
    <t>TERRANET</t>
  </si>
  <si>
    <t>CH1564</t>
  </si>
  <si>
    <t>CH1559</t>
  </si>
  <si>
    <t>CH1566</t>
  </si>
  <si>
    <t>12,045.66</t>
  </si>
  <si>
    <t>5,326.20</t>
  </si>
  <si>
    <t>17,371.86</t>
  </si>
  <si>
    <t>2,699.73</t>
  </si>
  <si>
    <t>20,071.59</t>
  </si>
  <si>
    <t>19,831.59</t>
  </si>
  <si>
    <t>19,741.59</t>
  </si>
  <si>
    <t>17,641.59</t>
  </si>
  <si>
    <t>18,011.59</t>
  </si>
  <si>
    <t>18,111.59</t>
  </si>
  <si>
    <t>18,108.59</t>
  </si>
  <si>
    <t>4.03</t>
  </si>
  <si>
    <t>18,104.56</t>
  </si>
  <si>
    <t>2,472.34</t>
  </si>
  <si>
    <t>20,576.90</t>
  </si>
  <si>
    <t>LIFTIT CARGO S.A</t>
  </si>
  <si>
    <t>ALIMENTOS YUPI</t>
  </si>
  <si>
    <t>YOBEL LOGISTIC</t>
  </si>
  <si>
    <t>CH1568</t>
  </si>
  <si>
    <t>JAIME OLMEDO ABRIL</t>
  </si>
  <si>
    <t>CH1570</t>
  </si>
  <si>
    <t>CH1571</t>
  </si>
  <si>
    <t>DN CARGO SERVFANULCH</t>
  </si>
  <si>
    <t>ND CARGO PUBLICE</t>
  </si>
  <si>
    <t>1,445.00</t>
  </si>
  <si>
    <t>19,131.90</t>
  </si>
  <si>
    <t>19,231.90</t>
  </si>
  <si>
    <t>18,891.90</t>
  </si>
  <si>
    <t>CH1572</t>
  </si>
  <si>
    <t>ch1573</t>
  </si>
  <si>
    <t>CH1575</t>
  </si>
  <si>
    <t>BAYRON CANDO</t>
  </si>
  <si>
    <t>CH1576</t>
  </si>
  <si>
    <t>17,891.90</t>
  </si>
  <si>
    <t>681.97</t>
  </si>
  <si>
    <t>17,209.93</t>
  </si>
  <si>
    <t>16,169.93</t>
  </si>
  <si>
    <t>CH1577</t>
  </si>
  <si>
    <t>CH1579</t>
  </si>
  <si>
    <t>CH1580</t>
  </si>
  <si>
    <t>CH1581</t>
  </si>
  <si>
    <t>MARCELO ABRIL</t>
  </si>
  <si>
    <t>CH1583</t>
  </si>
  <si>
    <t>15,869.93</t>
  </si>
  <si>
    <t>15,619.93</t>
  </si>
  <si>
    <t>15,119.93</t>
  </si>
  <si>
    <t xml:space="preserve">PRESTAMOS </t>
  </si>
  <si>
    <t xml:space="preserve">DEB </t>
  </si>
  <si>
    <t>NOTA</t>
  </si>
  <si>
    <t xml:space="preserve">DEBITOS BANCARIOS </t>
  </si>
  <si>
    <t>DESEMBOLSO POR CREDITO</t>
  </si>
  <si>
    <t xml:space="preserve">COBRO POR SOLCA </t>
  </si>
  <si>
    <t>DISPOSITIVO SATELITALPC</t>
  </si>
  <si>
    <t>VEHICENTRO</t>
  </si>
  <si>
    <t>15,416.93</t>
  </si>
  <si>
    <t>14,519.93</t>
  </si>
  <si>
    <t>14,816.93</t>
  </si>
  <si>
    <t>14,449.93</t>
  </si>
  <si>
    <t>14,746.93</t>
  </si>
  <si>
    <t>14,249.93</t>
  </si>
  <si>
    <t>14,546.93</t>
  </si>
  <si>
    <t>13,749.93</t>
  </si>
  <si>
    <t>14,046.93</t>
  </si>
  <si>
    <t>13,399.93</t>
  </si>
  <si>
    <t>13,696.93</t>
  </si>
  <si>
    <t>12,699.93</t>
  </si>
  <si>
    <t>12,996.93</t>
  </si>
  <si>
    <t>13,016.73</t>
  </si>
  <si>
    <t>13,313.73</t>
  </si>
  <si>
    <t>12,980.91</t>
  </si>
  <si>
    <t>13,277.91</t>
  </si>
  <si>
    <t>12,980.69</t>
  </si>
  <si>
    <t>13,277.69</t>
  </si>
  <si>
    <t>3,810.29</t>
  </si>
  <si>
    <t>16,790.98</t>
  </si>
  <si>
    <t>17,087.98</t>
  </si>
  <si>
    <t>2,791.80</t>
  </si>
  <si>
    <t>19,582.78</t>
  </si>
  <si>
    <t>19,879.78</t>
  </si>
  <si>
    <t>2,700.00</t>
  </si>
  <si>
    <t>17,179.78</t>
  </si>
  <si>
    <t>17,279.78</t>
  </si>
  <si>
    <t>17,379.78</t>
  </si>
  <si>
    <t>17,229.78</t>
  </si>
  <si>
    <t>16,979.78</t>
  </si>
  <si>
    <t>16,879.78</t>
  </si>
  <si>
    <t>1,168.20</t>
  </si>
  <si>
    <t>18,047.98</t>
  </si>
  <si>
    <t>CH1582</t>
  </si>
  <si>
    <t>CH1584</t>
  </si>
  <si>
    <t>CH1585</t>
  </si>
  <si>
    <t>CH1586</t>
  </si>
  <si>
    <t xml:space="preserve">MILTON ABRIL </t>
  </si>
  <si>
    <t>CH1587</t>
  </si>
  <si>
    <t>CH1588</t>
  </si>
  <si>
    <t>BENATRANS</t>
  </si>
  <si>
    <t>CH1589</t>
  </si>
  <si>
    <t>CH1590</t>
  </si>
  <si>
    <t>CH1591</t>
  </si>
  <si>
    <t>CH1592</t>
  </si>
  <si>
    <t>CH1593</t>
  </si>
  <si>
    <t>Q.G.C</t>
  </si>
  <si>
    <t>CH1594</t>
  </si>
  <si>
    <t>CHANGOLUISA Z.H</t>
  </si>
  <si>
    <t>CH1595</t>
  </si>
  <si>
    <t>ICSSE CIA</t>
  </si>
  <si>
    <t>CH1596</t>
  </si>
  <si>
    <t>CH1597</t>
  </si>
  <si>
    <t>CH1598</t>
  </si>
  <si>
    <t>CH1599</t>
  </si>
  <si>
    <t>1,190.00</t>
  </si>
  <si>
    <t>16,857.98</t>
  </si>
  <si>
    <t>15,607.98</t>
  </si>
  <si>
    <t>14,357.98</t>
  </si>
  <si>
    <t>CH1600</t>
  </si>
  <si>
    <t>CH1601</t>
  </si>
  <si>
    <t>CH1602</t>
  </si>
  <si>
    <t>14,257.98</t>
  </si>
  <si>
    <t>1,096.41</t>
  </si>
  <si>
    <t>13,161.57</t>
  </si>
  <si>
    <t>12,411.57</t>
  </si>
  <si>
    <t>12,361.57</t>
  </si>
  <si>
    <t>CH1604</t>
  </si>
  <si>
    <t>CH1605</t>
  </si>
  <si>
    <t xml:space="preserve">PAGO PRESTAMO </t>
  </si>
  <si>
    <t>11,874.93</t>
  </si>
  <si>
    <t>3,598.15</t>
  </si>
  <si>
    <t>8,276.78</t>
  </si>
  <si>
    <t>8,876.78</t>
  </si>
  <si>
    <t>7,776.78</t>
  </si>
  <si>
    <t>8,376.78</t>
  </si>
  <si>
    <t>7,626.78</t>
  </si>
  <si>
    <t>8,226.78</t>
  </si>
  <si>
    <t>7,526.78</t>
  </si>
  <si>
    <t>8,126.78</t>
  </si>
  <si>
    <t>7,726.78</t>
  </si>
  <si>
    <t>8,326.78</t>
  </si>
  <si>
    <t>999.90</t>
  </si>
  <si>
    <t>8,726.68</t>
  </si>
  <si>
    <t>9,326.68</t>
  </si>
  <si>
    <t>CH1606</t>
  </si>
  <si>
    <t>CH1607</t>
  </si>
  <si>
    <t>CH1608</t>
  </si>
  <si>
    <t xml:space="preserve">ESTER </t>
  </si>
  <si>
    <t>8,485.44</t>
  </si>
  <si>
    <t>9,085.44</t>
  </si>
  <si>
    <t>1,650.00</t>
  </si>
  <si>
    <t>6,835.44</t>
  </si>
  <si>
    <t>7,435.44</t>
  </si>
  <si>
    <t>7,647.24</t>
  </si>
  <si>
    <t>8,247.24</t>
  </si>
  <si>
    <t>1,363.20</t>
  </si>
  <si>
    <t>9,010.44</t>
  </si>
  <si>
    <t>9,610.44</t>
  </si>
  <si>
    <t>936.00</t>
  </si>
  <si>
    <t>9,946.44</t>
  </si>
  <si>
    <t>10,546.44</t>
  </si>
  <si>
    <t>563.50</t>
  </si>
  <si>
    <t>10,509.94</t>
  </si>
  <si>
    <t>11,109.94</t>
  </si>
  <si>
    <t>536.00</t>
  </si>
  <si>
    <t>9,973.94</t>
  </si>
  <si>
    <t>10,573.94</t>
  </si>
  <si>
    <t>9,723.94</t>
  </si>
  <si>
    <t>10,323.94</t>
  </si>
  <si>
    <t>6,421.52</t>
  </si>
  <si>
    <t>16,145.46</t>
  </si>
  <si>
    <t>16,745.46</t>
  </si>
  <si>
    <t>2.79</t>
  </si>
  <si>
    <t>16,142.67</t>
  </si>
  <si>
    <t>16,742.67</t>
  </si>
  <si>
    <t>NDCD</t>
  </si>
  <si>
    <t>16,592.67</t>
  </si>
  <si>
    <t>CH1609</t>
  </si>
  <si>
    <t>CH1611</t>
  </si>
  <si>
    <t>CH1612</t>
  </si>
  <si>
    <t>ESTER  DEVOLUCION CHEQUE</t>
  </si>
  <si>
    <t>JUAN CARLOS HIDALGO 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</si>
</sst>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libri Light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  <font>
      <sz val="9"/>
      <color theme="1"/>
      <name val="Arial"/>
      <family val="2"/>
    </font>
    <font>
      <sz val="8"/>
      <color theme="1" tint="4.9989318521683403E-2"/>
      <name val="Arial"/>
      <family val="2"/>
    </font>
    <font>
      <sz val="10"/>
      <color theme="1"/>
      <name val="Verdana"/>
      <family val="2"/>
    </font>
    <font>
      <sz val="10"/>
      <color theme="1"/>
      <name val="Small Fonts"/>
      <family val="2"/>
    </font>
    <font>
      <sz val="9"/>
      <color theme="1"/>
      <name val="Calibri Light"/>
      <family val="2"/>
      <scheme val="major"/>
    </font>
  </fonts>
  <fills count="3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2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9" fillId="27" borderId="5" xfId="0" applyNumberFormat="1" applyFont="1" applyFill="1" applyBorder="1" applyAlignment="1">
      <alignment horizontal="left" vertical="center"/>
    </xf>
    <xf numFmtId="0" fontId="19" fillId="27" borderId="5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7" fillId="5" borderId="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right" vertical="center"/>
    </xf>
    <xf numFmtId="14" fontId="18" fillId="29" borderId="1" xfId="0" applyNumberFormat="1" applyFont="1" applyFill="1" applyBorder="1" applyAlignment="1">
      <alignment horizontal="left" vertical="center"/>
    </xf>
    <xf numFmtId="0" fontId="18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right" vertical="center"/>
    </xf>
    <xf numFmtId="14" fontId="4" fillId="29" borderId="1" xfId="0" applyNumberFormat="1" applyFont="1" applyFill="1" applyBorder="1"/>
    <xf numFmtId="0" fontId="4" fillId="29" borderId="1" xfId="0" applyFont="1" applyFill="1" applyBorder="1"/>
    <xf numFmtId="2" fontId="4" fillId="29" borderId="1" xfId="0" applyNumberFormat="1" applyFont="1" applyFill="1" applyBorder="1"/>
    <xf numFmtId="16" fontId="4" fillId="29" borderId="1" xfId="0" applyNumberFormat="1" applyFont="1" applyFill="1" applyBorder="1"/>
    <xf numFmtId="14" fontId="19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" fontId="4" fillId="14" borderId="1" xfId="0" applyNumberFormat="1" applyFont="1" applyFill="1" applyBorder="1"/>
    <xf numFmtId="0" fontId="4" fillId="14" borderId="7" xfId="0" applyFont="1" applyFill="1" applyBorder="1"/>
    <xf numFmtId="2" fontId="0" fillId="14" borderId="0" xfId="0" applyNumberFormat="1" applyFill="1"/>
    <xf numFmtId="0" fontId="17" fillId="5" borderId="1" xfId="0" applyFont="1" applyFill="1" applyBorder="1" applyAlignment="1">
      <alignment horizontal="center" vertical="center"/>
    </xf>
    <xf numFmtId="16" fontId="4" fillId="17" borderId="1" xfId="0" applyNumberFormat="1" applyFont="1" applyFill="1" applyBorder="1"/>
    <xf numFmtId="2" fontId="4" fillId="17" borderId="1" xfId="0" applyNumberFormat="1" applyFont="1" applyFill="1" applyBorder="1"/>
    <xf numFmtId="14" fontId="19" fillId="17" borderId="1" xfId="0" applyNumberFormat="1" applyFont="1" applyFill="1" applyBorder="1" applyAlignment="1">
      <alignment horizontal="left" vertical="center"/>
    </xf>
    <xf numFmtId="0" fontId="19" fillId="17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right" vertical="center"/>
    </xf>
    <xf numFmtId="14" fontId="4" fillId="5" borderId="1" xfId="0" applyNumberFormat="1" applyFont="1" applyFill="1" applyBorder="1"/>
    <xf numFmtId="0" fontId="11" fillId="5" borderId="2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/>
    <xf numFmtId="14" fontId="19" fillId="17" borderId="5" xfId="0" applyNumberFormat="1" applyFont="1" applyFill="1" applyBorder="1" applyAlignment="1">
      <alignment horizontal="left" vertical="center"/>
    </xf>
    <xf numFmtId="0" fontId="19" fillId="17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right" vertical="center"/>
    </xf>
    <xf numFmtId="0" fontId="3" fillId="17" borderId="1" xfId="0" applyFont="1" applyFill="1" applyBorder="1" applyAlignment="1">
      <alignment vertical="center"/>
    </xf>
    <xf numFmtId="14" fontId="18" fillId="17" borderId="1" xfId="0" applyNumberFormat="1" applyFont="1" applyFill="1" applyBorder="1" applyAlignment="1">
      <alignment horizontal="left" vertical="center"/>
    </xf>
    <xf numFmtId="0" fontId="18" fillId="17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right" vertical="center"/>
    </xf>
    <xf numFmtId="14" fontId="4" fillId="30" borderId="1" xfId="0" applyNumberFormat="1" applyFont="1" applyFill="1" applyBorder="1" applyAlignment="1">
      <alignment horizontal="right"/>
    </xf>
    <xf numFmtId="0" fontId="4" fillId="30" borderId="1" xfId="0" applyFont="1" applyFill="1" applyBorder="1"/>
    <xf numFmtId="4" fontId="4" fillId="30" borderId="1" xfId="0" applyNumberFormat="1" applyFont="1" applyFill="1" applyBorder="1" applyAlignment="1">
      <alignment horizontal="right"/>
    </xf>
    <xf numFmtId="14" fontId="19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center" vertical="center"/>
    </xf>
    <xf numFmtId="0" fontId="19" fillId="30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 applyAlignment="1">
      <alignment horizontal="right"/>
    </xf>
    <xf numFmtId="0" fontId="3" fillId="12" borderId="1" xfId="0" applyFont="1" applyFill="1" applyBorder="1"/>
    <xf numFmtId="4" fontId="3" fillId="12" borderId="1" xfId="0" applyNumberFormat="1" applyFont="1" applyFill="1" applyBorder="1" applyAlignment="1">
      <alignment horizontal="right"/>
    </xf>
    <xf numFmtId="14" fontId="18" fillId="12" borderId="1" xfId="0" applyNumberFormat="1" applyFont="1" applyFill="1" applyBorder="1" applyAlignment="1">
      <alignment horizontal="left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 applyAlignment="1">
      <alignment horizontal="right"/>
    </xf>
    <xf numFmtId="4" fontId="4" fillId="12" borderId="1" xfId="0" applyNumberFormat="1" applyFont="1" applyFill="1" applyBorder="1" applyAlignment="1">
      <alignment horizontal="right"/>
    </xf>
    <xf numFmtId="14" fontId="18" fillId="24" borderId="1" xfId="0" applyNumberFormat="1" applyFont="1" applyFill="1" applyBorder="1" applyAlignment="1">
      <alignment horizontal="left" vertical="center"/>
    </xf>
    <xf numFmtId="0" fontId="18" fillId="24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right" vertical="center"/>
    </xf>
    <xf numFmtId="2" fontId="4" fillId="24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4" fontId="0" fillId="0" borderId="0" xfId="0" applyNumberFormat="1"/>
    <xf numFmtId="14" fontId="4" fillId="31" borderId="1" xfId="0" applyNumberFormat="1" applyFont="1" applyFill="1" applyBorder="1"/>
    <xf numFmtId="0" fontId="4" fillId="31" borderId="1" xfId="0" applyFont="1" applyFill="1" applyBorder="1"/>
    <xf numFmtId="2" fontId="4" fillId="31" borderId="1" xfId="0" applyNumberFormat="1" applyFont="1" applyFill="1" applyBorder="1"/>
    <xf numFmtId="14" fontId="19" fillId="31" borderId="1" xfId="0" applyNumberFormat="1" applyFont="1" applyFill="1" applyBorder="1" applyAlignment="1">
      <alignment horizontal="left" vertical="center"/>
    </xf>
    <xf numFmtId="0" fontId="19" fillId="31" borderId="1" xfId="0" applyFont="1" applyFill="1" applyBorder="1" applyAlignment="1">
      <alignment horizontal="center" vertical="center"/>
    </xf>
    <xf numFmtId="0" fontId="19" fillId="31" borderId="1" xfId="0" applyFont="1" applyFill="1" applyBorder="1" applyAlignment="1">
      <alignment horizontal="right" vertical="center"/>
    </xf>
    <xf numFmtId="0" fontId="4" fillId="31" borderId="7" xfId="0" applyFont="1" applyFill="1" applyBorder="1"/>
    <xf numFmtId="2" fontId="0" fillId="31" borderId="0" xfId="0" applyNumberFormat="1" applyFill="1"/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right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right" vertical="center"/>
    </xf>
    <xf numFmtId="2" fontId="4" fillId="0" borderId="1" xfId="0" applyNumberFormat="1" applyFont="1" applyBorder="1"/>
    <xf numFmtId="14" fontId="4" fillId="14" borderId="1" xfId="0" applyNumberFormat="1" applyFont="1" applyFill="1" applyBorder="1"/>
    <xf numFmtId="14" fontId="19" fillId="14" borderId="1" xfId="0" applyNumberFormat="1" applyFont="1" applyFill="1" applyBorder="1" applyAlignment="1">
      <alignment horizontal="left" vertical="center"/>
    </xf>
    <xf numFmtId="0" fontId="19" fillId="14" borderId="1" xfId="0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right" vertical="center"/>
    </xf>
    <xf numFmtId="2" fontId="10" fillId="5" borderId="1" xfId="0" applyNumberFormat="1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18" fillId="5" borderId="2" xfId="0" applyFont="1" applyFill="1" applyBorder="1" applyAlignment="1">
      <alignment horizontal="center" vertical="center"/>
    </xf>
    <xf numFmtId="14" fontId="4" fillId="9" borderId="1" xfId="0" applyNumberFormat="1" applyFont="1" applyFill="1" applyBorder="1"/>
    <xf numFmtId="14" fontId="18" fillId="9" borderId="1" xfId="0" applyNumberFormat="1" applyFont="1" applyFill="1" applyBorder="1" applyAlignment="1">
      <alignment horizontal="left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right" vertical="center"/>
    </xf>
    <xf numFmtId="14" fontId="3" fillId="9" borderId="1" xfId="0" applyNumberFormat="1" applyFont="1" applyFill="1" applyBorder="1" applyAlignment="1">
      <alignment horizontal="right"/>
    </xf>
    <xf numFmtId="0" fontId="3" fillId="9" borderId="1" xfId="0" applyFont="1" applyFill="1" applyBorder="1"/>
    <xf numFmtId="4" fontId="3" fillId="9" borderId="1" xfId="0" applyNumberFormat="1" applyFont="1" applyFill="1" applyBorder="1" applyAlignment="1">
      <alignment horizontal="right"/>
    </xf>
    <xf numFmtId="2" fontId="4" fillId="15" borderId="1" xfId="0" applyNumberFormat="1" applyFont="1" applyFill="1" applyBorder="1" applyAlignment="1">
      <alignment horizontal="right"/>
    </xf>
    <xf numFmtId="0" fontId="19" fillId="5" borderId="2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/>
    <xf numFmtId="0" fontId="19" fillId="5" borderId="7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14" fontId="4" fillId="30" borderId="1" xfId="0" applyNumberFormat="1" applyFont="1" applyFill="1" applyBorder="1"/>
    <xf numFmtId="2" fontId="4" fillId="30" borderId="1" xfId="0" applyNumberFormat="1" applyFont="1" applyFill="1" applyBorder="1"/>
    <xf numFmtId="14" fontId="18" fillId="30" borderId="1" xfId="0" applyNumberFormat="1" applyFont="1" applyFill="1" applyBorder="1" applyAlignment="1">
      <alignment horizontal="left" vertical="center"/>
    </xf>
    <xf numFmtId="0" fontId="18" fillId="30" borderId="1" xfId="0" applyFont="1" applyFill="1" applyBorder="1" applyAlignment="1">
      <alignment horizontal="center" vertical="center"/>
    </xf>
    <xf numFmtId="0" fontId="18" fillId="30" borderId="1" xfId="0" applyFont="1" applyFill="1" applyBorder="1" applyAlignment="1">
      <alignment horizontal="right" vertical="center"/>
    </xf>
    <xf numFmtId="0" fontId="4" fillId="30" borderId="7" xfId="0" applyFont="1" applyFill="1" applyBorder="1"/>
    <xf numFmtId="2" fontId="0" fillId="30" borderId="0" xfId="0" applyNumberFormat="1" applyFill="1"/>
    <xf numFmtId="2" fontId="20" fillId="24" borderId="1" xfId="0" applyNumberFormat="1" applyFont="1" applyFill="1" applyBorder="1"/>
    <xf numFmtId="14" fontId="20" fillId="24" borderId="1" xfId="0" applyNumberFormat="1" applyFont="1" applyFill="1" applyBorder="1"/>
    <xf numFmtId="14" fontId="11" fillId="20" borderId="1" xfId="0" applyNumberFormat="1" applyFont="1" applyFill="1" applyBorder="1" applyAlignment="1">
      <alignment horizontal="left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right" vertical="center"/>
    </xf>
    <xf numFmtId="14" fontId="3" fillId="5" borderId="1" xfId="0" applyNumberFormat="1" applyFont="1" applyFill="1" applyBorder="1" applyAlignment="1">
      <alignment horizontal="right" vertical="center"/>
    </xf>
    <xf numFmtId="0" fontId="7" fillId="4" borderId="5" xfId="0" applyFont="1" applyFill="1" applyBorder="1" applyAlignment="1">
      <alignment vertical="center"/>
    </xf>
    <xf numFmtId="14" fontId="18" fillId="19" borderId="1" xfId="0" applyNumberFormat="1" applyFont="1" applyFill="1" applyBorder="1" applyAlignment="1">
      <alignment horizontal="left" vertical="center"/>
    </xf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right" vertical="center"/>
    </xf>
    <xf numFmtId="0" fontId="0" fillId="19" borderId="1" xfId="0" applyFill="1" applyBorder="1" applyAlignment="1">
      <alignment horizontal="right"/>
    </xf>
    <xf numFmtId="14" fontId="4" fillId="19" borderId="1" xfId="0" applyNumberFormat="1" applyFont="1" applyFill="1" applyBorder="1" applyAlignment="1">
      <alignment horizontal="right"/>
    </xf>
    <xf numFmtId="4" fontId="4" fillId="19" borderId="1" xfId="0" applyNumberFormat="1" applyFont="1" applyFill="1" applyBorder="1" applyAlignment="1">
      <alignment horizontal="right"/>
    </xf>
    <xf numFmtId="14" fontId="4" fillId="25" borderId="1" xfId="0" applyNumberFormat="1" applyFont="1" applyFill="1" applyBorder="1"/>
    <xf numFmtId="14" fontId="18" fillId="25" borderId="1" xfId="0" applyNumberFormat="1" applyFont="1" applyFill="1" applyBorder="1" applyAlignment="1">
      <alignment horizontal="left" vertical="center"/>
    </xf>
    <xf numFmtId="0" fontId="18" fillId="25" borderId="1" xfId="0" applyFont="1" applyFill="1" applyBorder="1" applyAlignment="1">
      <alignment horizontal="center" vertical="center"/>
    </xf>
    <xf numFmtId="0" fontId="18" fillId="25" borderId="1" xfId="0" applyFont="1" applyFill="1" applyBorder="1" applyAlignment="1">
      <alignment horizontal="right" vertical="center"/>
    </xf>
    <xf numFmtId="16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7" fillId="6" borderId="1" xfId="0" applyFont="1" applyFill="1" applyBorder="1" applyAlignment="1">
      <alignment horizontal="center" vertical="center"/>
    </xf>
    <xf numFmtId="14" fontId="3" fillId="22" borderId="1" xfId="0" applyNumberFormat="1" applyFont="1" applyFill="1" applyBorder="1" applyAlignment="1">
      <alignment horizontal="right"/>
    </xf>
    <xf numFmtId="0" fontId="3" fillId="22" borderId="1" xfId="0" applyFont="1" applyFill="1" applyBorder="1"/>
    <xf numFmtId="4" fontId="3" fillId="22" borderId="1" xfId="0" applyNumberFormat="1" applyFont="1" applyFill="1" applyBorder="1" applyAlignment="1">
      <alignment horizontal="right"/>
    </xf>
    <xf numFmtId="2" fontId="4" fillId="22" borderId="1" xfId="0" applyNumberFormat="1" applyFont="1" applyFill="1" applyBorder="1" applyAlignment="1">
      <alignment horizontal="right"/>
    </xf>
    <xf numFmtId="2" fontId="4" fillId="26" borderId="1" xfId="0" applyNumberFormat="1" applyFont="1" applyFill="1" applyBorder="1"/>
    <xf numFmtId="0" fontId="3" fillId="26" borderId="1" xfId="0" applyFont="1" applyFill="1" applyBorder="1" applyAlignment="1">
      <alignment horizontal="left" vertical="center"/>
    </xf>
    <xf numFmtId="2" fontId="3" fillId="26" borderId="1" xfId="0" applyNumberFormat="1" applyFont="1" applyFill="1" applyBorder="1" applyAlignment="1">
      <alignment horizontal="right" vertical="center"/>
    </xf>
    <xf numFmtId="14" fontId="4" fillId="26" borderId="1" xfId="0" applyNumberFormat="1" applyFont="1" applyFill="1" applyBorder="1"/>
    <xf numFmtId="0" fontId="0" fillId="26" borderId="1" xfId="0" applyFill="1" applyBorder="1"/>
    <xf numFmtId="14" fontId="19" fillId="15" borderId="1" xfId="0" applyNumberFormat="1" applyFont="1" applyFill="1" applyBorder="1" applyAlignment="1">
      <alignment horizontal="left" vertical="center"/>
    </xf>
    <xf numFmtId="0" fontId="19" fillId="15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right" vertical="center"/>
    </xf>
    <xf numFmtId="0" fontId="4" fillId="19" borderId="7" xfId="0" applyFont="1" applyFill="1" applyBorder="1"/>
    <xf numFmtId="2" fontId="0" fillId="19" borderId="0" xfId="0" applyNumberFormat="1" applyFill="1"/>
    <xf numFmtId="14" fontId="4" fillId="8" borderId="1" xfId="0" applyNumberFormat="1" applyFont="1" applyFill="1" applyBorder="1"/>
    <xf numFmtId="14" fontId="18" fillId="32" borderId="1" xfId="0" applyNumberFormat="1" applyFont="1" applyFill="1" applyBorder="1" applyAlignment="1">
      <alignment horizontal="left" vertical="center"/>
    </xf>
    <xf numFmtId="0" fontId="18" fillId="32" borderId="1" xfId="0" applyFont="1" applyFill="1" applyBorder="1" applyAlignment="1">
      <alignment horizontal="center" vertical="center"/>
    </xf>
    <xf numFmtId="0" fontId="18" fillId="32" borderId="1" xfId="0" applyFont="1" applyFill="1" applyBorder="1" applyAlignment="1">
      <alignment horizontal="right" vertical="center"/>
    </xf>
    <xf numFmtId="14" fontId="4" fillId="32" borderId="1" xfId="0" applyNumberFormat="1" applyFont="1" applyFill="1" applyBorder="1"/>
    <xf numFmtId="0" fontId="4" fillId="32" borderId="1" xfId="0" applyFont="1" applyFill="1" applyBorder="1"/>
    <xf numFmtId="2" fontId="4" fillId="32" borderId="1" xfId="0" applyNumberFormat="1" applyFont="1" applyFill="1" applyBorder="1"/>
    <xf numFmtId="1" fontId="4" fillId="22" borderId="1" xfId="0" applyNumberFormat="1" applyFont="1" applyFill="1" applyBorder="1"/>
    <xf numFmtId="0" fontId="0" fillId="22" borderId="1" xfId="0" applyFill="1" applyBorder="1"/>
    <xf numFmtId="0" fontId="0" fillId="0" borderId="2" xfId="0" applyBorder="1"/>
    <xf numFmtId="14" fontId="19" fillId="7" borderId="1" xfId="0" applyNumberFormat="1" applyFont="1" applyFill="1" applyBorder="1" applyAlignment="1">
      <alignment horizontal="left" vertical="center"/>
    </xf>
    <xf numFmtId="0" fontId="19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/>
    <xf numFmtId="0" fontId="0" fillId="7" borderId="1" xfId="0" applyFill="1" applyBorder="1"/>
    <xf numFmtId="14" fontId="3" fillId="5" borderId="1" xfId="0" applyNumberFormat="1" applyFont="1" applyFill="1" applyBorder="1"/>
    <xf numFmtId="0" fontId="3" fillId="7" borderId="1" xfId="0" applyFont="1" applyFill="1" applyBorder="1"/>
    <xf numFmtId="2" fontId="3" fillId="5" borderId="1" xfId="0" applyNumberFormat="1" applyFont="1" applyFill="1" applyBorder="1"/>
    <xf numFmtId="14" fontId="3" fillId="30" borderId="1" xfId="0" applyNumberFormat="1" applyFont="1" applyFill="1" applyBorder="1"/>
    <xf numFmtId="0" fontId="3" fillId="30" borderId="1" xfId="0" applyFont="1" applyFill="1" applyBorder="1"/>
    <xf numFmtId="2" fontId="3" fillId="30" borderId="1" xfId="0" applyNumberFormat="1" applyFont="1" applyFill="1" applyBorder="1"/>
    <xf numFmtId="14" fontId="3" fillId="9" borderId="1" xfId="0" applyNumberFormat="1" applyFont="1" applyFill="1" applyBorder="1"/>
    <xf numFmtId="2" fontId="3" fillId="9" borderId="1" xfId="0" applyNumberFormat="1" applyFont="1" applyFill="1" applyBorder="1"/>
    <xf numFmtId="0" fontId="9" fillId="9" borderId="1" xfId="0" applyFont="1" applyFill="1" applyBorder="1" applyAlignment="1">
      <alignment horizontal="right"/>
    </xf>
    <xf numFmtId="14" fontId="18" fillId="7" borderId="1" xfId="0" applyNumberFormat="1" applyFont="1" applyFill="1" applyBorder="1" applyAlignment="1">
      <alignment horizontal="left" vertical="center"/>
    </xf>
    <xf numFmtId="0" fontId="18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right" vertical="center"/>
    </xf>
    <xf numFmtId="14" fontId="3" fillId="7" borderId="1" xfId="0" applyNumberFormat="1" applyFont="1" applyFill="1" applyBorder="1" applyAlignment="1">
      <alignment horizontal="right"/>
    </xf>
    <xf numFmtId="4" fontId="3" fillId="7" borderId="1" xfId="0" applyNumberFormat="1" applyFont="1" applyFill="1" applyBorder="1" applyAlignment="1">
      <alignment horizontal="right"/>
    </xf>
    <xf numFmtId="1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/>
    <xf numFmtId="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 applyAlignment="1">
      <alignment vertical="center"/>
    </xf>
    <xf numFmtId="14" fontId="3" fillId="14" borderId="1" xfId="0" applyNumberFormat="1" applyFont="1" applyFill="1" applyBorder="1"/>
    <xf numFmtId="2" fontId="3" fillId="14" borderId="1" xfId="0" applyNumberFormat="1" applyFont="1" applyFill="1" applyBorder="1"/>
    <xf numFmtId="2" fontId="3" fillId="14" borderId="1" xfId="0" applyNumberFormat="1" applyFont="1" applyFill="1" applyBorder="1" applyAlignment="1">
      <alignment horizontal="right"/>
    </xf>
    <xf numFmtId="0" fontId="21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right" vertical="center"/>
    </xf>
    <xf numFmtId="14" fontId="21" fillId="25" borderId="1" xfId="0" applyNumberFormat="1" applyFont="1" applyFill="1" applyBorder="1" applyAlignment="1">
      <alignment horizontal="left" vertical="center"/>
    </xf>
    <xf numFmtId="0" fontId="21" fillId="25" borderId="1" xfId="0" applyFont="1" applyFill="1" applyBorder="1" applyAlignment="1">
      <alignment horizontal="center" vertical="center"/>
    </xf>
    <xf numFmtId="0" fontId="21" fillId="25" borderId="1" xfId="0" applyFont="1" applyFill="1" applyBorder="1" applyAlignment="1">
      <alignment horizontal="right" vertical="center"/>
    </xf>
    <xf numFmtId="14" fontId="21" fillId="12" borderId="1" xfId="0" applyNumberFormat="1" applyFont="1" applyFill="1" applyBorder="1" applyAlignment="1">
      <alignment horizontal="left" vertical="center"/>
    </xf>
    <xf numFmtId="0" fontId="21" fillId="12" borderId="1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/>
    <xf numFmtId="2" fontId="3" fillId="12" borderId="1" xfId="0" applyNumberFormat="1" applyFont="1" applyFill="1" applyBorder="1"/>
    <xf numFmtId="2" fontId="3" fillId="12" borderId="1" xfId="0" applyNumberFormat="1" applyFont="1" applyFill="1" applyBorder="1" applyAlignment="1">
      <alignment horizontal="right"/>
    </xf>
    <xf numFmtId="16" fontId="3" fillId="12" borderId="1" xfId="0" applyNumberFormat="1" applyFont="1" applyFill="1" applyBorder="1"/>
    <xf numFmtId="14" fontId="3" fillId="12" borderId="1" xfId="0" applyNumberFormat="1" applyFont="1" applyFill="1" applyBorder="1" applyAlignment="1">
      <alignment horizontal="right" vertical="center"/>
    </xf>
    <xf numFmtId="0" fontId="3" fillId="12" borderId="1" xfId="0" applyFont="1" applyFill="1" applyBorder="1" applyAlignment="1">
      <alignment horizontal="left" vertical="center"/>
    </xf>
    <xf numFmtId="2" fontId="3" fillId="12" borderId="1" xfId="0" applyNumberFormat="1" applyFont="1" applyFill="1" applyBorder="1" applyAlignment="1">
      <alignment horizontal="right" vertical="center"/>
    </xf>
    <xf numFmtId="14" fontId="8" fillId="30" borderId="1" xfId="0" applyNumberFormat="1" applyFont="1" applyFill="1" applyBorder="1" applyAlignment="1">
      <alignment horizontal="left" vertical="center"/>
    </xf>
    <xf numFmtId="0" fontId="8" fillId="30" borderId="1" xfId="0" applyFont="1" applyFill="1" applyBorder="1" applyAlignment="1">
      <alignment horizontal="center" vertical="center"/>
    </xf>
    <xf numFmtId="0" fontId="8" fillId="30" borderId="1" xfId="0" applyFont="1" applyFill="1" applyBorder="1" applyAlignment="1">
      <alignment horizontal="right" vertical="center"/>
    </xf>
    <xf numFmtId="14" fontId="3" fillId="30" borderId="1" xfId="0" applyNumberFormat="1" applyFont="1" applyFill="1" applyBorder="1" applyAlignment="1">
      <alignment horizontal="right"/>
    </xf>
    <xf numFmtId="0" fontId="9" fillId="30" borderId="1" xfId="0" applyFont="1" applyFill="1" applyBorder="1"/>
    <xf numFmtId="16" fontId="3" fillId="30" borderId="1" xfId="0" applyNumberFormat="1" applyFont="1" applyFill="1" applyBorder="1"/>
    <xf numFmtId="14" fontId="8" fillId="25" borderId="1" xfId="0" applyNumberFormat="1" applyFont="1" applyFill="1" applyBorder="1" applyAlignment="1">
      <alignment horizontal="left" vertical="center"/>
    </xf>
    <xf numFmtId="0" fontId="8" fillId="25" borderId="1" xfId="0" applyFont="1" applyFill="1" applyBorder="1" applyAlignment="1">
      <alignment horizontal="center" vertical="center"/>
    </xf>
    <xf numFmtId="0" fontId="8" fillId="25" borderId="1" xfId="0" applyFont="1" applyFill="1" applyBorder="1" applyAlignment="1">
      <alignment horizontal="right" vertical="center"/>
    </xf>
    <xf numFmtId="4" fontId="3" fillId="30" borderId="1" xfId="0" applyNumberFormat="1" applyFont="1" applyFill="1" applyBorder="1" applyAlignment="1">
      <alignment horizontal="right"/>
    </xf>
    <xf numFmtId="0" fontId="3" fillId="30" borderId="7" xfId="0" applyFont="1" applyFill="1" applyBorder="1"/>
    <xf numFmtId="2" fontId="9" fillId="30" borderId="0" xfId="0" applyNumberFormat="1" applyFont="1" applyFill="1"/>
    <xf numFmtId="14" fontId="3" fillId="32" borderId="1" xfId="0" applyNumberFormat="1" applyFont="1" applyFill="1" applyBorder="1"/>
    <xf numFmtId="0" fontId="3" fillId="32" borderId="1" xfId="0" applyFont="1" applyFill="1" applyBorder="1"/>
    <xf numFmtId="2" fontId="3" fillId="32" borderId="1" xfId="0" applyNumberFormat="1" applyFont="1" applyFill="1" applyBorder="1"/>
    <xf numFmtId="0" fontId="0" fillId="32" borderId="1" xfId="0" applyFill="1" applyBorder="1"/>
    <xf numFmtId="14" fontId="3" fillId="19" borderId="1" xfId="0" applyNumberFormat="1" applyFont="1" applyFill="1" applyBorder="1"/>
    <xf numFmtId="0" fontId="3" fillId="19" borderId="1" xfId="0" applyFont="1" applyFill="1" applyBorder="1"/>
    <xf numFmtId="2" fontId="3" fillId="19" borderId="1" xfId="0" applyNumberFormat="1" applyFont="1" applyFill="1" applyBorder="1"/>
    <xf numFmtId="14" fontId="3" fillId="22" borderId="1" xfId="0" applyNumberFormat="1" applyFont="1" applyFill="1" applyBorder="1"/>
    <xf numFmtId="14" fontId="3" fillId="33" borderId="1" xfId="0" applyNumberFormat="1" applyFont="1" applyFill="1" applyBorder="1"/>
    <xf numFmtId="2" fontId="3" fillId="33" borderId="1" xfId="0" applyNumberFormat="1" applyFont="1" applyFill="1" applyBorder="1"/>
    <xf numFmtId="1" fontId="3" fillId="33" borderId="1" xfId="0" applyNumberFormat="1" applyFont="1" applyFill="1" applyBorder="1"/>
    <xf numFmtId="14" fontId="11" fillId="33" borderId="1" xfId="0" applyNumberFormat="1" applyFont="1" applyFill="1" applyBorder="1" applyAlignment="1">
      <alignment horizontal="left" vertical="center"/>
    </xf>
    <xf numFmtId="0" fontId="11" fillId="33" borderId="1" xfId="0" applyFont="1" applyFill="1" applyBorder="1" applyAlignment="1">
      <alignment horizontal="center" vertical="center"/>
    </xf>
    <xf numFmtId="0" fontId="11" fillId="33" borderId="1" xfId="0" applyFont="1" applyFill="1" applyBorder="1" applyAlignment="1">
      <alignment horizontal="right" vertical="center"/>
    </xf>
    <xf numFmtId="0" fontId="3" fillId="33" borderId="1" xfId="0" applyFont="1" applyFill="1" applyBorder="1"/>
    <xf numFmtId="0" fontId="23" fillId="33" borderId="0" xfId="0" applyFont="1" applyFill="1"/>
    <xf numFmtId="14" fontId="4" fillId="33" borderId="1" xfId="0" applyNumberFormat="1" applyFont="1" applyFill="1" applyBorder="1"/>
    <xf numFmtId="0" fontId="4" fillId="33" borderId="1" xfId="0" applyFont="1" applyFill="1" applyBorder="1"/>
    <xf numFmtId="2" fontId="4" fillId="33" borderId="1" xfId="0" applyNumberFormat="1" applyFont="1" applyFill="1" applyBorder="1"/>
    <xf numFmtId="0" fontId="22" fillId="33" borderId="0" xfId="0" applyFont="1" applyFill="1"/>
    <xf numFmtId="14" fontId="11" fillId="25" borderId="1" xfId="0" applyNumberFormat="1" applyFont="1" applyFill="1" applyBorder="1" applyAlignment="1">
      <alignment horizontal="left" vertical="center"/>
    </xf>
    <xf numFmtId="0" fontId="11" fillId="25" borderId="1" xfId="0" applyFont="1" applyFill="1" applyBorder="1" applyAlignment="1">
      <alignment horizontal="center" vertical="center"/>
    </xf>
    <xf numFmtId="0" fontId="11" fillId="25" borderId="1" xfId="0" applyFont="1" applyFill="1" applyBorder="1" applyAlignment="1">
      <alignment horizontal="right" vertical="center"/>
    </xf>
    <xf numFmtId="0" fontId="24" fillId="33" borderId="0" xfId="0" applyFont="1" applyFill="1" applyAlignment="1">
      <alignment vertical="center" wrapText="1"/>
    </xf>
    <xf numFmtId="14" fontId="3" fillId="5" borderId="1" xfId="0" applyNumberFormat="1" applyFont="1" applyFill="1" applyBorder="1" applyAlignment="1">
      <alignment horizontal="right"/>
    </xf>
    <xf numFmtId="4" fontId="3" fillId="5" borderId="1" xfId="0" applyNumberFormat="1" applyFont="1" applyFill="1" applyBorder="1" applyAlignment="1">
      <alignment horizontal="right"/>
    </xf>
    <xf numFmtId="2" fontId="3" fillId="5" borderId="1" xfId="0" applyNumberFormat="1" applyFont="1" applyFill="1" applyBorder="1" applyAlignment="1">
      <alignment horizontal="right"/>
    </xf>
    <xf numFmtId="14" fontId="11" fillId="22" borderId="1" xfId="0" applyNumberFormat="1" applyFont="1" applyFill="1" applyBorder="1" applyAlignment="1">
      <alignment horizontal="left" vertical="center"/>
    </xf>
    <xf numFmtId="0" fontId="11" fillId="22" borderId="1" xfId="0" applyFont="1" applyFill="1" applyBorder="1" applyAlignment="1">
      <alignment horizontal="center" vertical="center"/>
    </xf>
    <xf numFmtId="0" fontId="11" fillId="22" borderId="1" xfId="0" applyFont="1" applyFill="1" applyBorder="1" applyAlignment="1">
      <alignment horizontal="right" vertical="center"/>
    </xf>
    <xf numFmtId="2" fontId="3" fillId="22" borderId="1" xfId="0" applyNumberFormat="1" applyFont="1" applyFill="1" applyBorder="1"/>
    <xf numFmtId="0" fontId="9" fillId="22" borderId="1" xfId="0" applyFont="1" applyFill="1" applyBorder="1" applyAlignment="1">
      <alignment horizontal="right"/>
    </xf>
    <xf numFmtId="14" fontId="3" fillId="28" borderId="1" xfId="0" applyNumberFormat="1" applyFont="1" applyFill="1" applyBorder="1" applyAlignment="1">
      <alignment horizontal="right"/>
    </xf>
    <xf numFmtId="0" fontId="3" fillId="28" borderId="1" xfId="0" applyFont="1" applyFill="1" applyBorder="1"/>
    <xf numFmtId="4" fontId="3" fillId="28" borderId="1" xfId="0" applyNumberFormat="1" applyFont="1" applyFill="1" applyBorder="1" applyAlignment="1">
      <alignment horizontal="right"/>
    </xf>
    <xf numFmtId="14" fontId="19" fillId="28" borderId="1" xfId="0" applyNumberFormat="1" applyFont="1" applyFill="1" applyBorder="1" applyAlignment="1">
      <alignment horizontal="left" vertical="center"/>
    </xf>
    <xf numFmtId="0" fontId="19" fillId="28" borderId="1" xfId="0" applyFont="1" applyFill="1" applyBorder="1" applyAlignment="1">
      <alignment horizontal="center" vertical="center"/>
    </xf>
    <xf numFmtId="0" fontId="19" fillId="28" borderId="1" xfId="0" applyFont="1" applyFill="1" applyBorder="1" applyAlignment="1">
      <alignment horizontal="right" vertical="center"/>
    </xf>
    <xf numFmtId="0" fontId="3" fillId="28" borderId="1" xfId="0" applyFont="1" applyFill="1" applyBorder="1" applyAlignment="1">
      <alignment vertical="center"/>
    </xf>
    <xf numFmtId="14" fontId="3" fillId="26" borderId="1" xfId="0" applyNumberFormat="1" applyFont="1" applyFill="1" applyBorder="1" applyAlignment="1">
      <alignment horizontal="right"/>
    </xf>
    <xf numFmtId="0" fontId="3" fillId="26" borderId="1" xfId="0" applyFont="1" applyFill="1" applyBorder="1"/>
    <xf numFmtId="4" fontId="3" fillId="26" borderId="1" xfId="0" applyNumberFormat="1" applyFont="1" applyFill="1" applyBorder="1" applyAlignment="1">
      <alignment horizontal="right"/>
    </xf>
    <xf numFmtId="14" fontId="19" fillId="26" borderId="1" xfId="0" applyNumberFormat="1" applyFont="1" applyFill="1" applyBorder="1" applyAlignment="1">
      <alignment horizontal="left" vertical="center"/>
    </xf>
    <xf numFmtId="0" fontId="19" fillId="26" borderId="1" xfId="0" applyFont="1" applyFill="1" applyBorder="1" applyAlignment="1">
      <alignment horizontal="center" vertical="center"/>
    </xf>
    <xf numFmtId="0" fontId="19" fillId="26" borderId="1" xfId="0" applyFont="1" applyFill="1" applyBorder="1" applyAlignment="1">
      <alignment horizontal="right" vertical="center"/>
    </xf>
    <xf numFmtId="0" fontId="3" fillId="26" borderId="1" xfId="0" applyFont="1" applyFill="1" applyBorder="1" applyAlignment="1">
      <alignment vertical="center"/>
    </xf>
    <xf numFmtId="2" fontId="3" fillId="26" borderId="1" xfId="0" applyNumberFormat="1" applyFont="1" applyFill="1" applyBorder="1" applyAlignment="1">
      <alignment horizontal="right"/>
    </xf>
    <xf numFmtId="2" fontId="3" fillId="26" borderId="1" xfId="0" applyNumberFormat="1" applyFont="1" applyFill="1" applyBorder="1"/>
    <xf numFmtId="16" fontId="3" fillId="26" borderId="1" xfId="0" applyNumberFormat="1" applyFont="1" applyFill="1" applyBorder="1"/>
    <xf numFmtId="14" fontId="19" fillId="34" borderId="1" xfId="0" applyNumberFormat="1" applyFont="1" applyFill="1" applyBorder="1" applyAlignment="1">
      <alignment horizontal="left" vertical="center"/>
    </xf>
    <xf numFmtId="0" fontId="19" fillId="34" borderId="1" xfId="0" applyFont="1" applyFill="1" applyBorder="1" applyAlignment="1">
      <alignment horizontal="center" vertical="center"/>
    </xf>
    <xf numFmtId="0" fontId="19" fillId="34" borderId="1" xfId="0" applyFont="1" applyFill="1" applyBorder="1" applyAlignment="1">
      <alignment horizontal="right" vertical="center"/>
    </xf>
    <xf numFmtId="14" fontId="3" fillId="34" borderId="1" xfId="0" applyNumberFormat="1" applyFont="1" applyFill="1" applyBorder="1" applyAlignment="1">
      <alignment horizontal="right"/>
    </xf>
    <xf numFmtId="0" fontId="3" fillId="34" borderId="1" xfId="0" applyFont="1" applyFill="1" applyBorder="1"/>
    <xf numFmtId="2" fontId="3" fillId="34" borderId="1" xfId="0" applyNumberFormat="1" applyFont="1" applyFill="1" applyBorder="1" applyAlignment="1">
      <alignment horizontal="right"/>
    </xf>
    <xf numFmtId="14" fontId="3" fillId="34" borderId="1" xfId="0" applyNumberFormat="1" applyFont="1" applyFill="1" applyBorder="1" applyAlignment="1">
      <alignment horizontal="right" vertical="center"/>
    </xf>
    <xf numFmtId="0" fontId="3" fillId="34" borderId="1" xfId="0" applyFont="1" applyFill="1" applyBorder="1" applyAlignment="1">
      <alignment horizontal="left" vertical="center"/>
    </xf>
    <xf numFmtId="2" fontId="3" fillId="34" borderId="1" xfId="0" applyNumberFormat="1" applyFont="1" applyFill="1" applyBorder="1" applyAlignment="1">
      <alignment horizontal="right" vertical="center"/>
    </xf>
    <xf numFmtId="2" fontId="3" fillId="34" borderId="1" xfId="0" applyNumberFormat="1" applyFont="1" applyFill="1" applyBorder="1"/>
    <xf numFmtId="14" fontId="3" fillId="34" borderId="1" xfId="0" applyNumberFormat="1" applyFont="1" applyFill="1" applyBorder="1"/>
    <xf numFmtId="0" fontId="9" fillId="34" borderId="1" xfId="0" applyFont="1" applyFill="1" applyBorder="1"/>
    <xf numFmtId="14" fontId="3" fillId="28" borderId="1" xfId="0" applyNumberFormat="1" applyFont="1" applyFill="1" applyBorder="1"/>
    <xf numFmtId="16" fontId="3" fillId="28" borderId="1" xfId="0" applyNumberFormat="1" applyFont="1" applyFill="1" applyBorder="1"/>
    <xf numFmtId="2" fontId="3" fillId="28" borderId="1" xfId="0" applyNumberFormat="1" applyFont="1" applyFill="1" applyBorder="1"/>
    <xf numFmtId="0" fontId="9" fillId="28" borderId="1" xfId="0" applyFont="1" applyFill="1" applyBorder="1"/>
    <xf numFmtId="0" fontId="9" fillId="32" borderId="1" xfId="0" applyFont="1" applyFill="1" applyBorder="1"/>
    <xf numFmtId="14" fontId="19" fillId="32" borderId="1" xfId="0" applyNumberFormat="1" applyFont="1" applyFill="1" applyBorder="1" applyAlignment="1">
      <alignment horizontal="left" vertical="center"/>
    </xf>
    <xf numFmtId="0" fontId="19" fillId="32" borderId="1" xfId="0" applyFont="1" applyFill="1" applyBorder="1" applyAlignment="1">
      <alignment horizontal="center" vertical="center"/>
    </xf>
    <xf numFmtId="0" fontId="19" fillId="32" borderId="1" xfId="0" applyFont="1" applyFill="1" applyBorder="1" applyAlignment="1">
      <alignment horizontal="right" vertical="center"/>
    </xf>
    <xf numFmtId="14" fontId="3" fillId="27" borderId="1" xfId="0" applyNumberFormat="1" applyFont="1" applyFill="1" applyBorder="1"/>
    <xf numFmtId="0" fontId="3" fillId="27" borderId="7" xfId="0" applyFont="1" applyFill="1" applyBorder="1"/>
    <xf numFmtId="2" fontId="9" fillId="27" borderId="0" xfId="0" applyNumberFormat="1" applyFont="1" applyFill="1"/>
    <xf numFmtId="2" fontId="3" fillId="27" borderId="1" xfId="0" applyNumberFormat="1" applyFont="1" applyFill="1" applyBorder="1"/>
    <xf numFmtId="0" fontId="3" fillId="27" borderId="1" xfId="0" applyFont="1" applyFill="1" applyBorder="1"/>
    <xf numFmtId="14" fontId="18" fillId="27" borderId="1" xfId="0" applyNumberFormat="1" applyFont="1" applyFill="1" applyBorder="1" applyAlignment="1">
      <alignment horizontal="left" vertical="center"/>
    </xf>
    <xf numFmtId="0" fontId="18" fillId="27" borderId="1" xfId="0" applyFont="1" applyFill="1" applyBorder="1" applyAlignment="1">
      <alignment horizontal="center" vertical="center"/>
    </xf>
    <xf numFmtId="0" fontId="18" fillId="27" borderId="1" xfId="0" applyFont="1" applyFill="1" applyBorder="1" applyAlignment="1">
      <alignment horizontal="right" vertical="center"/>
    </xf>
    <xf numFmtId="14" fontId="3" fillId="25" borderId="1" xfId="0" applyNumberFormat="1" applyFont="1" applyFill="1" applyBorder="1"/>
    <xf numFmtId="0" fontId="3" fillId="25" borderId="1" xfId="0" applyFont="1" applyFill="1" applyBorder="1"/>
    <xf numFmtId="2" fontId="3" fillId="25" borderId="1" xfId="0" applyNumberFormat="1" applyFont="1" applyFill="1" applyBorder="1"/>
    <xf numFmtId="14" fontId="3" fillId="35" borderId="1" xfId="0" applyNumberFormat="1" applyFont="1" applyFill="1" applyBorder="1"/>
    <xf numFmtId="0" fontId="3" fillId="35" borderId="1" xfId="0" applyFont="1" applyFill="1" applyBorder="1"/>
    <xf numFmtId="2" fontId="3" fillId="35" borderId="1" xfId="0" applyNumberFormat="1" applyFont="1" applyFill="1" applyBorder="1"/>
    <xf numFmtId="0" fontId="0" fillId="35" borderId="1" xfId="0" applyFill="1" applyBorder="1"/>
    <xf numFmtId="14" fontId="18" fillId="35" borderId="1" xfId="0" applyNumberFormat="1" applyFont="1" applyFill="1" applyBorder="1" applyAlignment="1">
      <alignment horizontal="left" vertical="center"/>
    </xf>
    <xf numFmtId="0" fontId="18" fillId="35" borderId="1" xfId="0" applyFont="1" applyFill="1" applyBorder="1" applyAlignment="1">
      <alignment horizontal="center" vertical="center"/>
    </xf>
    <xf numFmtId="0" fontId="18" fillId="35" borderId="1" xfId="0" applyFont="1" applyFill="1" applyBorder="1" applyAlignment="1">
      <alignment horizontal="right" vertical="center"/>
    </xf>
    <xf numFmtId="14" fontId="8" fillId="27" borderId="1" xfId="0" applyNumberFormat="1" applyFont="1" applyFill="1" applyBorder="1" applyAlignment="1">
      <alignment horizontal="left" vertical="center"/>
    </xf>
    <xf numFmtId="0" fontId="8" fillId="27" borderId="1" xfId="0" applyFont="1" applyFill="1" applyBorder="1" applyAlignment="1">
      <alignment horizontal="center" vertical="center"/>
    </xf>
    <xf numFmtId="0" fontId="8" fillId="27" borderId="1" xfId="0" applyFont="1" applyFill="1" applyBorder="1" applyAlignment="1">
      <alignment horizontal="right" vertical="center"/>
    </xf>
    <xf numFmtId="14" fontId="3" fillId="8" borderId="1" xfId="0" applyNumberFormat="1" applyFont="1" applyFill="1" applyBorder="1"/>
    <xf numFmtId="0" fontId="3" fillId="8" borderId="1" xfId="0" applyFont="1" applyFill="1" applyBorder="1"/>
    <xf numFmtId="2" fontId="3" fillId="8" borderId="1" xfId="0" applyNumberFormat="1" applyFont="1" applyFill="1" applyBorder="1"/>
    <xf numFmtId="14" fontId="19" fillId="8" borderId="1" xfId="0" applyNumberFormat="1" applyFont="1" applyFill="1" applyBorder="1" applyAlignment="1">
      <alignment horizontal="left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right" vertical="center"/>
    </xf>
    <xf numFmtId="1" fontId="3" fillId="8" borderId="1" xfId="0" applyNumberFormat="1" applyFont="1" applyFill="1" applyBorder="1"/>
    <xf numFmtId="14" fontId="3" fillId="36" borderId="1" xfId="0" applyNumberFormat="1" applyFont="1" applyFill="1" applyBorder="1"/>
    <xf numFmtId="2" fontId="3" fillId="36" borderId="1" xfId="0" applyNumberFormat="1" applyFont="1" applyFill="1" applyBorder="1"/>
    <xf numFmtId="0" fontId="3" fillId="36" borderId="1" xfId="0" applyFont="1" applyFill="1" applyBorder="1"/>
    <xf numFmtId="14" fontId="19" fillId="36" borderId="1" xfId="0" applyNumberFormat="1" applyFont="1" applyFill="1" applyBorder="1" applyAlignment="1">
      <alignment horizontal="left" vertical="center"/>
    </xf>
    <xf numFmtId="0" fontId="19" fillId="36" borderId="1" xfId="0" applyFont="1" applyFill="1" applyBorder="1" applyAlignment="1">
      <alignment horizontal="center" vertical="center"/>
    </xf>
    <xf numFmtId="0" fontId="19" fillId="36" borderId="1" xfId="0" applyFont="1" applyFill="1" applyBorder="1" applyAlignment="1">
      <alignment horizontal="right" vertical="center"/>
    </xf>
    <xf numFmtId="0" fontId="23" fillId="36" borderId="0" xfId="0" applyFont="1" applyFill="1"/>
    <xf numFmtId="14" fontId="4" fillId="36" borderId="1" xfId="0" applyNumberFormat="1" applyFont="1" applyFill="1" applyBorder="1"/>
    <xf numFmtId="0" fontId="4" fillId="36" borderId="1" xfId="0" applyFont="1" applyFill="1" applyBorder="1"/>
    <xf numFmtId="2" fontId="4" fillId="36" borderId="1" xfId="0" applyNumberFormat="1" applyFont="1" applyFill="1" applyBorder="1"/>
    <xf numFmtId="0" fontId="22" fillId="36" borderId="0" xfId="0" applyFont="1" applyFill="1"/>
    <xf numFmtId="0" fontId="24" fillId="30" borderId="0" xfId="0" applyFont="1" applyFill="1" applyAlignment="1">
      <alignment vertical="center" wrapText="1"/>
    </xf>
    <xf numFmtId="14" fontId="8" fillId="37" borderId="1" xfId="0" applyNumberFormat="1" applyFont="1" applyFill="1" applyBorder="1" applyAlignment="1">
      <alignment horizontal="left" vertical="center"/>
    </xf>
    <xf numFmtId="0" fontId="8" fillId="37" borderId="1" xfId="0" applyFont="1" applyFill="1" applyBorder="1" applyAlignment="1">
      <alignment horizontal="center" vertical="center"/>
    </xf>
    <xf numFmtId="0" fontId="8" fillId="37" borderId="1" xfId="0" applyFont="1" applyFill="1" applyBorder="1" applyAlignment="1">
      <alignment horizontal="right" vertical="center"/>
    </xf>
    <xf numFmtId="14" fontId="4" fillId="37" borderId="1" xfId="0" applyNumberFormat="1" applyFont="1" applyFill="1" applyBorder="1"/>
    <xf numFmtId="0" fontId="4" fillId="37" borderId="1" xfId="0" applyFont="1" applyFill="1" applyBorder="1"/>
    <xf numFmtId="2" fontId="4" fillId="37" borderId="1" xfId="0" applyNumberFormat="1" applyFont="1" applyFill="1" applyBorder="1"/>
    <xf numFmtId="2" fontId="12" fillId="5" borderId="0" xfId="0" applyNumberFormat="1" applyFont="1" applyFill="1"/>
    <xf numFmtId="14" fontId="19" fillId="5" borderId="1" xfId="0" applyNumberFormat="1" applyFont="1" applyFill="1" applyBorder="1" applyAlignment="1">
      <alignment horizontal="left" vertical="center"/>
    </xf>
    <xf numFmtId="16" fontId="3" fillId="5" borderId="1" xfId="0" applyNumberFormat="1" applyFont="1" applyFill="1" applyBorder="1"/>
    <xf numFmtId="0" fontId="3" fillId="5" borderId="1" xfId="0" applyFont="1" applyFill="1" applyBorder="1" applyAlignment="1">
      <alignment horizontal="left" vertical="center"/>
    </xf>
    <xf numFmtId="2" fontId="3" fillId="5" borderId="1" xfId="0" applyNumberFormat="1" applyFont="1" applyFill="1" applyBorder="1" applyAlignment="1">
      <alignment horizontal="right" vertical="center"/>
    </xf>
    <xf numFmtId="14" fontId="18" fillId="5" borderId="1" xfId="0" applyNumberFormat="1" applyFont="1" applyFill="1" applyBorder="1" applyAlignment="1">
      <alignment horizontal="left" vertical="center"/>
    </xf>
    <xf numFmtId="0" fontId="3" fillId="5" borderId="7" xfId="0" applyFont="1" applyFill="1" applyBorder="1"/>
    <xf numFmtId="2" fontId="9" fillId="5" borderId="0" xfId="0" applyNumberFormat="1" applyFont="1" applyFill="1"/>
    <xf numFmtId="1" fontId="3" fillId="5" borderId="1" xfId="0" applyNumberFormat="1" applyFont="1" applyFill="1" applyBorder="1"/>
    <xf numFmtId="0" fontId="23" fillId="5" borderId="0" xfId="0" applyFont="1" applyFill="1"/>
    <xf numFmtId="0" fontId="22" fillId="5" borderId="0" xfId="0" applyFont="1" applyFill="1"/>
    <xf numFmtId="0" fontId="24" fillId="5" borderId="0" xfId="0" applyFont="1" applyFill="1" applyAlignment="1">
      <alignment vertical="center" wrapText="1"/>
    </xf>
    <xf numFmtId="14" fontId="8" fillId="32" borderId="1" xfId="0" applyNumberFormat="1" applyFont="1" applyFill="1" applyBorder="1" applyAlignment="1">
      <alignment horizontal="left" vertical="center"/>
    </xf>
    <xf numFmtId="0" fontId="8" fillId="32" borderId="1" xfId="0" applyFont="1" applyFill="1" applyBorder="1" applyAlignment="1">
      <alignment horizontal="center" vertical="center"/>
    </xf>
    <xf numFmtId="0" fontId="8" fillId="32" borderId="1" xfId="0" applyFont="1" applyFill="1" applyBorder="1" applyAlignment="1">
      <alignment horizontal="right" vertical="center"/>
    </xf>
    <xf numFmtId="4" fontId="4" fillId="32" borderId="1" xfId="0" applyNumberFormat="1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3" xfId="0" applyBorder="1"/>
    <xf numFmtId="0" fontId="12" fillId="15" borderId="1" xfId="0" applyFont="1" applyFill="1" applyBorder="1"/>
    <xf numFmtId="14" fontId="3" fillId="15" borderId="1" xfId="0" applyNumberFormat="1" applyFont="1" applyFill="1" applyBorder="1"/>
    <xf numFmtId="0" fontId="3" fillId="15" borderId="1" xfId="0" applyFont="1" applyFill="1" applyBorder="1"/>
    <xf numFmtId="2" fontId="3" fillId="15" borderId="1" xfId="0" applyNumberFormat="1" applyFont="1" applyFill="1" applyBorder="1"/>
    <xf numFmtId="0" fontId="9" fillId="15" borderId="1" xfId="0" applyFont="1" applyFill="1" applyBorder="1" applyAlignment="1">
      <alignment horizontal="right"/>
    </xf>
    <xf numFmtId="14" fontId="3" fillId="15" borderId="1" xfId="0" applyNumberFormat="1" applyFont="1" applyFill="1" applyBorder="1" applyAlignment="1">
      <alignment horizontal="right"/>
    </xf>
    <xf numFmtId="4" fontId="3" fillId="15" borderId="1" xfId="0" applyNumberFormat="1" applyFont="1" applyFill="1" applyBorder="1" applyAlignment="1">
      <alignment horizontal="right"/>
    </xf>
    <xf numFmtId="0" fontId="3" fillId="15" borderId="1" xfId="0" applyFont="1" applyFill="1" applyBorder="1" applyAlignment="1">
      <alignment vertical="center"/>
    </xf>
    <xf numFmtId="14" fontId="3" fillId="13" borderId="1" xfId="0" applyNumberFormat="1" applyFont="1" applyFill="1" applyBorder="1" applyAlignment="1">
      <alignment horizontal="right"/>
    </xf>
    <xf numFmtId="0" fontId="3" fillId="13" borderId="1" xfId="0" applyFont="1" applyFill="1" applyBorder="1"/>
    <xf numFmtId="0" fontId="3" fillId="13" borderId="1" xfId="0" applyFont="1" applyFill="1" applyBorder="1" applyAlignment="1">
      <alignment vertical="center"/>
    </xf>
    <xf numFmtId="4" fontId="3" fillId="13" borderId="1" xfId="0" applyNumberFormat="1" applyFont="1" applyFill="1" applyBorder="1" applyAlignment="1">
      <alignment horizontal="right"/>
    </xf>
    <xf numFmtId="14" fontId="19" fillId="13" borderId="1" xfId="0" applyNumberFormat="1" applyFont="1" applyFill="1" applyBorder="1" applyAlignment="1">
      <alignment horizontal="left" vertical="center"/>
    </xf>
    <xf numFmtId="0" fontId="19" fillId="13" borderId="1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right" vertical="center"/>
    </xf>
    <xf numFmtId="2" fontId="3" fillId="13" borderId="1" xfId="0" applyNumberFormat="1" applyFont="1" applyFill="1" applyBorder="1" applyAlignment="1">
      <alignment horizontal="right"/>
    </xf>
    <xf numFmtId="14" fontId="3" fillId="38" borderId="1" xfId="0" applyNumberFormat="1" applyFont="1" applyFill="1" applyBorder="1" applyAlignment="1">
      <alignment horizontal="right"/>
    </xf>
    <xf numFmtId="0" fontId="3" fillId="38" borderId="1" xfId="0" applyFont="1" applyFill="1" applyBorder="1"/>
    <xf numFmtId="4" fontId="3" fillId="38" borderId="1" xfId="0" applyNumberFormat="1" applyFont="1" applyFill="1" applyBorder="1" applyAlignment="1">
      <alignment horizontal="right"/>
    </xf>
    <xf numFmtId="14" fontId="19" fillId="38" borderId="1" xfId="0" applyNumberFormat="1" applyFont="1" applyFill="1" applyBorder="1" applyAlignment="1">
      <alignment horizontal="left" vertical="center"/>
    </xf>
    <xf numFmtId="0" fontId="19" fillId="38" borderId="1" xfId="0" applyFont="1" applyFill="1" applyBorder="1" applyAlignment="1">
      <alignment horizontal="center" vertical="center"/>
    </xf>
    <xf numFmtId="0" fontId="19" fillId="38" borderId="1" xfId="0" applyFont="1" applyFill="1" applyBorder="1" applyAlignment="1">
      <alignment horizontal="right" vertical="center"/>
    </xf>
    <xf numFmtId="2" fontId="3" fillId="38" borderId="1" xfId="0" applyNumberFormat="1" applyFont="1" applyFill="1" applyBorder="1" applyAlignment="1">
      <alignment horizontal="right"/>
    </xf>
    <xf numFmtId="14" fontId="18" fillId="38" borderId="1" xfId="0" applyNumberFormat="1" applyFont="1" applyFill="1" applyBorder="1" applyAlignment="1">
      <alignment horizontal="left" vertical="center"/>
    </xf>
    <xf numFmtId="0" fontId="18" fillId="38" borderId="1" xfId="0" applyFont="1" applyFill="1" applyBorder="1" applyAlignment="1">
      <alignment horizontal="center" vertical="center"/>
    </xf>
    <xf numFmtId="0" fontId="18" fillId="38" borderId="1" xfId="0" applyFont="1" applyFill="1" applyBorder="1" applyAlignment="1">
      <alignment horizontal="right" vertical="center"/>
    </xf>
    <xf numFmtId="2" fontId="3" fillId="38" borderId="1" xfId="0" applyNumberFormat="1" applyFont="1" applyFill="1" applyBorder="1"/>
    <xf numFmtId="14" fontId="19" fillId="12" borderId="1" xfId="0" applyNumberFormat="1" applyFont="1" applyFill="1" applyBorder="1" applyAlignment="1">
      <alignment horizontal="left" vertical="center"/>
    </xf>
    <xf numFmtId="0" fontId="19" fillId="12" borderId="1" xfId="0" applyFont="1" applyFill="1" applyBorder="1" applyAlignment="1">
      <alignment horizontal="center" vertical="center"/>
    </xf>
    <xf numFmtId="0" fontId="19" fillId="12" borderId="1" xfId="0" applyFont="1" applyFill="1" applyBorder="1" applyAlignment="1">
      <alignment horizontal="right" vertical="center"/>
    </xf>
    <xf numFmtId="14" fontId="19" fillId="5" borderId="2" xfId="0" applyNumberFormat="1" applyFont="1" applyFill="1" applyBorder="1" applyAlignment="1">
      <alignment horizontal="left" vertical="center"/>
    </xf>
    <xf numFmtId="0" fontId="19" fillId="5" borderId="2" xfId="0" applyFont="1" applyFill="1" applyBorder="1" applyAlignment="1">
      <alignment horizontal="right" vertical="center"/>
    </xf>
    <xf numFmtId="0" fontId="9" fillId="5" borderId="2" xfId="0" applyFont="1" applyFill="1" applyBorder="1"/>
    <xf numFmtId="14" fontId="17" fillId="3" borderId="1" xfId="0" applyNumberFormat="1" applyFont="1" applyFill="1" applyBorder="1" applyAlignment="1">
      <alignment horizontal="left" vertical="center"/>
    </xf>
    <xf numFmtId="0" fontId="17" fillId="3" borderId="1" xfId="0" applyFont="1" applyFill="1" applyBorder="1" applyAlignment="1">
      <alignment horizontal="right" vertical="center"/>
    </xf>
    <xf numFmtId="14" fontId="17" fillId="6" borderId="1" xfId="0" applyNumberFormat="1" applyFont="1" applyFill="1" applyBorder="1" applyAlignment="1">
      <alignment horizontal="left" vertical="center"/>
    </xf>
    <xf numFmtId="0" fontId="17" fillId="6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822</xdr:row>
      <xdr:rowOff>0</xdr:rowOff>
    </xdr:from>
    <xdr:to>
      <xdr:col>19</xdr:col>
      <xdr:colOff>247650</xdr:colOff>
      <xdr:row>822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37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823</xdr:row>
      <xdr:rowOff>0</xdr:rowOff>
    </xdr:from>
    <xdr:to>
      <xdr:col>19</xdr:col>
      <xdr:colOff>247650</xdr:colOff>
      <xdr:row>823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57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824</xdr:row>
      <xdr:rowOff>0</xdr:rowOff>
    </xdr:from>
    <xdr:to>
      <xdr:col>19</xdr:col>
      <xdr:colOff>247650</xdr:colOff>
      <xdr:row>824</xdr:row>
      <xdr:rowOff>161925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77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825</xdr:row>
      <xdr:rowOff>0</xdr:rowOff>
    </xdr:from>
    <xdr:to>
      <xdr:col>19</xdr:col>
      <xdr:colOff>247650</xdr:colOff>
      <xdr:row>825</xdr:row>
      <xdr:rowOff>161925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97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826</xdr:row>
      <xdr:rowOff>0</xdr:rowOff>
    </xdr:from>
    <xdr:to>
      <xdr:col>19</xdr:col>
      <xdr:colOff>247650</xdr:colOff>
      <xdr:row>826</xdr:row>
      <xdr:rowOff>161925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17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827</xdr:row>
      <xdr:rowOff>0</xdr:rowOff>
    </xdr:from>
    <xdr:to>
      <xdr:col>19</xdr:col>
      <xdr:colOff>247650</xdr:colOff>
      <xdr:row>827</xdr:row>
      <xdr:rowOff>161925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37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828</xdr:row>
      <xdr:rowOff>0</xdr:rowOff>
    </xdr:from>
    <xdr:to>
      <xdr:col>19</xdr:col>
      <xdr:colOff>247650</xdr:colOff>
      <xdr:row>828</xdr:row>
      <xdr:rowOff>161925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57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829</xdr:row>
      <xdr:rowOff>0</xdr:rowOff>
    </xdr:from>
    <xdr:to>
      <xdr:col>19</xdr:col>
      <xdr:colOff>247650</xdr:colOff>
      <xdr:row>829</xdr:row>
      <xdr:rowOff>161925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772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831</xdr:row>
      <xdr:rowOff>0</xdr:rowOff>
    </xdr:from>
    <xdr:to>
      <xdr:col>19</xdr:col>
      <xdr:colOff>247650</xdr:colOff>
      <xdr:row>831</xdr:row>
      <xdr:rowOff>161925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277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832</xdr:row>
      <xdr:rowOff>0</xdr:rowOff>
    </xdr:from>
    <xdr:to>
      <xdr:col>19</xdr:col>
      <xdr:colOff>247650</xdr:colOff>
      <xdr:row>832</xdr:row>
      <xdr:rowOff>161925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477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833</xdr:row>
      <xdr:rowOff>0</xdr:rowOff>
    </xdr:from>
    <xdr:to>
      <xdr:col>19</xdr:col>
      <xdr:colOff>247650</xdr:colOff>
      <xdr:row>833</xdr:row>
      <xdr:rowOff>161925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67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834</xdr:row>
      <xdr:rowOff>0</xdr:rowOff>
    </xdr:from>
    <xdr:to>
      <xdr:col>19</xdr:col>
      <xdr:colOff>247650</xdr:colOff>
      <xdr:row>834</xdr:row>
      <xdr:rowOff>161925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877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835</xdr:row>
      <xdr:rowOff>0</xdr:rowOff>
    </xdr:from>
    <xdr:to>
      <xdr:col>19</xdr:col>
      <xdr:colOff>247650</xdr:colOff>
      <xdr:row>835</xdr:row>
      <xdr:rowOff>161925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07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836</xdr:row>
      <xdr:rowOff>0</xdr:rowOff>
    </xdr:from>
    <xdr:to>
      <xdr:col>19</xdr:col>
      <xdr:colOff>247650</xdr:colOff>
      <xdr:row>836</xdr:row>
      <xdr:rowOff>161925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27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837</xdr:row>
      <xdr:rowOff>0</xdr:rowOff>
    </xdr:from>
    <xdr:to>
      <xdr:col>19</xdr:col>
      <xdr:colOff>247650</xdr:colOff>
      <xdr:row>837</xdr:row>
      <xdr:rowOff>161925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47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839</xdr:row>
      <xdr:rowOff>0</xdr:rowOff>
    </xdr:from>
    <xdr:to>
      <xdr:col>19</xdr:col>
      <xdr:colOff>247650</xdr:colOff>
      <xdr:row>839</xdr:row>
      <xdr:rowOff>161925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8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840</xdr:row>
      <xdr:rowOff>0</xdr:rowOff>
    </xdr:from>
    <xdr:to>
      <xdr:col>19</xdr:col>
      <xdr:colOff>247650</xdr:colOff>
      <xdr:row>840</xdr:row>
      <xdr:rowOff>161925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0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841</xdr:row>
      <xdr:rowOff>0</xdr:rowOff>
    </xdr:from>
    <xdr:to>
      <xdr:col>19</xdr:col>
      <xdr:colOff>247650</xdr:colOff>
      <xdr:row>841</xdr:row>
      <xdr:rowOff>161925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2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842</xdr:row>
      <xdr:rowOff>0</xdr:rowOff>
    </xdr:from>
    <xdr:to>
      <xdr:col>19</xdr:col>
      <xdr:colOff>247650</xdr:colOff>
      <xdr:row>842</xdr:row>
      <xdr:rowOff>161925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4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843</xdr:row>
      <xdr:rowOff>0</xdr:rowOff>
    </xdr:from>
    <xdr:to>
      <xdr:col>19</xdr:col>
      <xdr:colOff>247650</xdr:colOff>
      <xdr:row>843</xdr:row>
      <xdr:rowOff>161925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6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844</xdr:row>
      <xdr:rowOff>0</xdr:rowOff>
    </xdr:from>
    <xdr:to>
      <xdr:col>19</xdr:col>
      <xdr:colOff>247650</xdr:colOff>
      <xdr:row>844</xdr:row>
      <xdr:rowOff>161925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80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845</xdr:row>
      <xdr:rowOff>0</xdr:rowOff>
    </xdr:from>
    <xdr:to>
      <xdr:col>19</xdr:col>
      <xdr:colOff>247650</xdr:colOff>
      <xdr:row>845</xdr:row>
      <xdr:rowOff>161925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001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9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850</xdr:row>
      <xdr:rowOff>0</xdr:rowOff>
    </xdr:from>
    <xdr:to>
      <xdr:col>19</xdr:col>
      <xdr:colOff>247650</xdr:colOff>
      <xdr:row>850</xdr:row>
      <xdr:rowOff>161925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1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1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852</xdr:row>
      <xdr:rowOff>0</xdr:rowOff>
    </xdr:from>
    <xdr:to>
      <xdr:col>19</xdr:col>
      <xdr:colOff>247650</xdr:colOff>
      <xdr:row>852</xdr:row>
      <xdr:rowOff>161925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1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853</xdr:row>
      <xdr:rowOff>0</xdr:rowOff>
    </xdr:from>
    <xdr:to>
      <xdr:col>19</xdr:col>
      <xdr:colOff>247650</xdr:colOff>
      <xdr:row>853</xdr:row>
      <xdr:rowOff>161925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71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855</xdr:row>
      <xdr:rowOff>0</xdr:rowOff>
    </xdr:from>
    <xdr:to>
      <xdr:col>19</xdr:col>
      <xdr:colOff>247650</xdr:colOff>
      <xdr:row>855</xdr:row>
      <xdr:rowOff>161925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84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856</xdr:row>
      <xdr:rowOff>0</xdr:rowOff>
    </xdr:from>
    <xdr:to>
      <xdr:col>19</xdr:col>
      <xdr:colOff>247650</xdr:colOff>
      <xdr:row>856</xdr:row>
      <xdr:rowOff>161925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04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857</xdr:row>
      <xdr:rowOff>0</xdr:rowOff>
    </xdr:from>
    <xdr:to>
      <xdr:col>19</xdr:col>
      <xdr:colOff>247650</xdr:colOff>
      <xdr:row>857</xdr:row>
      <xdr:rowOff>161925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24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859</xdr:row>
      <xdr:rowOff>0</xdr:rowOff>
    </xdr:from>
    <xdr:to>
      <xdr:col>19</xdr:col>
      <xdr:colOff>247650</xdr:colOff>
      <xdr:row>859</xdr:row>
      <xdr:rowOff>161925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42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860</xdr:row>
      <xdr:rowOff>0</xdr:rowOff>
    </xdr:from>
    <xdr:to>
      <xdr:col>19</xdr:col>
      <xdr:colOff>247650</xdr:colOff>
      <xdr:row>860</xdr:row>
      <xdr:rowOff>161925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62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861</xdr:row>
      <xdr:rowOff>0</xdr:rowOff>
    </xdr:from>
    <xdr:to>
      <xdr:col>19</xdr:col>
      <xdr:colOff>247650</xdr:colOff>
      <xdr:row>861</xdr:row>
      <xdr:rowOff>161925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8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862</xdr:row>
      <xdr:rowOff>0</xdr:rowOff>
    </xdr:from>
    <xdr:to>
      <xdr:col>19</xdr:col>
      <xdr:colOff>247650</xdr:colOff>
      <xdr:row>862</xdr:row>
      <xdr:rowOff>161925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02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863</xdr:row>
      <xdr:rowOff>0</xdr:rowOff>
    </xdr:from>
    <xdr:to>
      <xdr:col>19</xdr:col>
      <xdr:colOff>247650</xdr:colOff>
      <xdr:row>863</xdr:row>
      <xdr:rowOff>161925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220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864</xdr:row>
      <xdr:rowOff>0</xdr:rowOff>
    </xdr:from>
    <xdr:to>
      <xdr:col>19</xdr:col>
      <xdr:colOff>247650</xdr:colOff>
      <xdr:row>864</xdr:row>
      <xdr:rowOff>161925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420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866</xdr:row>
      <xdr:rowOff>0</xdr:rowOff>
    </xdr:from>
    <xdr:to>
      <xdr:col>19</xdr:col>
      <xdr:colOff>247650</xdr:colOff>
      <xdr:row>866</xdr:row>
      <xdr:rowOff>161925</xdr:rowOff>
    </xdr:to>
    <xdr:pic>
      <xdr:nvPicPr>
        <xdr:cNvPr id="46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94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867</xdr:row>
      <xdr:rowOff>0</xdr:rowOff>
    </xdr:from>
    <xdr:to>
      <xdr:col>19</xdr:col>
      <xdr:colOff>247650</xdr:colOff>
      <xdr:row>867</xdr:row>
      <xdr:rowOff>161925</xdr:rowOff>
    </xdr:to>
    <xdr:pic>
      <xdr:nvPicPr>
        <xdr:cNvPr id="47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14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868</xdr:row>
      <xdr:rowOff>0</xdr:rowOff>
    </xdr:from>
    <xdr:to>
      <xdr:col>19</xdr:col>
      <xdr:colOff>247650</xdr:colOff>
      <xdr:row>868</xdr:row>
      <xdr:rowOff>161925</xdr:rowOff>
    </xdr:to>
    <xdr:pic>
      <xdr:nvPicPr>
        <xdr:cNvPr id="48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34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869</xdr:row>
      <xdr:rowOff>0</xdr:rowOff>
    </xdr:from>
    <xdr:to>
      <xdr:col>19</xdr:col>
      <xdr:colOff>247650</xdr:colOff>
      <xdr:row>869</xdr:row>
      <xdr:rowOff>161925</xdr:rowOff>
    </xdr:to>
    <xdr:pic>
      <xdr:nvPicPr>
        <xdr:cNvPr id="49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544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870</xdr:row>
      <xdr:rowOff>0</xdr:rowOff>
    </xdr:from>
    <xdr:to>
      <xdr:col>19</xdr:col>
      <xdr:colOff>247650</xdr:colOff>
      <xdr:row>870</xdr:row>
      <xdr:rowOff>161925</xdr:rowOff>
    </xdr:to>
    <xdr:pic>
      <xdr:nvPicPr>
        <xdr:cNvPr id="50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744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871</xdr:row>
      <xdr:rowOff>0</xdr:rowOff>
    </xdr:from>
    <xdr:to>
      <xdr:col>19</xdr:col>
      <xdr:colOff>247650</xdr:colOff>
      <xdr:row>871</xdr:row>
      <xdr:rowOff>161925</xdr:rowOff>
    </xdr:to>
    <xdr:pic>
      <xdr:nvPicPr>
        <xdr:cNvPr id="51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944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873</xdr:row>
      <xdr:rowOff>0</xdr:rowOff>
    </xdr:from>
    <xdr:to>
      <xdr:col>19</xdr:col>
      <xdr:colOff>247650</xdr:colOff>
      <xdr:row>873</xdr:row>
      <xdr:rowOff>161925</xdr:rowOff>
    </xdr:to>
    <xdr:pic>
      <xdr:nvPicPr>
        <xdr:cNvPr id="52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46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874</xdr:row>
      <xdr:rowOff>0</xdr:rowOff>
    </xdr:from>
    <xdr:to>
      <xdr:col>19</xdr:col>
      <xdr:colOff>247650</xdr:colOff>
      <xdr:row>874</xdr:row>
      <xdr:rowOff>161925</xdr:rowOff>
    </xdr:to>
    <xdr:pic>
      <xdr:nvPicPr>
        <xdr:cNvPr id="53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66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875</xdr:row>
      <xdr:rowOff>0</xdr:rowOff>
    </xdr:from>
    <xdr:to>
      <xdr:col>19</xdr:col>
      <xdr:colOff>247650</xdr:colOff>
      <xdr:row>875</xdr:row>
      <xdr:rowOff>161925</xdr:rowOff>
    </xdr:to>
    <xdr:pic>
      <xdr:nvPicPr>
        <xdr:cNvPr id="54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6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877</xdr:row>
      <xdr:rowOff>0</xdr:rowOff>
    </xdr:from>
    <xdr:to>
      <xdr:col>19</xdr:col>
      <xdr:colOff>247650</xdr:colOff>
      <xdr:row>877</xdr:row>
      <xdr:rowOff>161925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49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878</xdr:row>
      <xdr:rowOff>0</xdr:rowOff>
    </xdr:from>
    <xdr:to>
      <xdr:col>19</xdr:col>
      <xdr:colOff>247650</xdr:colOff>
      <xdr:row>878</xdr:row>
      <xdr:rowOff>161925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049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879</xdr:row>
      <xdr:rowOff>0</xdr:rowOff>
    </xdr:from>
    <xdr:to>
      <xdr:col>19</xdr:col>
      <xdr:colOff>247650</xdr:colOff>
      <xdr:row>879</xdr:row>
      <xdr:rowOff>161925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2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880</xdr:row>
      <xdr:rowOff>0</xdr:rowOff>
    </xdr:from>
    <xdr:to>
      <xdr:col>19</xdr:col>
      <xdr:colOff>247650</xdr:colOff>
      <xdr:row>880</xdr:row>
      <xdr:rowOff>161925</xdr:rowOff>
    </xdr:to>
    <xdr:pic>
      <xdr:nvPicPr>
        <xdr:cNvPr id="66" name="Imagen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44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881</xdr:row>
      <xdr:rowOff>0</xdr:rowOff>
    </xdr:from>
    <xdr:to>
      <xdr:col>19</xdr:col>
      <xdr:colOff>247650</xdr:colOff>
      <xdr:row>881</xdr:row>
      <xdr:rowOff>161925</xdr:rowOff>
    </xdr:to>
    <xdr:pic>
      <xdr:nvPicPr>
        <xdr:cNvPr id="67" name="Imagen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649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882</xdr:row>
      <xdr:rowOff>0</xdr:rowOff>
    </xdr:from>
    <xdr:to>
      <xdr:col>19</xdr:col>
      <xdr:colOff>247650</xdr:colOff>
      <xdr:row>882</xdr:row>
      <xdr:rowOff>161925</xdr:rowOff>
    </xdr:to>
    <xdr:pic>
      <xdr:nvPicPr>
        <xdr:cNvPr id="68" name="Imagen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849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883</xdr:row>
      <xdr:rowOff>0</xdr:rowOff>
    </xdr:from>
    <xdr:to>
      <xdr:col>19</xdr:col>
      <xdr:colOff>247650</xdr:colOff>
      <xdr:row>883</xdr:row>
      <xdr:rowOff>161925</xdr:rowOff>
    </xdr:to>
    <xdr:pic>
      <xdr:nvPicPr>
        <xdr:cNvPr id="69" name="Imagen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049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884</xdr:row>
      <xdr:rowOff>0</xdr:rowOff>
    </xdr:from>
    <xdr:to>
      <xdr:col>19</xdr:col>
      <xdr:colOff>247650</xdr:colOff>
      <xdr:row>884</xdr:row>
      <xdr:rowOff>161925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18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885</xdr:row>
      <xdr:rowOff>0</xdr:rowOff>
    </xdr:from>
    <xdr:to>
      <xdr:col>19</xdr:col>
      <xdr:colOff>247650</xdr:colOff>
      <xdr:row>885</xdr:row>
      <xdr:rowOff>161925</xdr:rowOff>
    </xdr:to>
    <xdr:pic>
      <xdr:nvPicPr>
        <xdr:cNvPr id="70" name="Imagen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3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886</xdr:row>
      <xdr:rowOff>0</xdr:rowOff>
    </xdr:from>
    <xdr:to>
      <xdr:col>19</xdr:col>
      <xdr:colOff>247650</xdr:colOff>
      <xdr:row>886</xdr:row>
      <xdr:rowOff>161925</xdr:rowOff>
    </xdr:to>
    <xdr:pic>
      <xdr:nvPicPr>
        <xdr:cNvPr id="71" name="Imagen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5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887</xdr:row>
      <xdr:rowOff>0</xdr:rowOff>
    </xdr:from>
    <xdr:to>
      <xdr:col>19</xdr:col>
      <xdr:colOff>247650</xdr:colOff>
      <xdr:row>887</xdr:row>
      <xdr:rowOff>161925</xdr:rowOff>
    </xdr:to>
    <xdr:pic>
      <xdr:nvPicPr>
        <xdr:cNvPr id="72" name="Imagen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7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888</xdr:row>
      <xdr:rowOff>0</xdr:rowOff>
    </xdr:from>
    <xdr:to>
      <xdr:col>19</xdr:col>
      <xdr:colOff>247650</xdr:colOff>
      <xdr:row>888</xdr:row>
      <xdr:rowOff>161925</xdr:rowOff>
    </xdr:to>
    <xdr:pic>
      <xdr:nvPicPr>
        <xdr:cNvPr id="73" name="Imagen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9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889</xdr:row>
      <xdr:rowOff>0</xdr:rowOff>
    </xdr:from>
    <xdr:to>
      <xdr:col>19</xdr:col>
      <xdr:colOff>247650</xdr:colOff>
      <xdr:row>889</xdr:row>
      <xdr:rowOff>161925</xdr:rowOff>
    </xdr:to>
    <xdr:pic>
      <xdr:nvPicPr>
        <xdr:cNvPr id="74" name="Imagen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32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890</xdr:row>
      <xdr:rowOff>0</xdr:rowOff>
    </xdr:from>
    <xdr:to>
      <xdr:col>19</xdr:col>
      <xdr:colOff>247650</xdr:colOff>
      <xdr:row>890</xdr:row>
      <xdr:rowOff>161925</xdr:rowOff>
    </xdr:to>
    <xdr:pic>
      <xdr:nvPicPr>
        <xdr:cNvPr id="75" name="Imagen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52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892</xdr:row>
      <xdr:rowOff>0</xdr:rowOff>
    </xdr:from>
    <xdr:to>
      <xdr:col>19</xdr:col>
      <xdr:colOff>247650</xdr:colOff>
      <xdr:row>892</xdr:row>
      <xdr:rowOff>161925</xdr:rowOff>
    </xdr:to>
    <xdr:pic>
      <xdr:nvPicPr>
        <xdr:cNvPr id="76" name="Imagen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897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893</xdr:row>
      <xdr:rowOff>0</xdr:rowOff>
    </xdr:from>
    <xdr:to>
      <xdr:col>19</xdr:col>
      <xdr:colOff>247650</xdr:colOff>
      <xdr:row>893</xdr:row>
      <xdr:rowOff>161925</xdr:rowOff>
    </xdr:to>
    <xdr:pic>
      <xdr:nvPicPr>
        <xdr:cNvPr id="77" name="Imagen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097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894</xdr:row>
      <xdr:rowOff>0</xdr:rowOff>
    </xdr:from>
    <xdr:to>
      <xdr:col>19</xdr:col>
      <xdr:colOff>247650</xdr:colOff>
      <xdr:row>894</xdr:row>
      <xdr:rowOff>161925</xdr:rowOff>
    </xdr:to>
    <xdr:pic>
      <xdr:nvPicPr>
        <xdr:cNvPr id="78" name="Imagen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29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895</xdr:row>
      <xdr:rowOff>0</xdr:rowOff>
    </xdr:from>
    <xdr:to>
      <xdr:col>19</xdr:col>
      <xdr:colOff>247650</xdr:colOff>
      <xdr:row>895</xdr:row>
      <xdr:rowOff>161925</xdr:rowOff>
    </xdr:to>
    <xdr:pic>
      <xdr:nvPicPr>
        <xdr:cNvPr id="79" name="Imagen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497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896</xdr:row>
      <xdr:rowOff>0</xdr:rowOff>
    </xdr:from>
    <xdr:to>
      <xdr:col>19</xdr:col>
      <xdr:colOff>247650</xdr:colOff>
      <xdr:row>896</xdr:row>
      <xdr:rowOff>161925</xdr:rowOff>
    </xdr:to>
    <xdr:pic>
      <xdr:nvPicPr>
        <xdr:cNvPr id="80" name="Imagen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697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897</xdr:row>
      <xdr:rowOff>0</xdr:rowOff>
    </xdr:from>
    <xdr:to>
      <xdr:col>19</xdr:col>
      <xdr:colOff>247650</xdr:colOff>
      <xdr:row>897</xdr:row>
      <xdr:rowOff>161925</xdr:rowOff>
    </xdr:to>
    <xdr:pic>
      <xdr:nvPicPr>
        <xdr:cNvPr id="81" name="Imagen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897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898</xdr:row>
      <xdr:rowOff>0</xdr:rowOff>
    </xdr:from>
    <xdr:to>
      <xdr:col>19</xdr:col>
      <xdr:colOff>247650</xdr:colOff>
      <xdr:row>898</xdr:row>
      <xdr:rowOff>161925</xdr:rowOff>
    </xdr:to>
    <xdr:pic>
      <xdr:nvPicPr>
        <xdr:cNvPr id="82" name="Imagen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097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899</xdr:row>
      <xdr:rowOff>0</xdr:rowOff>
    </xdr:from>
    <xdr:to>
      <xdr:col>19</xdr:col>
      <xdr:colOff>247650</xdr:colOff>
      <xdr:row>899</xdr:row>
      <xdr:rowOff>161925</xdr:rowOff>
    </xdr:to>
    <xdr:pic>
      <xdr:nvPicPr>
        <xdr:cNvPr id="83" name="Imagen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297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901</xdr:row>
      <xdr:rowOff>0</xdr:rowOff>
    </xdr:from>
    <xdr:to>
      <xdr:col>19</xdr:col>
      <xdr:colOff>247650</xdr:colOff>
      <xdr:row>901</xdr:row>
      <xdr:rowOff>161925</xdr:rowOff>
    </xdr:to>
    <xdr:pic>
      <xdr:nvPicPr>
        <xdr:cNvPr id="84" name="Imagen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61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902</xdr:row>
      <xdr:rowOff>0</xdr:rowOff>
    </xdr:from>
    <xdr:to>
      <xdr:col>19</xdr:col>
      <xdr:colOff>247650</xdr:colOff>
      <xdr:row>902</xdr:row>
      <xdr:rowOff>161925</xdr:rowOff>
    </xdr:to>
    <xdr:pic>
      <xdr:nvPicPr>
        <xdr:cNvPr id="85" name="Imagen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81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903</xdr:row>
      <xdr:rowOff>0</xdr:rowOff>
    </xdr:from>
    <xdr:to>
      <xdr:col>19</xdr:col>
      <xdr:colOff>247650</xdr:colOff>
      <xdr:row>903</xdr:row>
      <xdr:rowOff>161925</xdr:rowOff>
    </xdr:to>
    <xdr:pic>
      <xdr:nvPicPr>
        <xdr:cNvPr id="86" name="Imagen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01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904</xdr:row>
      <xdr:rowOff>0</xdr:rowOff>
    </xdr:from>
    <xdr:to>
      <xdr:col>19</xdr:col>
      <xdr:colOff>247650</xdr:colOff>
      <xdr:row>904</xdr:row>
      <xdr:rowOff>161925</xdr:rowOff>
    </xdr:to>
    <xdr:pic>
      <xdr:nvPicPr>
        <xdr:cNvPr id="87" name="Imagen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21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905</xdr:row>
      <xdr:rowOff>0</xdr:rowOff>
    </xdr:from>
    <xdr:to>
      <xdr:col>19</xdr:col>
      <xdr:colOff>247650</xdr:colOff>
      <xdr:row>905</xdr:row>
      <xdr:rowOff>161925</xdr:rowOff>
    </xdr:to>
    <xdr:pic>
      <xdr:nvPicPr>
        <xdr:cNvPr id="88" name="Imagen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41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906</xdr:row>
      <xdr:rowOff>0</xdr:rowOff>
    </xdr:from>
    <xdr:to>
      <xdr:col>19</xdr:col>
      <xdr:colOff>247650</xdr:colOff>
      <xdr:row>906</xdr:row>
      <xdr:rowOff>161925</xdr:rowOff>
    </xdr:to>
    <xdr:pic>
      <xdr:nvPicPr>
        <xdr:cNvPr id="89" name="Imagen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61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907</xdr:row>
      <xdr:rowOff>0</xdr:rowOff>
    </xdr:from>
    <xdr:to>
      <xdr:col>19</xdr:col>
      <xdr:colOff>247650</xdr:colOff>
      <xdr:row>907</xdr:row>
      <xdr:rowOff>161925</xdr:rowOff>
    </xdr:to>
    <xdr:pic>
      <xdr:nvPicPr>
        <xdr:cNvPr id="90" name="Imagen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81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910</xdr:row>
      <xdr:rowOff>0</xdr:rowOff>
    </xdr:from>
    <xdr:to>
      <xdr:col>19</xdr:col>
      <xdr:colOff>247650</xdr:colOff>
      <xdr:row>910</xdr:row>
      <xdr:rowOff>161925</xdr:rowOff>
    </xdr:to>
    <xdr:pic>
      <xdr:nvPicPr>
        <xdr:cNvPr id="91" name="Imagen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14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911</xdr:row>
      <xdr:rowOff>0</xdr:rowOff>
    </xdr:from>
    <xdr:to>
      <xdr:col>19</xdr:col>
      <xdr:colOff>247650</xdr:colOff>
      <xdr:row>911</xdr:row>
      <xdr:rowOff>161925</xdr:rowOff>
    </xdr:to>
    <xdr:pic>
      <xdr:nvPicPr>
        <xdr:cNvPr id="92" name="Imagen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34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912</xdr:row>
      <xdr:rowOff>0</xdr:rowOff>
    </xdr:from>
    <xdr:to>
      <xdr:col>19</xdr:col>
      <xdr:colOff>247650</xdr:colOff>
      <xdr:row>912</xdr:row>
      <xdr:rowOff>161925</xdr:rowOff>
    </xdr:to>
    <xdr:pic>
      <xdr:nvPicPr>
        <xdr:cNvPr id="93" name="Imagen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545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913</xdr:row>
      <xdr:rowOff>0</xdr:rowOff>
    </xdr:from>
    <xdr:to>
      <xdr:col>19</xdr:col>
      <xdr:colOff>247650</xdr:colOff>
      <xdr:row>913</xdr:row>
      <xdr:rowOff>161925</xdr:rowOff>
    </xdr:to>
    <xdr:pic>
      <xdr:nvPicPr>
        <xdr:cNvPr id="94" name="Imagen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74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914</xdr:row>
      <xdr:rowOff>0</xdr:rowOff>
    </xdr:from>
    <xdr:to>
      <xdr:col>19</xdr:col>
      <xdr:colOff>247650</xdr:colOff>
      <xdr:row>914</xdr:row>
      <xdr:rowOff>161925</xdr:rowOff>
    </xdr:to>
    <xdr:pic>
      <xdr:nvPicPr>
        <xdr:cNvPr id="95" name="Imagen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94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915</xdr:row>
      <xdr:rowOff>0</xdr:rowOff>
    </xdr:from>
    <xdr:to>
      <xdr:col>19</xdr:col>
      <xdr:colOff>247650</xdr:colOff>
      <xdr:row>915</xdr:row>
      <xdr:rowOff>161925</xdr:rowOff>
    </xdr:to>
    <xdr:pic>
      <xdr:nvPicPr>
        <xdr:cNvPr id="96" name="Imagen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14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916</xdr:row>
      <xdr:rowOff>0</xdr:rowOff>
    </xdr:from>
    <xdr:to>
      <xdr:col>19</xdr:col>
      <xdr:colOff>247650</xdr:colOff>
      <xdr:row>916</xdr:row>
      <xdr:rowOff>161925</xdr:rowOff>
    </xdr:to>
    <xdr:pic>
      <xdr:nvPicPr>
        <xdr:cNvPr id="97" name="Imagen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345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917</xdr:row>
      <xdr:rowOff>0</xdr:rowOff>
    </xdr:from>
    <xdr:to>
      <xdr:col>19</xdr:col>
      <xdr:colOff>247650</xdr:colOff>
      <xdr:row>917</xdr:row>
      <xdr:rowOff>161925</xdr:rowOff>
    </xdr:to>
    <xdr:pic>
      <xdr:nvPicPr>
        <xdr:cNvPr id="98" name="Imagen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54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965</xdr:row>
      <xdr:rowOff>0</xdr:rowOff>
    </xdr:from>
    <xdr:ext cx="247650" cy="161925"/>
    <xdr:pic>
      <xdr:nvPicPr>
        <xdr:cNvPr id="99" name="Imagen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64478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966</xdr:row>
      <xdr:rowOff>0</xdr:rowOff>
    </xdr:from>
    <xdr:ext cx="247650" cy="161925"/>
    <xdr:pic>
      <xdr:nvPicPr>
        <xdr:cNvPr id="100" name="Imagen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8331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967</xdr:row>
      <xdr:rowOff>0</xdr:rowOff>
    </xdr:from>
    <xdr:ext cx="247650" cy="161925"/>
    <xdr:pic>
      <xdr:nvPicPr>
        <xdr:cNvPr id="101" name="Imagen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0215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968</xdr:row>
      <xdr:rowOff>0</xdr:rowOff>
    </xdr:from>
    <xdr:ext cx="247650" cy="161925"/>
    <xdr:pic>
      <xdr:nvPicPr>
        <xdr:cNvPr id="102" name="Imagen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2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969</xdr:row>
      <xdr:rowOff>0</xdr:rowOff>
    </xdr:from>
    <xdr:ext cx="247650" cy="161925"/>
    <xdr:pic>
      <xdr:nvPicPr>
        <xdr:cNvPr id="103" name="Imagen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3984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970</xdr:row>
      <xdr:rowOff>0</xdr:rowOff>
    </xdr:from>
    <xdr:ext cx="247650" cy="161925"/>
    <xdr:pic>
      <xdr:nvPicPr>
        <xdr:cNvPr id="104" name="Imagen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58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971</xdr:row>
      <xdr:rowOff>0</xdr:rowOff>
    </xdr:from>
    <xdr:ext cx="247650" cy="161925"/>
    <xdr:pic>
      <xdr:nvPicPr>
        <xdr:cNvPr id="105" name="Imagen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77522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972</xdr:row>
      <xdr:rowOff>0</xdr:rowOff>
    </xdr:from>
    <xdr:ext cx="247650" cy="161925"/>
    <xdr:pic>
      <xdr:nvPicPr>
        <xdr:cNvPr id="106" name="Imagen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9636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973</xdr:row>
      <xdr:rowOff>0</xdr:rowOff>
    </xdr:from>
    <xdr:ext cx="247650" cy="161925"/>
    <xdr:pic>
      <xdr:nvPicPr>
        <xdr:cNvPr id="107" name="Imagen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34044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974</xdr:row>
      <xdr:rowOff>0</xdr:rowOff>
    </xdr:from>
    <xdr:ext cx="247650" cy="161925"/>
    <xdr:pic>
      <xdr:nvPicPr>
        <xdr:cNvPr id="108" name="Imagen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5288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975</xdr:row>
      <xdr:rowOff>0</xdr:rowOff>
    </xdr:from>
    <xdr:ext cx="247650" cy="161925"/>
    <xdr:pic>
      <xdr:nvPicPr>
        <xdr:cNvPr id="109" name="Imagen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71725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975</xdr:row>
      <xdr:rowOff>0</xdr:rowOff>
    </xdr:from>
    <xdr:ext cx="247650" cy="161925"/>
    <xdr:pic>
      <xdr:nvPicPr>
        <xdr:cNvPr id="110" name="Imagen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90565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976</xdr:row>
      <xdr:rowOff>0</xdr:rowOff>
    </xdr:from>
    <xdr:ext cx="247650" cy="161925"/>
    <xdr:pic>
      <xdr:nvPicPr>
        <xdr:cNvPr id="111" name="Imagen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09406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977</xdr:row>
      <xdr:rowOff>0</xdr:rowOff>
    </xdr:from>
    <xdr:ext cx="247650" cy="161925"/>
    <xdr:pic>
      <xdr:nvPicPr>
        <xdr:cNvPr id="112" name="Imagen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28247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978</xdr:row>
      <xdr:rowOff>0</xdr:rowOff>
    </xdr:from>
    <xdr:ext cx="247650" cy="161925"/>
    <xdr:pic>
      <xdr:nvPicPr>
        <xdr:cNvPr id="113" name="Imagen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4708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980</xdr:row>
      <xdr:rowOff>0</xdr:rowOff>
    </xdr:from>
    <xdr:ext cx="247650" cy="161925"/>
    <xdr:pic>
      <xdr:nvPicPr>
        <xdr:cNvPr id="114" name="Imagen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84769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15" name="Imagen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03609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16" name="Imagen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22450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982</xdr:row>
      <xdr:rowOff>0</xdr:rowOff>
    </xdr:from>
    <xdr:ext cx="247650" cy="161925"/>
    <xdr:pic>
      <xdr:nvPicPr>
        <xdr:cNvPr id="117" name="Imagen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41291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983</xdr:row>
      <xdr:rowOff>0</xdr:rowOff>
    </xdr:from>
    <xdr:ext cx="247650" cy="161925"/>
    <xdr:pic>
      <xdr:nvPicPr>
        <xdr:cNvPr id="118" name="Imagen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6013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984</xdr:row>
      <xdr:rowOff>0</xdr:rowOff>
    </xdr:from>
    <xdr:ext cx="247650" cy="161925"/>
    <xdr:pic>
      <xdr:nvPicPr>
        <xdr:cNvPr id="119" name="Imagen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789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985</xdr:row>
      <xdr:rowOff>0</xdr:rowOff>
    </xdr:from>
    <xdr:ext cx="247650" cy="161925"/>
    <xdr:pic>
      <xdr:nvPicPr>
        <xdr:cNvPr id="120" name="Imagen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9781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1" name="Imagen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2" name="Imagen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3" name="Imagen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4" name="Imagen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989</xdr:row>
      <xdr:rowOff>0</xdr:rowOff>
    </xdr:from>
    <xdr:ext cx="247650" cy="161925"/>
    <xdr:pic>
      <xdr:nvPicPr>
        <xdr:cNvPr id="125" name="Imagen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9201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26" name="Imagen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27" name="Imagen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8" name="Imagen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9" name="Imagen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30" name="Imagen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31" name="Imagen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991</xdr:row>
      <xdr:rowOff>0</xdr:rowOff>
    </xdr:from>
    <xdr:ext cx="247650" cy="161925"/>
    <xdr:pic>
      <xdr:nvPicPr>
        <xdr:cNvPr id="132" name="Imagen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2969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992</xdr:row>
      <xdr:rowOff>0</xdr:rowOff>
    </xdr:from>
    <xdr:ext cx="247650" cy="161925"/>
    <xdr:pic>
      <xdr:nvPicPr>
        <xdr:cNvPr id="133" name="Imagen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48538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994</xdr:row>
      <xdr:rowOff>0</xdr:rowOff>
    </xdr:from>
    <xdr:ext cx="247650" cy="161925"/>
    <xdr:pic>
      <xdr:nvPicPr>
        <xdr:cNvPr id="134" name="Imagen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86219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994</xdr:row>
      <xdr:rowOff>0</xdr:rowOff>
    </xdr:from>
    <xdr:ext cx="247650" cy="161925"/>
    <xdr:pic>
      <xdr:nvPicPr>
        <xdr:cNvPr id="135" name="Imagen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0506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995</xdr:row>
      <xdr:rowOff>0</xdr:rowOff>
    </xdr:from>
    <xdr:ext cx="247650" cy="161925"/>
    <xdr:pic>
      <xdr:nvPicPr>
        <xdr:cNvPr id="136" name="Imagen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2390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997</xdr:row>
      <xdr:rowOff>0</xdr:rowOff>
    </xdr:from>
    <xdr:ext cx="247650" cy="161925"/>
    <xdr:pic>
      <xdr:nvPicPr>
        <xdr:cNvPr id="137" name="Imagen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61582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998</xdr:row>
      <xdr:rowOff>0</xdr:rowOff>
    </xdr:from>
    <xdr:ext cx="247650" cy="161925"/>
    <xdr:pic>
      <xdr:nvPicPr>
        <xdr:cNvPr id="138" name="Imagen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8042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999</xdr:row>
      <xdr:rowOff>0</xdr:rowOff>
    </xdr:from>
    <xdr:ext cx="247650" cy="161925"/>
    <xdr:pic>
      <xdr:nvPicPr>
        <xdr:cNvPr id="139" name="Imagen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99263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1000</xdr:row>
      <xdr:rowOff>0</xdr:rowOff>
    </xdr:from>
    <xdr:ext cx="247650" cy="161925"/>
    <xdr:pic>
      <xdr:nvPicPr>
        <xdr:cNvPr id="140" name="Imagen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1810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1001</xdr:row>
      <xdr:rowOff>0</xdr:rowOff>
    </xdr:from>
    <xdr:ext cx="247650" cy="161925"/>
    <xdr:pic>
      <xdr:nvPicPr>
        <xdr:cNvPr id="141" name="Imagen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36945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1002</xdr:row>
      <xdr:rowOff>0</xdr:rowOff>
    </xdr:from>
    <xdr:ext cx="247650" cy="161925"/>
    <xdr:pic>
      <xdr:nvPicPr>
        <xdr:cNvPr id="142" name="Imagen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55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1004</xdr:row>
      <xdr:rowOff>0</xdr:rowOff>
    </xdr:from>
    <xdr:ext cx="247650" cy="161925"/>
    <xdr:pic>
      <xdr:nvPicPr>
        <xdr:cNvPr id="143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9346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1004</xdr:row>
      <xdr:rowOff>0</xdr:rowOff>
    </xdr:from>
    <xdr:ext cx="247650" cy="161925"/>
    <xdr:pic>
      <xdr:nvPicPr>
        <xdr:cNvPr id="144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12307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1005</xdr:row>
      <xdr:rowOff>0</xdr:rowOff>
    </xdr:from>
    <xdr:ext cx="247650" cy="161925"/>
    <xdr:pic>
      <xdr:nvPicPr>
        <xdr:cNvPr id="145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31148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1006</xdr:row>
      <xdr:rowOff>0</xdr:rowOff>
    </xdr:from>
    <xdr:ext cx="247650" cy="161925"/>
    <xdr:pic>
      <xdr:nvPicPr>
        <xdr:cNvPr id="146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49989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1007</xdr:row>
      <xdr:rowOff>0</xdr:rowOff>
    </xdr:from>
    <xdr:ext cx="247650" cy="161925"/>
    <xdr:pic>
      <xdr:nvPicPr>
        <xdr:cNvPr id="147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68829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1008</xdr:row>
      <xdr:rowOff>0</xdr:rowOff>
    </xdr:from>
    <xdr:ext cx="247650" cy="161925"/>
    <xdr:pic>
      <xdr:nvPicPr>
        <xdr:cNvPr id="148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87670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1010</xdr:row>
      <xdr:rowOff>0</xdr:rowOff>
    </xdr:from>
    <xdr:ext cx="247650" cy="161925"/>
    <xdr:pic>
      <xdr:nvPicPr>
        <xdr:cNvPr id="149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25351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1011</xdr:row>
      <xdr:rowOff>0</xdr:rowOff>
    </xdr:from>
    <xdr:ext cx="247650" cy="161925"/>
    <xdr:pic>
      <xdr:nvPicPr>
        <xdr:cNvPr id="150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44192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1012</xdr:row>
      <xdr:rowOff>0</xdr:rowOff>
    </xdr:from>
    <xdr:ext cx="247650" cy="161925"/>
    <xdr:pic>
      <xdr:nvPicPr>
        <xdr:cNvPr id="151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6303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1014</xdr:row>
      <xdr:rowOff>0</xdr:rowOff>
    </xdr:from>
    <xdr:ext cx="247650" cy="161925"/>
    <xdr:pic>
      <xdr:nvPicPr>
        <xdr:cNvPr id="152" name="Imagen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007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1014</xdr:row>
      <xdr:rowOff>0</xdr:rowOff>
    </xdr:from>
    <xdr:ext cx="247650" cy="161925"/>
    <xdr:pic>
      <xdr:nvPicPr>
        <xdr:cNvPr id="153" name="Imagen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19554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1015</xdr:row>
      <xdr:rowOff>0</xdr:rowOff>
    </xdr:from>
    <xdr:ext cx="247650" cy="161925"/>
    <xdr:pic>
      <xdr:nvPicPr>
        <xdr:cNvPr id="154" name="Imagen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3839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1016</xdr:row>
      <xdr:rowOff>0</xdr:rowOff>
    </xdr:from>
    <xdr:ext cx="247650" cy="161925"/>
    <xdr:pic>
      <xdr:nvPicPr>
        <xdr:cNvPr id="155" name="Imagen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5723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1017</xdr:row>
      <xdr:rowOff>0</xdr:rowOff>
    </xdr:from>
    <xdr:ext cx="247650" cy="161925"/>
    <xdr:pic>
      <xdr:nvPicPr>
        <xdr:cNvPr id="156" name="Imagen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7607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1018</xdr:row>
      <xdr:rowOff>0</xdr:rowOff>
    </xdr:from>
    <xdr:ext cx="247650" cy="161925"/>
    <xdr:pic>
      <xdr:nvPicPr>
        <xdr:cNvPr id="157" name="Imagen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94917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1019</xdr:row>
      <xdr:rowOff>0</xdr:rowOff>
    </xdr:from>
    <xdr:ext cx="247650" cy="161925"/>
    <xdr:pic>
      <xdr:nvPicPr>
        <xdr:cNvPr id="158" name="Imagen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1375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1020</xdr:row>
      <xdr:rowOff>0</xdr:rowOff>
    </xdr:from>
    <xdr:ext cx="247650" cy="161925"/>
    <xdr:pic>
      <xdr:nvPicPr>
        <xdr:cNvPr id="159" name="Imagen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3259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1021</xdr:row>
      <xdr:rowOff>0</xdr:rowOff>
    </xdr:from>
    <xdr:ext cx="247650" cy="161925"/>
    <xdr:pic>
      <xdr:nvPicPr>
        <xdr:cNvPr id="160" name="Imagen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5143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1022</xdr:row>
      <xdr:rowOff>0</xdr:rowOff>
    </xdr:from>
    <xdr:ext cx="247650" cy="161925"/>
    <xdr:pic>
      <xdr:nvPicPr>
        <xdr:cNvPr id="161" name="Imagen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70280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1023</xdr:row>
      <xdr:rowOff>0</xdr:rowOff>
    </xdr:from>
    <xdr:ext cx="247650" cy="161925"/>
    <xdr:pic>
      <xdr:nvPicPr>
        <xdr:cNvPr id="162" name="Imagen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8912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1024</xdr:row>
      <xdr:rowOff>0</xdr:rowOff>
    </xdr:from>
    <xdr:ext cx="247650" cy="161925"/>
    <xdr:pic>
      <xdr:nvPicPr>
        <xdr:cNvPr id="163" name="Imagen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07961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1024</xdr:row>
      <xdr:rowOff>0</xdr:rowOff>
    </xdr:from>
    <xdr:ext cx="247650" cy="161925"/>
    <xdr:pic>
      <xdr:nvPicPr>
        <xdr:cNvPr id="164" name="Imagen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268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1025</xdr:row>
      <xdr:rowOff>0</xdr:rowOff>
    </xdr:from>
    <xdr:ext cx="247650" cy="161925"/>
    <xdr:pic>
      <xdr:nvPicPr>
        <xdr:cNvPr id="165" name="Imagen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45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1027</xdr:row>
      <xdr:rowOff>0</xdr:rowOff>
    </xdr:from>
    <xdr:ext cx="247650" cy="161925"/>
    <xdr:pic>
      <xdr:nvPicPr>
        <xdr:cNvPr id="166" name="Imagen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83324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1028</xdr:row>
      <xdr:rowOff>0</xdr:rowOff>
    </xdr:from>
    <xdr:ext cx="247650" cy="161925"/>
    <xdr:pic>
      <xdr:nvPicPr>
        <xdr:cNvPr id="167" name="Imagen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0216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1029</xdr:row>
      <xdr:rowOff>0</xdr:rowOff>
    </xdr:from>
    <xdr:ext cx="247650" cy="161925"/>
    <xdr:pic>
      <xdr:nvPicPr>
        <xdr:cNvPr id="168" name="Imagen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21005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1030</xdr:row>
      <xdr:rowOff>0</xdr:rowOff>
    </xdr:from>
    <xdr:ext cx="247650" cy="161925"/>
    <xdr:pic>
      <xdr:nvPicPr>
        <xdr:cNvPr id="169" name="Imagen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39846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1031</xdr:row>
      <xdr:rowOff>0</xdr:rowOff>
    </xdr:from>
    <xdr:ext cx="247650" cy="161925"/>
    <xdr:pic>
      <xdr:nvPicPr>
        <xdr:cNvPr id="170" name="Imagen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5868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1032</xdr:row>
      <xdr:rowOff>0</xdr:rowOff>
    </xdr:from>
    <xdr:ext cx="247650" cy="161925"/>
    <xdr:pic>
      <xdr:nvPicPr>
        <xdr:cNvPr id="171" name="Imagen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77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1033</xdr:row>
      <xdr:rowOff>0</xdr:rowOff>
    </xdr:from>
    <xdr:ext cx="247650" cy="161925"/>
    <xdr:pic>
      <xdr:nvPicPr>
        <xdr:cNvPr id="172" name="Imagen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9636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1034</xdr:row>
      <xdr:rowOff>0</xdr:rowOff>
    </xdr:from>
    <xdr:ext cx="247650" cy="161925"/>
    <xdr:pic>
      <xdr:nvPicPr>
        <xdr:cNvPr id="173" name="Imagen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1520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1035</xdr:row>
      <xdr:rowOff>0</xdr:rowOff>
    </xdr:from>
    <xdr:ext cx="247650" cy="161925"/>
    <xdr:pic>
      <xdr:nvPicPr>
        <xdr:cNvPr id="174" name="Imagen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5289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1036</xdr:row>
      <xdr:rowOff>0</xdr:rowOff>
    </xdr:from>
    <xdr:ext cx="247650" cy="161925"/>
    <xdr:pic>
      <xdr:nvPicPr>
        <xdr:cNvPr id="175" name="Imagen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7173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1037</xdr:row>
      <xdr:rowOff>0</xdr:rowOff>
    </xdr:from>
    <xdr:ext cx="247650" cy="161925"/>
    <xdr:pic>
      <xdr:nvPicPr>
        <xdr:cNvPr id="176" name="Imagen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9057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1038</xdr:row>
      <xdr:rowOff>0</xdr:rowOff>
    </xdr:from>
    <xdr:ext cx="247650" cy="161925"/>
    <xdr:pic>
      <xdr:nvPicPr>
        <xdr:cNvPr id="177" name="Imagen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1045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1039</xdr:row>
      <xdr:rowOff>0</xdr:rowOff>
    </xdr:from>
    <xdr:ext cx="247650" cy="161925"/>
    <xdr:pic>
      <xdr:nvPicPr>
        <xdr:cNvPr id="178" name="Imagen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29299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1040</xdr:row>
      <xdr:rowOff>0</xdr:rowOff>
    </xdr:from>
    <xdr:ext cx="247650" cy="161925"/>
    <xdr:pic>
      <xdr:nvPicPr>
        <xdr:cNvPr id="179" name="Imagen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4814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1041</xdr:row>
      <xdr:rowOff>0</xdr:rowOff>
    </xdr:from>
    <xdr:ext cx="247650" cy="161925"/>
    <xdr:pic>
      <xdr:nvPicPr>
        <xdr:cNvPr id="180" name="Imagen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6698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1044</xdr:row>
      <xdr:rowOff>0</xdr:rowOff>
    </xdr:from>
    <xdr:ext cx="247650" cy="161925"/>
    <xdr:pic>
      <xdr:nvPicPr>
        <xdr:cNvPr id="181" name="Imagen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23502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1044</xdr:row>
      <xdr:rowOff>0</xdr:rowOff>
    </xdr:from>
    <xdr:ext cx="247650" cy="161925"/>
    <xdr:pic>
      <xdr:nvPicPr>
        <xdr:cNvPr id="182" name="Imagen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42343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1045</xdr:row>
      <xdr:rowOff>0</xdr:rowOff>
    </xdr:from>
    <xdr:ext cx="247650" cy="161925"/>
    <xdr:pic>
      <xdr:nvPicPr>
        <xdr:cNvPr id="183" name="Imagen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61184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1046</xdr:row>
      <xdr:rowOff>0</xdr:rowOff>
    </xdr:from>
    <xdr:ext cx="247650" cy="161925"/>
    <xdr:pic>
      <xdr:nvPicPr>
        <xdr:cNvPr id="184" name="Imagen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80024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1046</xdr:row>
      <xdr:rowOff>0</xdr:rowOff>
    </xdr:from>
    <xdr:ext cx="247650" cy="161925"/>
    <xdr:pic>
      <xdr:nvPicPr>
        <xdr:cNvPr id="185" name="Imagen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9886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1047</xdr:row>
      <xdr:rowOff>0</xdr:rowOff>
    </xdr:from>
    <xdr:ext cx="247650" cy="161925"/>
    <xdr:pic>
      <xdr:nvPicPr>
        <xdr:cNvPr id="186" name="Imagen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17706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1048</xdr:row>
      <xdr:rowOff>0</xdr:rowOff>
    </xdr:from>
    <xdr:ext cx="247650" cy="161925"/>
    <xdr:pic>
      <xdr:nvPicPr>
        <xdr:cNvPr id="187" name="Imagen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36546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1049</xdr:row>
      <xdr:rowOff>0</xdr:rowOff>
    </xdr:from>
    <xdr:ext cx="247650" cy="161925"/>
    <xdr:pic>
      <xdr:nvPicPr>
        <xdr:cNvPr id="188" name="Imagen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5538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943</xdr:row>
      <xdr:rowOff>0</xdr:rowOff>
    </xdr:from>
    <xdr:to>
      <xdr:col>19</xdr:col>
      <xdr:colOff>247650</xdr:colOff>
      <xdr:row>943</xdr:row>
      <xdr:rowOff>161925</xdr:rowOff>
    </xdr:to>
    <xdr:pic>
      <xdr:nvPicPr>
        <xdr:cNvPr id="189" name="Imagen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71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944</xdr:row>
      <xdr:rowOff>0</xdr:rowOff>
    </xdr:from>
    <xdr:to>
      <xdr:col>19</xdr:col>
      <xdr:colOff>247650</xdr:colOff>
      <xdr:row>944</xdr:row>
      <xdr:rowOff>161925</xdr:rowOff>
    </xdr:to>
    <xdr:pic>
      <xdr:nvPicPr>
        <xdr:cNvPr id="190" name="Imagen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91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945</xdr:row>
      <xdr:rowOff>0</xdr:rowOff>
    </xdr:from>
    <xdr:to>
      <xdr:col>19</xdr:col>
      <xdr:colOff>247650</xdr:colOff>
      <xdr:row>945</xdr:row>
      <xdr:rowOff>161925</xdr:rowOff>
    </xdr:to>
    <xdr:pic>
      <xdr:nvPicPr>
        <xdr:cNvPr id="191" name="Imagen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11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946</xdr:row>
      <xdr:rowOff>0</xdr:rowOff>
    </xdr:from>
    <xdr:to>
      <xdr:col>19</xdr:col>
      <xdr:colOff>247650</xdr:colOff>
      <xdr:row>946</xdr:row>
      <xdr:rowOff>161925</xdr:rowOff>
    </xdr:to>
    <xdr:pic>
      <xdr:nvPicPr>
        <xdr:cNvPr id="192" name="Imagen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31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947</xdr:row>
      <xdr:rowOff>0</xdr:rowOff>
    </xdr:from>
    <xdr:to>
      <xdr:col>19</xdr:col>
      <xdr:colOff>247650</xdr:colOff>
      <xdr:row>947</xdr:row>
      <xdr:rowOff>161925</xdr:rowOff>
    </xdr:to>
    <xdr:pic>
      <xdr:nvPicPr>
        <xdr:cNvPr id="193" name="Imagen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51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948</xdr:row>
      <xdr:rowOff>0</xdr:rowOff>
    </xdr:from>
    <xdr:to>
      <xdr:col>19</xdr:col>
      <xdr:colOff>247650</xdr:colOff>
      <xdr:row>948</xdr:row>
      <xdr:rowOff>161925</xdr:rowOff>
    </xdr:to>
    <xdr:pic>
      <xdr:nvPicPr>
        <xdr:cNvPr id="194" name="Imagen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71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949</xdr:row>
      <xdr:rowOff>0</xdr:rowOff>
    </xdr:from>
    <xdr:to>
      <xdr:col>19</xdr:col>
      <xdr:colOff>247650</xdr:colOff>
      <xdr:row>949</xdr:row>
      <xdr:rowOff>161925</xdr:rowOff>
    </xdr:to>
    <xdr:pic>
      <xdr:nvPicPr>
        <xdr:cNvPr id="195" name="Imagen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917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952</xdr:row>
      <xdr:rowOff>0</xdr:rowOff>
    </xdr:from>
    <xdr:to>
      <xdr:col>19</xdr:col>
      <xdr:colOff>247650</xdr:colOff>
      <xdr:row>952</xdr:row>
      <xdr:rowOff>161925</xdr:rowOff>
    </xdr:to>
    <xdr:pic>
      <xdr:nvPicPr>
        <xdr:cNvPr id="196" name="Imagen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2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953</xdr:row>
      <xdr:rowOff>0</xdr:rowOff>
    </xdr:from>
    <xdr:to>
      <xdr:col>19</xdr:col>
      <xdr:colOff>247650</xdr:colOff>
      <xdr:row>953</xdr:row>
      <xdr:rowOff>161925</xdr:rowOff>
    </xdr:to>
    <xdr:pic>
      <xdr:nvPicPr>
        <xdr:cNvPr id="197" name="Imagen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62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954</xdr:row>
      <xdr:rowOff>0</xdr:rowOff>
    </xdr:from>
    <xdr:to>
      <xdr:col>19</xdr:col>
      <xdr:colOff>247650</xdr:colOff>
      <xdr:row>954</xdr:row>
      <xdr:rowOff>161925</xdr:rowOff>
    </xdr:to>
    <xdr:pic>
      <xdr:nvPicPr>
        <xdr:cNvPr id="198" name="Imagen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822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955</xdr:row>
      <xdr:rowOff>0</xdr:rowOff>
    </xdr:from>
    <xdr:to>
      <xdr:col>19</xdr:col>
      <xdr:colOff>247650</xdr:colOff>
      <xdr:row>955</xdr:row>
      <xdr:rowOff>161925</xdr:rowOff>
    </xdr:to>
    <xdr:pic>
      <xdr:nvPicPr>
        <xdr:cNvPr id="199" name="Imagen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02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956</xdr:row>
      <xdr:rowOff>0</xdr:rowOff>
    </xdr:from>
    <xdr:to>
      <xdr:col>19</xdr:col>
      <xdr:colOff>247650</xdr:colOff>
      <xdr:row>956</xdr:row>
      <xdr:rowOff>161925</xdr:rowOff>
    </xdr:to>
    <xdr:pic>
      <xdr:nvPicPr>
        <xdr:cNvPr id="200" name="Imagen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222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957</xdr:row>
      <xdr:rowOff>0</xdr:rowOff>
    </xdr:from>
    <xdr:to>
      <xdr:col>19</xdr:col>
      <xdr:colOff>247650</xdr:colOff>
      <xdr:row>957</xdr:row>
      <xdr:rowOff>161925</xdr:rowOff>
    </xdr:to>
    <xdr:pic>
      <xdr:nvPicPr>
        <xdr:cNvPr id="201" name="Imagen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42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958</xdr:row>
      <xdr:rowOff>0</xdr:rowOff>
    </xdr:from>
    <xdr:to>
      <xdr:col>19</xdr:col>
      <xdr:colOff>247650</xdr:colOff>
      <xdr:row>958</xdr:row>
      <xdr:rowOff>161925</xdr:rowOff>
    </xdr:to>
    <xdr:pic>
      <xdr:nvPicPr>
        <xdr:cNvPr id="202" name="Imagen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62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959</xdr:row>
      <xdr:rowOff>0</xdr:rowOff>
    </xdr:from>
    <xdr:to>
      <xdr:col>19</xdr:col>
      <xdr:colOff>247650</xdr:colOff>
      <xdr:row>959</xdr:row>
      <xdr:rowOff>161925</xdr:rowOff>
    </xdr:to>
    <xdr:pic>
      <xdr:nvPicPr>
        <xdr:cNvPr id="203" name="Imagen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82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960</xdr:row>
      <xdr:rowOff>0</xdr:rowOff>
    </xdr:from>
    <xdr:to>
      <xdr:col>19</xdr:col>
      <xdr:colOff>247650</xdr:colOff>
      <xdr:row>960</xdr:row>
      <xdr:rowOff>161925</xdr:rowOff>
    </xdr:to>
    <xdr:pic>
      <xdr:nvPicPr>
        <xdr:cNvPr id="204" name="Imagen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02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961</xdr:row>
      <xdr:rowOff>0</xdr:rowOff>
    </xdr:from>
    <xdr:to>
      <xdr:col>19</xdr:col>
      <xdr:colOff>247650</xdr:colOff>
      <xdr:row>961</xdr:row>
      <xdr:rowOff>161925</xdr:rowOff>
    </xdr:to>
    <xdr:pic>
      <xdr:nvPicPr>
        <xdr:cNvPr id="205" name="Imagen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223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963</xdr:row>
      <xdr:rowOff>0</xdr:rowOff>
    </xdr:from>
    <xdr:to>
      <xdr:col>19</xdr:col>
      <xdr:colOff>247650</xdr:colOff>
      <xdr:row>963</xdr:row>
      <xdr:rowOff>161925</xdr:rowOff>
    </xdr:to>
    <xdr:pic>
      <xdr:nvPicPr>
        <xdr:cNvPr id="206" name="Imagen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33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964</xdr:row>
      <xdr:rowOff>0</xdr:rowOff>
    </xdr:from>
    <xdr:to>
      <xdr:col>19</xdr:col>
      <xdr:colOff>247650</xdr:colOff>
      <xdr:row>964</xdr:row>
      <xdr:rowOff>161925</xdr:rowOff>
    </xdr:to>
    <xdr:pic>
      <xdr:nvPicPr>
        <xdr:cNvPr id="207" name="Imagen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53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965</xdr:row>
      <xdr:rowOff>0</xdr:rowOff>
    </xdr:from>
    <xdr:to>
      <xdr:col>19</xdr:col>
      <xdr:colOff>247650</xdr:colOff>
      <xdr:row>965</xdr:row>
      <xdr:rowOff>161925</xdr:rowOff>
    </xdr:to>
    <xdr:pic>
      <xdr:nvPicPr>
        <xdr:cNvPr id="208" name="Imagen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73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966</xdr:row>
      <xdr:rowOff>0</xdr:rowOff>
    </xdr:from>
    <xdr:to>
      <xdr:col>19</xdr:col>
      <xdr:colOff>247650</xdr:colOff>
      <xdr:row>966</xdr:row>
      <xdr:rowOff>161925</xdr:rowOff>
    </xdr:to>
    <xdr:pic>
      <xdr:nvPicPr>
        <xdr:cNvPr id="209" name="Imagen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93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967</xdr:row>
      <xdr:rowOff>0</xdr:rowOff>
    </xdr:from>
    <xdr:to>
      <xdr:col>19</xdr:col>
      <xdr:colOff>247650</xdr:colOff>
      <xdr:row>967</xdr:row>
      <xdr:rowOff>161925</xdr:rowOff>
    </xdr:to>
    <xdr:pic>
      <xdr:nvPicPr>
        <xdr:cNvPr id="210" name="Imagen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13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968</xdr:row>
      <xdr:rowOff>0</xdr:rowOff>
    </xdr:from>
    <xdr:to>
      <xdr:col>19</xdr:col>
      <xdr:colOff>247650</xdr:colOff>
      <xdr:row>968</xdr:row>
      <xdr:rowOff>161925</xdr:rowOff>
    </xdr:to>
    <xdr:pic>
      <xdr:nvPicPr>
        <xdr:cNvPr id="211" name="Imagen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33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969</xdr:row>
      <xdr:rowOff>0</xdr:rowOff>
    </xdr:from>
    <xdr:to>
      <xdr:col>19</xdr:col>
      <xdr:colOff>247650</xdr:colOff>
      <xdr:row>969</xdr:row>
      <xdr:rowOff>161925</xdr:rowOff>
    </xdr:to>
    <xdr:pic>
      <xdr:nvPicPr>
        <xdr:cNvPr id="212" name="Imagen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53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970</xdr:row>
      <xdr:rowOff>0</xdr:rowOff>
    </xdr:from>
    <xdr:to>
      <xdr:col>19</xdr:col>
      <xdr:colOff>247650</xdr:colOff>
      <xdr:row>970</xdr:row>
      <xdr:rowOff>161925</xdr:rowOff>
    </xdr:to>
    <xdr:pic>
      <xdr:nvPicPr>
        <xdr:cNvPr id="213" name="Imagen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73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971</xdr:row>
      <xdr:rowOff>0</xdr:rowOff>
    </xdr:from>
    <xdr:to>
      <xdr:col>19</xdr:col>
      <xdr:colOff>247650</xdr:colOff>
      <xdr:row>971</xdr:row>
      <xdr:rowOff>161925</xdr:rowOff>
    </xdr:to>
    <xdr:pic>
      <xdr:nvPicPr>
        <xdr:cNvPr id="214" name="Imagen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93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973</xdr:row>
      <xdr:rowOff>0</xdr:rowOff>
    </xdr:from>
    <xdr:to>
      <xdr:col>19</xdr:col>
      <xdr:colOff>247650</xdr:colOff>
      <xdr:row>973</xdr:row>
      <xdr:rowOff>161925</xdr:rowOff>
    </xdr:to>
    <xdr:pic>
      <xdr:nvPicPr>
        <xdr:cNvPr id="215" name="Imagen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643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975</xdr:row>
      <xdr:rowOff>0</xdr:rowOff>
    </xdr:from>
    <xdr:to>
      <xdr:col>19</xdr:col>
      <xdr:colOff>247650</xdr:colOff>
      <xdr:row>975</xdr:row>
      <xdr:rowOff>161925</xdr:rowOff>
    </xdr:to>
    <xdr:pic>
      <xdr:nvPicPr>
        <xdr:cNvPr id="216" name="2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681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976</xdr:row>
      <xdr:rowOff>0</xdr:rowOff>
    </xdr:from>
    <xdr:to>
      <xdr:col>19</xdr:col>
      <xdr:colOff>247650</xdr:colOff>
      <xdr:row>976</xdr:row>
      <xdr:rowOff>161925</xdr:rowOff>
    </xdr:to>
    <xdr:pic>
      <xdr:nvPicPr>
        <xdr:cNvPr id="217" name="2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01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977</xdr:row>
      <xdr:rowOff>0</xdr:rowOff>
    </xdr:from>
    <xdr:to>
      <xdr:col>19</xdr:col>
      <xdr:colOff>247650</xdr:colOff>
      <xdr:row>977</xdr:row>
      <xdr:rowOff>161925</xdr:rowOff>
    </xdr:to>
    <xdr:pic>
      <xdr:nvPicPr>
        <xdr:cNvPr id="218" name="2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21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978</xdr:row>
      <xdr:rowOff>0</xdr:rowOff>
    </xdr:from>
    <xdr:to>
      <xdr:col>19</xdr:col>
      <xdr:colOff>247650</xdr:colOff>
      <xdr:row>978</xdr:row>
      <xdr:rowOff>161925</xdr:rowOff>
    </xdr:to>
    <xdr:pic>
      <xdr:nvPicPr>
        <xdr:cNvPr id="219" name="2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41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979</xdr:row>
      <xdr:rowOff>0</xdr:rowOff>
    </xdr:from>
    <xdr:to>
      <xdr:col>19</xdr:col>
      <xdr:colOff>247650</xdr:colOff>
      <xdr:row>979</xdr:row>
      <xdr:rowOff>161925</xdr:rowOff>
    </xdr:to>
    <xdr:pic>
      <xdr:nvPicPr>
        <xdr:cNvPr id="220" name="2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61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981</xdr:row>
      <xdr:rowOff>0</xdr:rowOff>
    </xdr:from>
    <xdr:to>
      <xdr:col>19</xdr:col>
      <xdr:colOff>247650</xdr:colOff>
      <xdr:row>981</xdr:row>
      <xdr:rowOff>161925</xdr:rowOff>
    </xdr:to>
    <xdr:pic>
      <xdr:nvPicPr>
        <xdr:cNvPr id="221" name="2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956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982</xdr:row>
      <xdr:rowOff>0</xdr:rowOff>
    </xdr:from>
    <xdr:to>
      <xdr:col>19</xdr:col>
      <xdr:colOff>247650</xdr:colOff>
      <xdr:row>982</xdr:row>
      <xdr:rowOff>161925</xdr:rowOff>
    </xdr:to>
    <xdr:pic>
      <xdr:nvPicPr>
        <xdr:cNvPr id="222" name="2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156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983</xdr:row>
      <xdr:rowOff>0</xdr:rowOff>
    </xdr:from>
    <xdr:to>
      <xdr:col>19</xdr:col>
      <xdr:colOff>247650</xdr:colOff>
      <xdr:row>983</xdr:row>
      <xdr:rowOff>161925</xdr:rowOff>
    </xdr:to>
    <xdr:pic>
      <xdr:nvPicPr>
        <xdr:cNvPr id="223" name="2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35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984</xdr:row>
      <xdr:rowOff>0</xdr:rowOff>
    </xdr:from>
    <xdr:to>
      <xdr:col>19</xdr:col>
      <xdr:colOff>247650</xdr:colOff>
      <xdr:row>984</xdr:row>
      <xdr:rowOff>161925</xdr:rowOff>
    </xdr:to>
    <xdr:pic>
      <xdr:nvPicPr>
        <xdr:cNvPr id="224" name="2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556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985</xdr:row>
      <xdr:rowOff>0</xdr:rowOff>
    </xdr:from>
    <xdr:to>
      <xdr:col>19</xdr:col>
      <xdr:colOff>247650</xdr:colOff>
      <xdr:row>985</xdr:row>
      <xdr:rowOff>161925</xdr:rowOff>
    </xdr:to>
    <xdr:pic>
      <xdr:nvPicPr>
        <xdr:cNvPr id="225" name="2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756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986</xdr:row>
      <xdr:rowOff>0</xdr:rowOff>
    </xdr:from>
    <xdr:to>
      <xdr:col>19</xdr:col>
      <xdr:colOff>247650</xdr:colOff>
      <xdr:row>986</xdr:row>
      <xdr:rowOff>161925</xdr:rowOff>
    </xdr:to>
    <xdr:pic>
      <xdr:nvPicPr>
        <xdr:cNvPr id="226" name="2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956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988</xdr:row>
      <xdr:rowOff>0</xdr:rowOff>
    </xdr:from>
    <xdr:to>
      <xdr:col>19</xdr:col>
      <xdr:colOff>247650</xdr:colOff>
      <xdr:row>988</xdr:row>
      <xdr:rowOff>161925</xdr:rowOff>
    </xdr:to>
    <xdr:pic>
      <xdr:nvPicPr>
        <xdr:cNvPr id="227" name="2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29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989</xdr:row>
      <xdr:rowOff>0</xdr:rowOff>
    </xdr:from>
    <xdr:to>
      <xdr:col>19</xdr:col>
      <xdr:colOff>247650</xdr:colOff>
      <xdr:row>989</xdr:row>
      <xdr:rowOff>161925</xdr:rowOff>
    </xdr:to>
    <xdr:pic>
      <xdr:nvPicPr>
        <xdr:cNvPr id="228" name="2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49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990</xdr:row>
      <xdr:rowOff>0</xdr:rowOff>
    </xdr:from>
    <xdr:to>
      <xdr:col>19</xdr:col>
      <xdr:colOff>247650</xdr:colOff>
      <xdr:row>990</xdr:row>
      <xdr:rowOff>161925</xdr:rowOff>
    </xdr:to>
    <xdr:pic>
      <xdr:nvPicPr>
        <xdr:cNvPr id="229" name="2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69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991</xdr:row>
      <xdr:rowOff>0</xdr:rowOff>
    </xdr:from>
    <xdr:to>
      <xdr:col>19</xdr:col>
      <xdr:colOff>247650</xdr:colOff>
      <xdr:row>991</xdr:row>
      <xdr:rowOff>161925</xdr:rowOff>
    </xdr:to>
    <xdr:pic>
      <xdr:nvPicPr>
        <xdr:cNvPr id="230" name="2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89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992</xdr:row>
      <xdr:rowOff>0</xdr:rowOff>
    </xdr:from>
    <xdr:to>
      <xdr:col>19</xdr:col>
      <xdr:colOff>247650</xdr:colOff>
      <xdr:row>992</xdr:row>
      <xdr:rowOff>161925</xdr:rowOff>
    </xdr:to>
    <xdr:pic>
      <xdr:nvPicPr>
        <xdr:cNvPr id="231" name="2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09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994</xdr:row>
      <xdr:rowOff>0</xdr:rowOff>
    </xdr:from>
    <xdr:to>
      <xdr:col>19</xdr:col>
      <xdr:colOff>247650</xdr:colOff>
      <xdr:row>994</xdr:row>
      <xdr:rowOff>161925</xdr:rowOff>
    </xdr:to>
    <xdr:pic>
      <xdr:nvPicPr>
        <xdr:cNvPr id="232" name="2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62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995</xdr:row>
      <xdr:rowOff>0</xdr:rowOff>
    </xdr:from>
    <xdr:to>
      <xdr:col>19</xdr:col>
      <xdr:colOff>247650</xdr:colOff>
      <xdr:row>995</xdr:row>
      <xdr:rowOff>161925</xdr:rowOff>
    </xdr:to>
    <xdr:pic>
      <xdr:nvPicPr>
        <xdr:cNvPr id="233" name="2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82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996</xdr:row>
      <xdr:rowOff>0</xdr:rowOff>
    </xdr:from>
    <xdr:to>
      <xdr:col>19</xdr:col>
      <xdr:colOff>247650</xdr:colOff>
      <xdr:row>996</xdr:row>
      <xdr:rowOff>161925</xdr:rowOff>
    </xdr:to>
    <xdr:pic>
      <xdr:nvPicPr>
        <xdr:cNvPr id="234" name="2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02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997</xdr:row>
      <xdr:rowOff>0</xdr:rowOff>
    </xdr:from>
    <xdr:to>
      <xdr:col>19</xdr:col>
      <xdr:colOff>247650</xdr:colOff>
      <xdr:row>997</xdr:row>
      <xdr:rowOff>161925</xdr:rowOff>
    </xdr:to>
    <xdr:pic>
      <xdr:nvPicPr>
        <xdr:cNvPr id="235" name="2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22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998</xdr:row>
      <xdr:rowOff>0</xdr:rowOff>
    </xdr:from>
    <xdr:to>
      <xdr:col>19</xdr:col>
      <xdr:colOff>247650</xdr:colOff>
      <xdr:row>998</xdr:row>
      <xdr:rowOff>161925</xdr:rowOff>
    </xdr:to>
    <xdr:pic>
      <xdr:nvPicPr>
        <xdr:cNvPr id="236" name="2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42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999</xdr:row>
      <xdr:rowOff>0</xdr:rowOff>
    </xdr:from>
    <xdr:to>
      <xdr:col>19</xdr:col>
      <xdr:colOff>247650</xdr:colOff>
      <xdr:row>999</xdr:row>
      <xdr:rowOff>161925</xdr:rowOff>
    </xdr:to>
    <xdr:pic>
      <xdr:nvPicPr>
        <xdr:cNvPr id="237" name="2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623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1000</xdr:row>
      <xdr:rowOff>0</xdr:rowOff>
    </xdr:from>
    <xdr:to>
      <xdr:col>19</xdr:col>
      <xdr:colOff>247650</xdr:colOff>
      <xdr:row>1000</xdr:row>
      <xdr:rowOff>161925</xdr:rowOff>
    </xdr:to>
    <xdr:pic>
      <xdr:nvPicPr>
        <xdr:cNvPr id="238" name="2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823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1001</xdr:row>
      <xdr:rowOff>0</xdr:rowOff>
    </xdr:from>
    <xdr:to>
      <xdr:col>19</xdr:col>
      <xdr:colOff>247650</xdr:colOff>
      <xdr:row>1001</xdr:row>
      <xdr:rowOff>161925</xdr:rowOff>
    </xdr:to>
    <xdr:pic>
      <xdr:nvPicPr>
        <xdr:cNvPr id="239" name="2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024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1002</xdr:row>
      <xdr:rowOff>0</xdr:rowOff>
    </xdr:from>
    <xdr:to>
      <xdr:col>19</xdr:col>
      <xdr:colOff>247650</xdr:colOff>
      <xdr:row>1002</xdr:row>
      <xdr:rowOff>161925</xdr:rowOff>
    </xdr:to>
    <xdr:pic>
      <xdr:nvPicPr>
        <xdr:cNvPr id="240" name="2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224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1004</xdr:row>
      <xdr:rowOff>0</xdr:rowOff>
    </xdr:from>
    <xdr:to>
      <xdr:col>19</xdr:col>
      <xdr:colOff>247650</xdr:colOff>
      <xdr:row>1004</xdr:row>
      <xdr:rowOff>161925</xdr:rowOff>
    </xdr:to>
    <xdr:pic>
      <xdr:nvPicPr>
        <xdr:cNvPr id="241" name="2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71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1005</xdr:row>
      <xdr:rowOff>0</xdr:rowOff>
    </xdr:from>
    <xdr:to>
      <xdr:col>19</xdr:col>
      <xdr:colOff>247650</xdr:colOff>
      <xdr:row>1005</xdr:row>
      <xdr:rowOff>161925</xdr:rowOff>
    </xdr:to>
    <xdr:pic>
      <xdr:nvPicPr>
        <xdr:cNvPr id="242" name="2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91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1006</xdr:row>
      <xdr:rowOff>0</xdr:rowOff>
    </xdr:from>
    <xdr:to>
      <xdr:col>19</xdr:col>
      <xdr:colOff>247650</xdr:colOff>
      <xdr:row>1006</xdr:row>
      <xdr:rowOff>161925</xdr:rowOff>
    </xdr:to>
    <xdr:pic>
      <xdr:nvPicPr>
        <xdr:cNvPr id="243" name="2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11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1007</xdr:row>
      <xdr:rowOff>0</xdr:rowOff>
    </xdr:from>
    <xdr:to>
      <xdr:col>19</xdr:col>
      <xdr:colOff>247650</xdr:colOff>
      <xdr:row>1007</xdr:row>
      <xdr:rowOff>161925</xdr:rowOff>
    </xdr:to>
    <xdr:pic>
      <xdr:nvPicPr>
        <xdr:cNvPr id="244" name="2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319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1008</xdr:row>
      <xdr:rowOff>0</xdr:rowOff>
    </xdr:from>
    <xdr:to>
      <xdr:col>19</xdr:col>
      <xdr:colOff>247650</xdr:colOff>
      <xdr:row>1008</xdr:row>
      <xdr:rowOff>161925</xdr:rowOff>
    </xdr:to>
    <xdr:pic>
      <xdr:nvPicPr>
        <xdr:cNvPr id="245" name="2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51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1009</xdr:row>
      <xdr:rowOff>0</xdr:rowOff>
    </xdr:from>
    <xdr:to>
      <xdr:col>19</xdr:col>
      <xdr:colOff>247650</xdr:colOff>
      <xdr:row>1009</xdr:row>
      <xdr:rowOff>161925</xdr:rowOff>
    </xdr:to>
    <xdr:pic>
      <xdr:nvPicPr>
        <xdr:cNvPr id="246" name="2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719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1010</xdr:row>
      <xdr:rowOff>0</xdr:rowOff>
    </xdr:from>
    <xdr:to>
      <xdr:col>19</xdr:col>
      <xdr:colOff>247650</xdr:colOff>
      <xdr:row>1010</xdr:row>
      <xdr:rowOff>161925</xdr:rowOff>
    </xdr:to>
    <xdr:pic>
      <xdr:nvPicPr>
        <xdr:cNvPr id="247" name="2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919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1011</xdr:row>
      <xdr:rowOff>0</xdr:rowOff>
    </xdr:from>
    <xdr:to>
      <xdr:col>19</xdr:col>
      <xdr:colOff>247650</xdr:colOff>
      <xdr:row>1011</xdr:row>
      <xdr:rowOff>161925</xdr:rowOff>
    </xdr:to>
    <xdr:pic>
      <xdr:nvPicPr>
        <xdr:cNvPr id="248" name="2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11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1012</xdr:row>
      <xdr:rowOff>0</xdr:rowOff>
    </xdr:from>
    <xdr:to>
      <xdr:col>19</xdr:col>
      <xdr:colOff>247650</xdr:colOff>
      <xdr:row>1012</xdr:row>
      <xdr:rowOff>161925</xdr:rowOff>
    </xdr:to>
    <xdr:pic>
      <xdr:nvPicPr>
        <xdr:cNvPr id="249" name="2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319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1014</xdr:row>
      <xdr:rowOff>0</xdr:rowOff>
    </xdr:from>
    <xdr:to>
      <xdr:col>19</xdr:col>
      <xdr:colOff>247650</xdr:colOff>
      <xdr:row>1014</xdr:row>
      <xdr:rowOff>161925</xdr:rowOff>
    </xdr:to>
    <xdr:pic>
      <xdr:nvPicPr>
        <xdr:cNvPr id="250" name="2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81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1015</xdr:row>
      <xdr:rowOff>0</xdr:rowOff>
    </xdr:from>
    <xdr:to>
      <xdr:col>19</xdr:col>
      <xdr:colOff>247650</xdr:colOff>
      <xdr:row>1015</xdr:row>
      <xdr:rowOff>161925</xdr:rowOff>
    </xdr:to>
    <xdr:pic>
      <xdr:nvPicPr>
        <xdr:cNvPr id="251" name="2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01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1016</xdr:row>
      <xdr:rowOff>0</xdr:rowOff>
    </xdr:from>
    <xdr:to>
      <xdr:col>19</xdr:col>
      <xdr:colOff>247650</xdr:colOff>
      <xdr:row>1016</xdr:row>
      <xdr:rowOff>161925</xdr:rowOff>
    </xdr:to>
    <xdr:pic>
      <xdr:nvPicPr>
        <xdr:cNvPr id="252" name="2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21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1017</xdr:row>
      <xdr:rowOff>0</xdr:rowOff>
    </xdr:from>
    <xdr:to>
      <xdr:col>19</xdr:col>
      <xdr:colOff>247650</xdr:colOff>
      <xdr:row>1017</xdr:row>
      <xdr:rowOff>161925</xdr:rowOff>
    </xdr:to>
    <xdr:pic>
      <xdr:nvPicPr>
        <xdr:cNvPr id="253" name="2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41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1018</xdr:row>
      <xdr:rowOff>0</xdr:rowOff>
    </xdr:from>
    <xdr:to>
      <xdr:col>19</xdr:col>
      <xdr:colOff>247650</xdr:colOff>
      <xdr:row>1018</xdr:row>
      <xdr:rowOff>161925</xdr:rowOff>
    </xdr:to>
    <xdr:pic>
      <xdr:nvPicPr>
        <xdr:cNvPr id="254" name="2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614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1019</xdr:row>
      <xdr:rowOff>0</xdr:rowOff>
    </xdr:from>
    <xdr:to>
      <xdr:col>19</xdr:col>
      <xdr:colOff>247650</xdr:colOff>
      <xdr:row>1019</xdr:row>
      <xdr:rowOff>161925</xdr:rowOff>
    </xdr:to>
    <xdr:pic>
      <xdr:nvPicPr>
        <xdr:cNvPr id="255" name="2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814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1020</xdr:row>
      <xdr:rowOff>0</xdr:rowOff>
    </xdr:from>
    <xdr:to>
      <xdr:col>19</xdr:col>
      <xdr:colOff>247650</xdr:colOff>
      <xdr:row>1020</xdr:row>
      <xdr:rowOff>161925</xdr:rowOff>
    </xdr:to>
    <xdr:pic>
      <xdr:nvPicPr>
        <xdr:cNvPr id="256" name="2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014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1021</xdr:row>
      <xdr:rowOff>0</xdr:rowOff>
    </xdr:from>
    <xdr:to>
      <xdr:col>19</xdr:col>
      <xdr:colOff>247650</xdr:colOff>
      <xdr:row>1021</xdr:row>
      <xdr:rowOff>161925</xdr:rowOff>
    </xdr:to>
    <xdr:pic>
      <xdr:nvPicPr>
        <xdr:cNvPr id="257" name="2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21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1022</xdr:row>
      <xdr:rowOff>0</xdr:rowOff>
    </xdr:from>
    <xdr:to>
      <xdr:col>19</xdr:col>
      <xdr:colOff>247650</xdr:colOff>
      <xdr:row>1022</xdr:row>
      <xdr:rowOff>161925</xdr:rowOff>
    </xdr:to>
    <xdr:pic>
      <xdr:nvPicPr>
        <xdr:cNvPr id="258" name="2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415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1024</xdr:row>
      <xdr:rowOff>0</xdr:rowOff>
    </xdr:from>
    <xdr:to>
      <xdr:col>19</xdr:col>
      <xdr:colOff>247650</xdr:colOff>
      <xdr:row>1024</xdr:row>
      <xdr:rowOff>161925</xdr:rowOff>
    </xdr:to>
    <xdr:pic>
      <xdr:nvPicPr>
        <xdr:cNvPr id="259" name="2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91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1025</xdr:row>
      <xdr:rowOff>0</xdr:rowOff>
    </xdr:from>
    <xdr:to>
      <xdr:col>19</xdr:col>
      <xdr:colOff>247650</xdr:colOff>
      <xdr:row>1025</xdr:row>
      <xdr:rowOff>161925</xdr:rowOff>
    </xdr:to>
    <xdr:pic>
      <xdr:nvPicPr>
        <xdr:cNvPr id="260" name="2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11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1026</xdr:row>
      <xdr:rowOff>0</xdr:rowOff>
    </xdr:from>
    <xdr:to>
      <xdr:col>19</xdr:col>
      <xdr:colOff>247650</xdr:colOff>
      <xdr:row>1026</xdr:row>
      <xdr:rowOff>161925</xdr:rowOff>
    </xdr:to>
    <xdr:pic>
      <xdr:nvPicPr>
        <xdr:cNvPr id="261" name="2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31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1027</xdr:row>
      <xdr:rowOff>0</xdr:rowOff>
    </xdr:from>
    <xdr:to>
      <xdr:col>19</xdr:col>
      <xdr:colOff>247650</xdr:colOff>
      <xdr:row>1027</xdr:row>
      <xdr:rowOff>161925</xdr:rowOff>
    </xdr:to>
    <xdr:pic>
      <xdr:nvPicPr>
        <xdr:cNvPr id="262" name="2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5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1029</xdr:row>
      <xdr:rowOff>0</xdr:rowOff>
    </xdr:from>
    <xdr:to>
      <xdr:col>19</xdr:col>
      <xdr:colOff>247650</xdr:colOff>
      <xdr:row>1029</xdr:row>
      <xdr:rowOff>161925</xdr:rowOff>
    </xdr:to>
    <xdr:pic>
      <xdr:nvPicPr>
        <xdr:cNvPr id="263" name="Imagen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691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1030</xdr:row>
      <xdr:rowOff>0</xdr:rowOff>
    </xdr:from>
    <xdr:to>
      <xdr:col>19</xdr:col>
      <xdr:colOff>247650</xdr:colOff>
      <xdr:row>1030</xdr:row>
      <xdr:rowOff>161925</xdr:rowOff>
    </xdr:to>
    <xdr:pic>
      <xdr:nvPicPr>
        <xdr:cNvPr id="264" name="Imagen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11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1031</xdr:row>
      <xdr:rowOff>0</xdr:rowOff>
    </xdr:from>
    <xdr:to>
      <xdr:col>19</xdr:col>
      <xdr:colOff>247650</xdr:colOff>
      <xdr:row>1031</xdr:row>
      <xdr:rowOff>161925</xdr:rowOff>
    </xdr:to>
    <xdr:pic>
      <xdr:nvPicPr>
        <xdr:cNvPr id="265" name="Imagen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31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1032</xdr:row>
      <xdr:rowOff>0</xdr:rowOff>
    </xdr:from>
    <xdr:to>
      <xdr:col>19</xdr:col>
      <xdr:colOff>247650</xdr:colOff>
      <xdr:row>1032</xdr:row>
      <xdr:rowOff>161925</xdr:rowOff>
    </xdr:to>
    <xdr:pic>
      <xdr:nvPicPr>
        <xdr:cNvPr id="266" name="Imagen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5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1034</xdr:row>
      <xdr:rowOff>0</xdr:rowOff>
    </xdr:from>
    <xdr:to>
      <xdr:col>19</xdr:col>
      <xdr:colOff>247650</xdr:colOff>
      <xdr:row>1034</xdr:row>
      <xdr:rowOff>161925</xdr:rowOff>
    </xdr:to>
    <xdr:pic>
      <xdr:nvPicPr>
        <xdr:cNvPr id="267" name="Imagen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100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1035</xdr:row>
      <xdr:rowOff>0</xdr:rowOff>
    </xdr:from>
    <xdr:to>
      <xdr:col>19</xdr:col>
      <xdr:colOff>247650</xdr:colOff>
      <xdr:row>1035</xdr:row>
      <xdr:rowOff>161925</xdr:rowOff>
    </xdr:to>
    <xdr:pic>
      <xdr:nvPicPr>
        <xdr:cNvPr id="268" name="Imagen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300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1036</xdr:row>
      <xdr:rowOff>0</xdr:rowOff>
    </xdr:from>
    <xdr:to>
      <xdr:col>19</xdr:col>
      <xdr:colOff>247650</xdr:colOff>
      <xdr:row>1036</xdr:row>
      <xdr:rowOff>161925</xdr:rowOff>
    </xdr:to>
    <xdr:pic>
      <xdr:nvPicPr>
        <xdr:cNvPr id="269" name="Imagen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501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1037</xdr:row>
      <xdr:rowOff>0</xdr:rowOff>
    </xdr:from>
    <xdr:to>
      <xdr:col>19</xdr:col>
      <xdr:colOff>247650</xdr:colOff>
      <xdr:row>1037</xdr:row>
      <xdr:rowOff>161925</xdr:rowOff>
    </xdr:to>
    <xdr:pic>
      <xdr:nvPicPr>
        <xdr:cNvPr id="270" name="Imagen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701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1038</xdr:row>
      <xdr:rowOff>0</xdr:rowOff>
    </xdr:from>
    <xdr:to>
      <xdr:col>19</xdr:col>
      <xdr:colOff>247650</xdr:colOff>
      <xdr:row>1038</xdr:row>
      <xdr:rowOff>161925</xdr:rowOff>
    </xdr:to>
    <xdr:pic>
      <xdr:nvPicPr>
        <xdr:cNvPr id="271" name="Imagen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9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1039</xdr:row>
      <xdr:rowOff>0</xdr:rowOff>
    </xdr:from>
    <xdr:to>
      <xdr:col>19</xdr:col>
      <xdr:colOff>247650</xdr:colOff>
      <xdr:row>1039</xdr:row>
      <xdr:rowOff>161925</xdr:rowOff>
    </xdr:to>
    <xdr:pic>
      <xdr:nvPicPr>
        <xdr:cNvPr id="272" name="Imagen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1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1040</xdr:row>
      <xdr:rowOff>0</xdr:rowOff>
    </xdr:from>
    <xdr:to>
      <xdr:col>19</xdr:col>
      <xdr:colOff>247650</xdr:colOff>
      <xdr:row>1040</xdr:row>
      <xdr:rowOff>161925</xdr:rowOff>
    </xdr:to>
    <xdr:pic>
      <xdr:nvPicPr>
        <xdr:cNvPr id="273" name="Imagen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3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1041</xdr:row>
      <xdr:rowOff>0</xdr:rowOff>
    </xdr:from>
    <xdr:to>
      <xdr:col>19</xdr:col>
      <xdr:colOff>247650</xdr:colOff>
      <xdr:row>1041</xdr:row>
      <xdr:rowOff>161925</xdr:rowOff>
    </xdr:to>
    <xdr:pic>
      <xdr:nvPicPr>
        <xdr:cNvPr id="274" name="Imagen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5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1042</xdr:row>
      <xdr:rowOff>0</xdr:rowOff>
    </xdr:from>
    <xdr:to>
      <xdr:col>19</xdr:col>
      <xdr:colOff>247650</xdr:colOff>
      <xdr:row>1042</xdr:row>
      <xdr:rowOff>161925</xdr:rowOff>
    </xdr:to>
    <xdr:pic>
      <xdr:nvPicPr>
        <xdr:cNvPr id="275" name="Imagen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7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1044</xdr:row>
      <xdr:rowOff>0</xdr:rowOff>
    </xdr:from>
    <xdr:to>
      <xdr:col>19</xdr:col>
      <xdr:colOff>247650</xdr:colOff>
      <xdr:row>1044</xdr:row>
      <xdr:rowOff>161925</xdr:rowOff>
    </xdr:to>
    <xdr:pic>
      <xdr:nvPicPr>
        <xdr:cNvPr id="276" name="Imagen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29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1046</xdr:row>
      <xdr:rowOff>0</xdr:rowOff>
    </xdr:from>
    <xdr:to>
      <xdr:col>19</xdr:col>
      <xdr:colOff>247650</xdr:colOff>
      <xdr:row>1046</xdr:row>
      <xdr:rowOff>161925</xdr:rowOff>
    </xdr:to>
    <xdr:pic>
      <xdr:nvPicPr>
        <xdr:cNvPr id="277" name="2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33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1047</xdr:row>
      <xdr:rowOff>0</xdr:rowOff>
    </xdr:from>
    <xdr:to>
      <xdr:col>19</xdr:col>
      <xdr:colOff>247650</xdr:colOff>
      <xdr:row>1047</xdr:row>
      <xdr:rowOff>161925</xdr:rowOff>
    </xdr:to>
    <xdr:pic>
      <xdr:nvPicPr>
        <xdr:cNvPr id="278" name="2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53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1048</xdr:row>
      <xdr:rowOff>0</xdr:rowOff>
    </xdr:from>
    <xdr:to>
      <xdr:col>19</xdr:col>
      <xdr:colOff>247650</xdr:colOff>
      <xdr:row>1048</xdr:row>
      <xdr:rowOff>161925</xdr:rowOff>
    </xdr:to>
    <xdr:pic>
      <xdr:nvPicPr>
        <xdr:cNvPr id="279" name="2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1049</xdr:row>
      <xdr:rowOff>0</xdr:rowOff>
    </xdr:from>
    <xdr:to>
      <xdr:col>19</xdr:col>
      <xdr:colOff>247650</xdr:colOff>
      <xdr:row>1049</xdr:row>
      <xdr:rowOff>161925</xdr:rowOff>
    </xdr:to>
    <xdr:pic>
      <xdr:nvPicPr>
        <xdr:cNvPr id="280" name="2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939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1052</xdr:row>
      <xdr:rowOff>0</xdr:rowOff>
    </xdr:from>
    <xdr:to>
      <xdr:col>19</xdr:col>
      <xdr:colOff>247650</xdr:colOff>
      <xdr:row>1052</xdr:row>
      <xdr:rowOff>161925</xdr:rowOff>
    </xdr:to>
    <xdr:pic>
      <xdr:nvPicPr>
        <xdr:cNvPr id="281" name="2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49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1053</xdr:row>
      <xdr:rowOff>0</xdr:rowOff>
    </xdr:from>
    <xdr:to>
      <xdr:col>19</xdr:col>
      <xdr:colOff>247650</xdr:colOff>
      <xdr:row>1053</xdr:row>
      <xdr:rowOff>161925</xdr:rowOff>
    </xdr:to>
    <xdr:pic>
      <xdr:nvPicPr>
        <xdr:cNvPr id="282" name="2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69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1054</xdr:row>
      <xdr:rowOff>0</xdr:rowOff>
    </xdr:from>
    <xdr:to>
      <xdr:col>19</xdr:col>
      <xdr:colOff>247650</xdr:colOff>
      <xdr:row>1054</xdr:row>
      <xdr:rowOff>161925</xdr:rowOff>
    </xdr:to>
    <xdr:pic>
      <xdr:nvPicPr>
        <xdr:cNvPr id="283" name="2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891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1055</xdr:row>
      <xdr:rowOff>0</xdr:rowOff>
    </xdr:from>
    <xdr:to>
      <xdr:col>19</xdr:col>
      <xdr:colOff>247650</xdr:colOff>
      <xdr:row>1055</xdr:row>
      <xdr:rowOff>161925</xdr:rowOff>
    </xdr:to>
    <xdr:pic>
      <xdr:nvPicPr>
        <xdr:cNvPr id="284" name="2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09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1056</xdr:row>
      <xdr:rowOff>0</xdr:rowOff>
    </xdr:from>
    <xdr:to>
      <xdr:col>19</xdr:col>
      <xdr:colOff>247650</xdr:colOff>
      <xdr:row>1056</xdr:row>
      <xdr:rowOff>161925</xdr:rowOff>
    </xdr:to>
    <xdr:pic>
      <xdr:nvPicPr>
        <xdr:cNvPr id="285" name="2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29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1058</xdr:row>
      <xdr:rowOff>0</xdr:rowOff>
    </xdr:from>
    <xdr:to>
      <xdr:col>19</xdr:col>
      <xdr:colOff>247650</xdr:colOff>
      <xdr:row>1058</xdr:row>
      <xdr:rowOff>161925</xdr:rowOff>
    </xdr:to>
    <xdr:pic>
      <xdr:nvPicPr>
        <xdr:cNvPr id="286" name="2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63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1059</xdr:row>
      <xdr:rowOff>0</xdr:rowOff>
    </xdr:from>
    <xdr:to>
      <xdr:col>19</xdr:col>
      <xdr:colOff>247650</xdr:colOff>
      <xdr:row>1059</xdr:row>
      <xdr:rowOff>161925</xdr:rowOff>
    </xdr:to>
    <xdr:pic>
      <xdr:nvPicPr>
        <xdr:cNvPr id="287" name="2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83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1060</xdr:row>
      <xdr:rowOff>0</xdr:rowOff>
    </xdr:from>
    <xdr:to>
      <xdr:col>19</xdr:col>
      <xdr:colOff>247650</xdr:colOff>
      <xdr:row>1060</xdr:row>
      <xdr:rowOff>161925</xdr:rowOff>
    </xdr:to>
    <xdr:pic>
      <xdr:nvPicPr>
        <xdr:cNvPr id="288" name="2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03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1061</xdr:row>
      <xdr:rowOff>0</xdr:rowOff>
    </xdr:from>
    <xdr:to>
      <xdr:col>19</xdr:col>
      <xdr:colOff>247650</xdr:colOff>
      <xdr:row>1061</xdr:row>
      <xdr:rowOff>161925</xdr:rowOff>
    </xdr:to>
    <xdr:pic>
      <xdr:nvPicPr>
        <xdr:cNvPr id="289" name="2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234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1062</xdr:row>
      <xdr:rowOff>0</xdr:rowOff>
    </xdr:from>
    <xdr:to>
      <xdr:col>19</xdr:col>
      <xdr:colOff>247650</xdr:colOff>
      <xdr:row>1062</xdr:row>
      <xdr:rowOff>161925</xdr:rowOff>
    </xdr:to>
    <xdr:pic>
      <xdr:nvPicPr>
        <xdr:cNvPr id="290" name="2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434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1063</xdr:row>
      <xdr:rowOff>0</xdr:rowOff>
    </xdr:from>
    <xdr:to>
      <xdr:col>19</xdr:col>
      <xdr:colOff>247650</xdr:colOff>
      <xdr:row>1063</xdr:row>
      <xdr:rowOff>161925</xdr:rowOff>
    </xdr:to>
    <xdr:pic>
      <xdr:nvPicPr>
        <xdr:cNvPr id="291" name="2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634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1064</xdr:row>
      <xdr:rowOff>0</xdr:rowOff>
    </xdr:from>
    <xdr:to>
      <xdr:col>19</xdr:col>
      <xdr:colOff>247650</xdr:colOff>
      <xdr:row>1064</xdr:row>
      <xdr:rowOff>161925</xdr:rowOff>
    </xdr:to>
    <xdr:pic>
      <xdr:nvPicPr>
        <xdr:cNvPr id="292" name="2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83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1065</xdr:row>
      <xdr:rowOff>0</xdr:rowOff>
    </xdr:from>
    <xdr:to>
      <xdr:col>19</xdr:col>
      <xdr:colOff>247650</xdr:colOff>
      <xdr:row>1065</xdr:row>
      <xdr:rowOff>161925</xdr:rowOff>
    </xdr:to>
    <xdr:pic>
      <xdr:nvPicPr>
        <xdr:cNvPr id="293" name="2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035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1066</xdr:row>
      <xdr:rowOff>0</xdr:rowOff>
    </xdr:from>
    <xdr:to>
      <xdr:col>19</xdr:col>
      <xdr:colOff>247650</xdr:colOff>
      <xdr:row>1066</xdr:row>
      <xdr:rowOff>161925</xdr:rowOff>
    </xdr:to>
    <xdr:pic>
      <xdr:nvPicPr>
        <xdr:cNvPr id="294" name="2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23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1068</xdr:row>
      <xdr:rowOff>0</xdr:rowOff>
    </xdr:from>
    <xdr:to>
      <xdr:col>19</xdr:col>
      <xdr:colOff>247650</xdr:colOff>
      <xdr:row>1068</xdr:row>
      <xdr:rowOff>161925</xdr:rowOff>
    </xdr:to>
    <xdr:pic>
      <xdr:nvPicPr>
        <xdr:cNvPr id="295" name="2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539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1069</xdr:row>
      <xdr:rowOff>0</xdr:rowOff>
    </xdr:from>
    <xdr:to>
      <xdr:col>19</xdr:col>
      <xdr:colOff>247650</xdr:colOff>
      <xdr:row>1069</xdr:row>
      <xdr:rowOff>161925</xdr:rowOff>
    </xdr:to>
    <xdr:pic>
      <xdr:nvPicPr>
        <xdr:cNvPr id="296" name="2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73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1070</xdr:row>
      <xdr:rowOff>0</xdr:rowOff>
    </xdr:from>
    <xdr:to>
      <xdr:col>19</xdr:col>
      <xdr:colOff>247650</xdr:colOff>
      <xdr:row>1070</xdr:row>
      <xdr:rowOff>161925</xdr:rowOff>
    </xdr:to>
    <xdr:pic>
      <xdr:nvPicPr>
        <xdr:cNvPr id="297" name="2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93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1071</xdr:row>
      <xdr:rowOff>0</xdr:rowOff>
    </xdr:from>
    <xdr:to>
      <xdr:col>19</xdr:col>
      <xdr:colOff>247650</xdr:colOff>
      <xdr:row>1071</xdr:row>
      <xdr:rowOff>161925</xdr:rowOff>
    </xdr:to>
    <xdr:pic>
      <xdr:nvPicPr>
        <xdr:cNvPr id="298" name="2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13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1072</xdr:row>
      <xdr:rowOff>0</xdr:rowOff>
    </xdr:from>
    <xdr:to>
      <xdr:col>19</xdr:col>
      <xdr:colOff>247650</xdr:colOff>
      <xdr:row>1072</xdr:row>
      <xdr:rowOff>161925</xdr:rowOff>
    </xdr:to>
    <xdr:pic>
      <xdr:nvPicPr>
        <xdr:cNvPr id="299" name="2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33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1073</xdr:row>
      <xdr:rowOff>0</xdr:rowOff>
    </xdr:from>
    <xdr:to>
      <xdr:col>19</xdr:col>
      <xdr:colOff>247650</xdr:colOff>
      <xdr:row>1073</xdr:row>
      <xdr:rowOff>161925</xdr:rowOff>
    </xdr:to>
    <xdr:pic>
      <xdr:nvPicPr>
        <xdr:cNvPr id="300" name="2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53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1074</xdr:row>
      <xdr:rowOff>0</xdr:rowOff>
    </xdr:from>
    <xdr:to>
      <xdr:col>19</xdr:col>
      <xdr:colOff>247650</xdr:colOff>
      <xdr:row>1074</xdr:row>
      <xdr:rowOff>161925</xdr:rowOff>
    </xdr:to>
    <xdr:pic>
      <xdr:nvPicPr>
        <xdr:cNvPr id="301" name="3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7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1075</xdr:row>
      <xdr:rowOff>0</xdr:rowOff>
    </xdr:from>
    <xdr:to>
      <xdr:col>19</xdr:col>
      <xdr:colOff>247650</xdr:colOff>
      <xdr:row>1075</xdr:row>
      <xdr:rowOff>161925</xdr:rowOff>
    </xdr:to>
    <xdr:pic>
      <xdr:nvPicPr>
        <xdr:cNvPr id="302" name="3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94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1076</xdr:row>
      <xdr:rowOff>0</xdr:rowOff>
    </xdr:from>
    <xdr:to>
      <xdr:col>19</xdr:col>
      <xdr:colOff>247650</xdr:colOff>
      <xdr:row>1076</xdr:row>
      <xdr:rowOff>161925</xdr:rowOff>
    </xdr:to>
    <xdr:pic>
      <xdr:nvPicPr>
        <xdr:cNvPr id="303" name="3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14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1078</xdr:row>
      <xdr:rowOff>0</xdr:rowOff>
    </xdr:from>
    <xdr:to>
      <xdr:col>19</xdr:col>
      <xdr:colOff>247650</xdr:colOff>
      <xdr:row>1078</xdr:row>
      <xdr:rowOff>161925</xdr:rowOff>
    </xdr:to>
    <xdr:pic>
      <xdr:nvPicPr>
        <xdr:cNvPr id="304" name="3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25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1079</xdr:row>
      <xdr:rowOff>0</xdr:rowOff>
    </xdr:from>
    <xdr:to>
      <xdr:col>19</xdr:col>
      <xdr:colOff>247650</xdr:colOff>
      <xdr:row>1079</xdr:row>
      <xdr:rowOff>161925</xdr:rowOff>
    </xdr:to>
    <xdr:pic>
      <xdr:nvPicPr>
        <xdr:cNvPr id="305" name="3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45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1080</xdr:row>
      <xdr:rowOff>0</xdr:rowOff>
    </xdr:from>
    <xdr:to>
      <xdr:col>19</xdr:col>
      <xdr:colOff>247650</xdr:colOff>
      <xdr:row>1080</xdr:row>
      <xdr:rowOff>161925</xdr:rowOff>
    </xdr:to>
    <xdr:pic>
      <xdr:nvPicPr>
        <xdr:cNvPr id="306" name="3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65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1081</xdr:row>
      <xdr:rowOff>0</xdr:rowOff>
    </xdr:from>
    <xdr:to>
      <xdr:col>19</xdr:col>
      <xdr:colOff>247650</xdr:colOff>
      <xdr:row>1081</xdr:row>
      <xdr:rowOff>161925</xdr:rowOff>
    </xdr:to>
    <xdr:pic>
      <xdr:nvPicPr>
        <xdr:cNvPr id="307" name="3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85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1082</xdr:row>
      <xdr:rowOff>0</xdr:rowOff>
    </xdr:from>
    <xdr:to>
      <xdr:col>19</xdr:col>
      <xdr:colOff>247650</xdr:colOff>
      <xdr:row>1082</xdr:row>
      <xdr:rowOff>161925</xdr:rowOff>
    </xdr:to>
    <xdr:pic>
      <xdr:nvPicPr>
        <xdr:cNvPr id="308" name="3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05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1083</xdr:row>
      <xdr:rowOff>0</xdr:rowOff>
    </xdr:from>
    <xdr:to>
      <xdr:col>19</xdr:col>
      <xdr:colOff>247650</xdr:colOff>
      <xdr:row>1083</xdr:row>
      <xdr:rowOff>161925</xdr:rowOff>
    </xdr:to>
    <xdr:pic>
      <xdr:nvPicPr>
        <xdr:cNvPr id="309" name="3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25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1084</xdr:row>
      <xdr:rowOff>0</xdr:rowOff>
    </xdr:from>
    <xdr:to>
      <xdr:col>19</xdr:col>
      <xdr:colOff>247650</xdr:colOff>
      <xdr:row>1084</xdr:row>
      <xdr:rowOff>161925</xdr:rowOff>
    </xdr:to>
    <xdr:pic>
      <xdr:nvPicPr>
        <xdr:cNvPr id="310" name="3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454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1085</xdr:row>
      <xdr:rowOff>0</xdr:rowOff>
    </xdr:from>
    <xdr:to>
      <xdr:col>19</xdr:col>
      <xdr:colOff>247650</xdr:colOff>
      <xdr:row>1085</xdr:row>
      <xdr:rowOff>161925</xdr:rowOff>
    </xdr:to>
    <xdr:pic>
      <xdr:nvPicPr>
        <xdr:cNvPr id="311" name="3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654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1086</xdr:row>
      <xdr:rowOff>0</xdr:rowOff>
    </xdr:from>
    <xdr:to>
      <xdr:col>19</xdr:col>
      <xdr:colOff>247650</xdr:colOff>
      <xdr:row>1086</xdr:row>
      <xdr:rowOff>161925</xdr:rowOff>
    </xdr:to>
    <xdr:pic>
      <xdr:nvPicPr>
        <xdr:cNvPr id="312" name="3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85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1087</xdr:row>
      <xdr:rowOff>0</xdr:rowOff>
    </xdr:from>
    <xdr:to>
      <xdr:col>19</xdr:col>
      <xdr:colOff>247650</xdr:colOff>
      <xdr:row>1087</xdr:row>
      <xdr:rowOff>161925</xdr:rowOff>
    </xdr:to>
    <xdr:pic>
      <xdr:nvPicPr>
        <xdr:cNvPr id="313" name="3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05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</xdr:colOff>
          <xdr:row>1087</xdr:row>
          <xdr:rowOff>9525</xdr:rowOff>
        </xdr:from>
        <xdr:to>
          <xdr:col>12</xdr:col>
          <xdr:colOff>528637</xdr:colOff>
          <xdr:row>1088</xdr:row>
          <xdr:rowOff>57150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1088</xdr:row>
      <xdr:rowOff>0</xdr:rowOff>
    </xdr:from>
    <xdr:to>
      <xdr:col>19</xdr:col>
      <xdr:colOff>247650</xdr:colOff>
      <xdr:row>1088</xdr:row>
      <xdr:rowOff>161925</xdr:rowOff>
    </xdr:to>
    <xdr:pic>
      <xdr:nvPicPr>
        <xdr:cNvPr id="314" name="3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349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1089</xdr:row>
      <xdr:rowOff>0</xdr:rowOff>
    </xdr:from>
    <xdr:to>
      <xdr:col>19</xdr:col>
      <xdr:colOff>247650</xdr:colOff>
      <xdr:row>1089</xdr:row>
      <xdr:rowOff>161925</xdr:rowOff>
    </xdr:to>
    <xdr:pic>
      <xdr:nvPicPr>
        <xdr:cNvPr id="315" name="3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54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1090</xdr:row>
      <xdr:rowOff>0</xdr:rowOff>
    </xdr:from>
    <xdr:to>
      <xdr:col>19</xdr:col>
      <xdr:colOff>247650</xdr:colOff>
      <xdr:row>1090</xdr:row>
      <xdr:rowOff>161925</xdr:rowOff>
    </xdr:to>
    <xdr:pic>
      <xdr:nvPicPr>
        <xdr:cNvPr id="316" name="3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74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1130</xdr:row>
      <xdr:rowOff>0</xdr:rowOff>
    </xdr:from>
    <xdr:ext cx="247650" cy="161925"/>
    <xdr:pic>
      <xdr:nvPicPr>
        <xdr:cNvPr id="317" name="Imagen 98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72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1131</xdr:row>
      <xdr:rowOff>0</xdr:rowOff>
    </xdr:from>
    <xdr:ext cx="247650" cy="161925"/>
    <xdr:pic>
      <xdr:nvPicPr>
        <xdr:cNvPr id="318" name="Imagen 99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91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1132</xdr:row>
      <xdr:rowOff>0</xdr:rowOff>
    </xdr:from>
    <xdr:ext cx="247650" cy="161925"/>
    <xdr:pic>
      <xdr:nvPicPr>
        <xdr:cNvPr id="319" name="Imagen 100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10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1133</xdr:row>
      <xdr:rowOff>0</xdr:rowOff>
    </xdr:from>
    <xdr:ext cx="247650" cy="161925"/>
    <xdr:pic>
      <xdr:nvPicPr>
        <xdr:cNvPr id="320" name="Imagen 101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29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1134</xdr:row>
      <xdr:rowOff>0</xdr:rowOff>
    </xdr:from>
    <xdr:ext cx="247650" cy="161925"/>
    <xdr:pic>
      <xdr:nvPicPr>
        <xdr:cNvPr id="321" name="Imagen 102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48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1135</xdr:row>
      <xdr:rowOff>0</xdr:rowOff>
    </xdr:from>
    <xdr:ext cx="247650" cy="161925"/>
    <xdr:pic>
      <xdr:nvPicPr>
        <xdr:cNvPr id="322" name="Imagen 103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67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1136</xdr:row>
      <xdr:rowOff>0</xdr:rowOff>
    </xdr:from>
    <xdr:ext cx="247650" cy="161925"/>
    <xdr:pic>
      <xdr:nvPicPr>
        <xdr:cNvPr id="323" name="Imagen 104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86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1137</xdr:row>
      <xdr:rowOff>0</xdr:rowOff>
    </xdr:from>
    <xdr:ext cx="247650" cy="161925"/>
    <xdr:pic>
      <xdr:nvPicPr>
        <xdr:cNvPr id="324" name="Imagen 105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05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1138</xdr:row>
      <xdr:rowOff>0</xdr:rowOff>
    </xdr:from>
    <xdr:ext cx="247650" cy="161925"/>
    <xdr:pic>
      <xdr:nvPicPr>
        <xdr:cNvPr id="325" name="Imagen 106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24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1139</xdr:row>
      <xdr:rowOff>0</xdr:rowOff>
    </xdr:from>
    <xdr:ext cx="247650" cy="161925"/>
    <xdr:pic>
      <xdr:nvPicPr>
        <xdr:cNvPr id="326" name="Imagen 107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43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327" name="Imagen 108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328" name="Imagen 109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1141</xdr:row>
      <xdr:rowOff>0</xdr:rowOff>
    </xdr:from>
    <xdr:ext cx="247650" cy="161925"/>
    <xdr:pic>
      <xdr:nvPicPr>
        <xdr:cNvPr id="329" name="Imagen 110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82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1142</xdr:row>
      <xdr:rowOff>0</xdr:rowOff>
    </xdr:from>
    <xdr:ext cx="247650" cy="161925"/>
    <xdr:pic>
      <xdr:nvPicPr>
        <xdr:cNvPr id="330" name="Imagen 111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01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1143</xdr:row>
      <xdr:rowOff>0</xdr:rowOff>
    </xdr:from>
    <xdr:ext cx="247650" cy="161925"/>
    <xdr:pic>
      <xdr:nvPicPr>
        <xdr:cNvPr id="331" name="Imagen 112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20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2" name="Imagen 113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58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3" name="Imagen 114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4" name="Imagen 115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1146</xdr:row>
      <xdr:rowOff>0</xdr:rowOff>
    </xdr:from>
    <xdr:ext cx="247650" cy="161925"/>
    <xdr:pic>
      <xdr:nvPicPr>
        <xdr:cNvPr id="335" name="Imagen 116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96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1147</xdr:row>
      <xdr:rowOff>0</xdr:rowOff>
    </xdr:from>
    <xdr:ext cx="247650" cy="161925"/>
    <xdr:pic>
      <xdr:nvPicPr>
        <xdr:cNvPr id="336" name="Imagen 117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15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1148</xdr:row>
      <xdr:rowOff>0</xdr:rowOff>
    </xdr:from>
    <xdr:ext cx="247650" cy="161925"/>
    <xdr:pic>
      <xdr:nvPicPr>
        <xdr:cNvPr id="337" name="Imagen 118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34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1149</xdr:row>
      <xdr:rowOff>0</xdr:rowOff>
    </xdr:from>
    <xdr:ext cx="247650" cy="161925"/>
    <xdr:pic>
      <xdr:nvPicPr>
        <xdr:cNvPr id="338" name="Imagen 119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53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39" name="Imagen 120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40" name="Imagen 121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1" name="Imagen 122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2" name="Imagen 123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1153</xdr:row>
      <xdr:rowOff>0</xdr:rowOff>
    </xdr:from>
    <xdr:ext cx="247650" cy="161925"/>
    <xdr:pic>
      <xdr:nvPicPr>
        <xdr:cNvPr id="343" name="Imagen 124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29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4" name="Imagen 125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5" name="Imagen 126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46" name="Imagen 127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7" name="Imagen 128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8" name="Imagen 129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9" name="Imagen 130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350" name="Imagen 131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67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351" name="Imagen 132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86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352" name="Imagen 133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353" name="Imagen 134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1158</xdr:row>
      <xdr:rowOff>0</xdr:rowOff>
    </xdr:from>
    <xdr:ext cx="247650" cy="161925"/>
    <xdr:pic>
      <xdr:nvPicPr>
        <xdr:cNvPr id="354" name="Imagen 135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44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1160</xdr:row>
      <xdr:rowOff>0</xdr:rowOff>
    </xdr:from>
    <xdr:ext cx="247650" cy="161925"/>
    <xdr:pic>
      <xdr:nvPicPr>
        <xdr:cNvPr id="355" name="Imagen 136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82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1161</xdr:row>
      <xdr:rowOff>0</xdr:rowOff>
    </xdr:from>
    <xdr:ext cx="247650" cy="161925"/>
    <xdr:pic>
      <xdr:nvPicPr>
        <xdr:cNvPr id="356" name="Imagen 137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01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357" name="Imagen 138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20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358" name="Imagen 139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39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1163</xdr:row>
      <xdr:rowOff>0</xdr:rowOff>
    </xdr:from>
    <xdr:ext cx="247650" cy="161925"/>
    <xdr:pic>
      <xdr:nvPicPr>
        <xdr:cNvPr id="359" name="Imagen 140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58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1164</xdr:row>
      <xdr:rowOff>0</xdr:rowOff>
    </xdr:from>
    <xdr:ext cx="247650" cy="161925"/>
    <xdr:pic>
      <xdr:nvPicPr>
        <xdr:cNvPr id="360" name="Imagen 141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77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361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362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1167</xdr:row>
      <xdr:rowOff>0</xdr:rowOff>
    </xdr:from>
    <xdr:ext cx="247650" cy="161925"/>
    <xdr:pic>
      <xdr:nvPicPr>
        <xdr:cNvPr id="363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34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1168</xdr:row>
      <xdr:rowOff>0</xdr:rowOff>
    </xdr:from>
    <xdr:ext cx="247650" cy="161925"/>
    <xdr:pic>
      <xdr:nvPicPr>
        <xdr:cNvPr id="364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53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1169</xdr:row>
      <xdr:rowOff>0</xdr:rowOff>
    </xdr:from>
    <xdr:ext cx="247650" cy="161925"/>
    <xdr:pic>
      <xdr:nvPicPr>
        <xdr:cNvPr id="365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72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1170</xdr:row>
      <xdr:rowOff>0</xdr:rowOff>
    </xdr:from>
    <xdr:ext cx="247650" cy="161925"/>
    <xdr:pic>
      <xdr:nvPicPr>
        <xdr:cNvPr id="366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91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1172</xdr:row>
      <xdr:rowOff>0</xdr:rowOff>
    </xdr:from>
    <xdr:ext cx="247650" cy="161925"/>
    <xdr:pic>
      <xdr:nvPicPr>
        <xdr:cNvPr id="367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29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1173</xdr:row>
      <xdr:rowOff>0</xdr:rowOff>
    </xdr:from>
    <xdr:ext cx="247650" cy="161925"/>
    <xdr:pic>
      <xdr:nvPicPr>
        <xdr:cNvPr id="368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48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1174</xdr:row>
      <xdr:rowOff>0</xdr:rowOff>
    </xdr:from>
    <xdr:ext cx="247650" cy="161925"/>
    <xdr:pic>
      <xdr:nvPicPr>
        <xdr:cNvPr id="369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67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370" name="Imagen 151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371" name="Imagen 152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1177</xdr:row>
      <xdr:rowOff>0</xdr:rowOff>
    </xdr:from>
    <xdr:ext cx="247650" cy="161925"/>
    <xdr:pic>
      <xdr:nvPicPr>
        <xdr:cNvPr id="372" name="Imagen 153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25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1178</xdr:row>
      <xdr:rowOff>0</xdr:rowOff>
    </xdr:from>
    <xdr:ext cx="247650" cy="161925"/>
    <xdr:pic>
      <xdr:nvPicPr>
        <xdr:cNvPr id="373" name="Imagen 154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44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1179</xdr:row>
      <xdr:rowOff>0</xdr:rowOff>
    </xdr:from>
    <xdr:ext cx="247650" cy="161925"/>
    <xdr:pic>
      <xdr:nvPicPr>
        <xdr:cNvPr id="374" name="Imagen 155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63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1180</xdr:row>
      <xdr:rowOff>0</xdr:rowOff>
    </xdr:from>
    <xdr:ext cx="247650" cy="161925"/>
    <xdr:pic>
      <xdr:nvPicPr>
        <xdr:cNvPr id="375" name="Imagen 156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82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1181</xdr:row>
      <xdr:rowOff>0</xdr:rowOff>
    </xdr:from>
    <xdr:ext cx="247650" cy="161925"/>
    <xdr:pic>
      <xdr:nvPicPr>
        <xdr:cNvPr id="376" name="Imagen 157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01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1182</xdr:row>
      <xdr:rowOff>0</xdr:rowOff>
    </xdr:from>
    <xdr:ext cx="247650" cy="161925"/>
    <xdr:pic>
      <xdr:nvPicPr>
        <xdr:cNvPr id="377" name="Imagen 158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20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1183</xdr:row>
      <xdr:rowOff>0</xdr:rowOff>
    </xdr:from>
    <xdr:ext cx="247650" cy="161925"/>
    <xdr:pic>
      <xdr:nvPicPr>
        <xdr:cNvPr id="378" name="Imagen 159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3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1184</xdr:row>
      <xdr:rowOff>0</xdr:rowOff>
    </xdr:from>
    <xdr:ext cx="247650" cy="161925"/>
    <xdr:pic>
      <xdr:nvPicPr>
        <xdr:cNvPr id="379" name="Imagen 160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58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1185</xdr:row>
      <xdr:rowOff>0</xdr:rowOff>
    </xdr:from>
    <xdr:ext cx="247650" cy="161925"/>
    <xdr:pic>
      <xdr:nvPicPr>
        <xdr:cNvPr id="380" name="Imagen 161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77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381" name="Imagen 162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382" name="Imagen 163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1187</xdr:row>
      <xdr:rowOff>0</xdr:rowOff>
    </xdr:from>
    <xdr:ext cx="247650" cy="161925"/>
    <xdr:pic>
      <xdr:nvPicPr>
        <xdr:cNvPr id="383" name="Imagen 164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15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1189</xdr:row>
      <xdr:rowOff>0</xdr:rowOff>
    </xdr:from>
    <xdr:ext cx="247650" cy="161925"/>
    <xdr:pic>
      <xdr:nvPicPr>
        <xdr:cNvPr id="384" name="Imagen 165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53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385" name="Imagen 166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72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386" name="Imagen 167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91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1191</xdr:row>
      <xdr:rowOff>0</xdr:rowOff>
    </xdr:from>
    <xdr:ext cx="247650" cy="161925"/>
    <xdr:pic>
      <xdr:nvPicPr>
        <xdr:cNvPr id="387" name="Imagen 168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10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1192</xdr:row>
      <xdr:rowOff>0</xdr:rowOff>
    </xdr:from>
    <xdr:ext cx="247650" cy="161925"/>
    <xdr:pic>
      <xdr:nvPicPr>
        <xdr:cNvPr id="388" name="Imagen 169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29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1193</xdr:row>
      <xdr:rowOff>0</xdr:rowOff>
    </xdr:from>
    <xdr:ext cx="247650" cy="161925"/>
    <xdr:pic>
      <xdr:nvPicPr>
        <xdr:cNvPr id="389" name="Imagen 170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48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1194</xdr:row>
      <xdr:rowOff>0</xdr:rowOff>
    </xdr:from>
    <xdr:ext cx="247650" cy="161925"/>
    <xdr:pic>
      <xdr:nvPicPr>
        <xdr:cNvPr id="390" name="Imagen 171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67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1195</xdr:row>
      <xdr:rowOff>0</xdr:rowOff>
    </xdr:from>
    <xdr:ext cx="247650" cy="161925"/>
    <xdr:pic>
      <xdr:nvPicPr>
        <xdr:cNvPr id="391" name="Imagen 172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86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1196</xdr:row>
      <xdr:rowOff>0</xdr:rowOff>
    </xdr:from>
    <xdr:ext cx="247650" cy="161925"/>
    <xdr:pic>
      <xdr:nvPicPr>
        <xdr:cNvPr id="392" name="Imagen 173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06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1197</xdr:row>
      <xdr:rowOff>0</xdr:rowOff>
    </xdr:from>
    <xdr:ext cx="247650" cy="161925"/>
    <xdr:pic>
      <xdr:nvPicPr>
        <xdr:cNvPr id="393" name="Imagen 174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25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1198</xdr:row>
      <xdr:rowOff>0</xdr:rowOff>
    </xdr:from>
    <xdr:ext cx="247650" cy="161925"/>
    <xdr:pic>
      <xdr:nvPicPr>
        <xdr:cNvPr id="394" name="Imagen 175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44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1199</xdr:row>
      <xdr:rowOff>0</xdr:rowOff>
    </xdr:from>
    <xdr:ext cx="247650" cy="161925"/>
    <xdr:pic>
      <xdr:nvPicPr>
        <xdr:cNvPr id="395" name="Imagen 176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63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1200</xdr:row>
      <xdr:rowOff>0</xdr:rowOff>
    </xdr:from>
    <xdr:ext cx="247650" cy="161925"/>
    <xdr:pic>
      <xdr:nvPicPr>
        <xdr:cNvPr id="396" name="Imagen 177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82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1201</xdr:row>
      <xdr:rowOff>0</xdr:rowOff>
    </xdr:from>
    <xdr:ext cx="247650" cy="161925"/>
    <xdr:pic>
      <xdr:nvPicPr>
        <xdr:cNvPr id="397" name="Imagen 178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01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1202</xdr:row>
      <xdr:rowOff>0</xdr:rowOff>
    </xdr:from>
    <xdr:ext cx="247650" cy="161925"/>
    <xdr:pic>
      <xdr:nvPicPr>
        <xdr:cNvPr id="398" name="Imagen 179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20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399" name="Imagen 180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400" name="Imagen 181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01" name="Imagen 182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96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02" name="Imagen 183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03" name="Imagen 184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1207</xdr:row>
      <xdr:rowOff>0</xdr:rowOff>
    </xdr:from>
    <xdr:ext cx="247650" cy="161925"/>
    <xdr:pic>
      <xdr:nvPicPr>
        <xdr:cNvPr id="404" name="Imagen 185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34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1208</xdr:row>
      <xdr:rowOff>0</xdr:rowOff>
    </xdr:from>
    <xdr:ext cx="247650" cy="161925"/>
    <xdr:pic>
      <xdr:nvPicPr>
        <xdr:cNvPr id="405" name="Imagen 186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53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1209</xdr:row>
      <xdr:rowOff>0</xdr:rowOff>
    </xdr:from>
    <xdr:ext cx="247650" cy="161925"/>
    <xdr:pic>
      <xdr:nvPicPr>
        <xdr:cNvPr id="406" name="Imagen 187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1108</xdr:row>
      <xdr:rowOff>0</xdr:rowOff>
    </xdr:from>
    <xdr:ext cx="247650" cy="161925"/>
    <xdr:pic>
      <xdr:nvPicPr>
        <xdr:cNvPr id="407" name="Imagen 188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53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1109</xdr:row>
      <xdr:rowOff>0</xdr:rowOff>
    </xdr:from>
    <xdr:ext cx="247650" cy="161925"/>
    <xdr:pic>
      <xdr:nvPicPr>
        <xdr:cNvPr id="408" name="Imagen 189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72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1110</xdr:row>
      <xdr:rowOff>0</xdr:rowOff>
    </xdr:from>
    <xdr:ext cx="247650" cy="161925"/>
    <xdr:pic>
      <xdr:nvPicPr>
        <xdr:cNvPr id="409" name="Imagen 190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91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1111</xdr:row>
      <xdr:rowOff>0</xdr:rowOff>
    </xdr:from>
    <xdr:ext cx="247650" cy="161925"/>
    <xdr:pic>
      <xdr:nvPicPr>
        <xdr:cNvPr id="410" name="Imagen 191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10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1112</xdr:row>
      <xdr:rowOff>0</xdr:rowOff>
    </xdr:from>
    <xdr:ext cx="247650" cy="161925"/>
    <xdr:pic>
      <xdr:nvPicPr>
        <xdr:cNvPr id="411" name="Imagen 192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29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1113</xdr:row>
      <xdr:rowOff>0</xdr:rowOff>
    </xdr:from>
    <xdr:ext cx="247650" cy="161925"/>
    <xdr:pic>
      <xdr:nvPicPr>
        <xdr:cNvPr id="412" name="Imagen 193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48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1114</xdr:row>
      <xdr:rowOff>0</xdr:rowOff>
    </xdr:from>
    <xdr:ext cx="247650" cy="161925"/>
    <xdr:pic>
      <xdr:nvPicPr>
        <xdr:cNvPr id="413" name="Imagen 194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67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1117</xdr:row>
      <xdr:rowOff>0</xdr:rowOff>
    </xdr:from>
    <xdr:ext cx="247650" cy="161925"/>
    <xdr:pic>
      <xdr:nvPicPr>
        <xdr:cNvPr id="414" name="Imagen 195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24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1118</xdr:row>
      <xdr:rowOff>0</xdr:rowOff>
    </xdr:from>
    <xdr:ext cx="247650" cy="161925"/>
    <xdr:pic>
      <xdr:nvPicPr>
        <xdr:cNvPr id="415" name="Imagen 196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43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1119</xdr:row>
      <xdr:rowOff>0</xdr:rowOff>
    </xdr:from>
    <xdr:ext cx="247650" cy="161925"/>
    <xdr:pic>
      <xdr:nvPicPr>
        <xdr:cNvPr id="416" name="Imagen 197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6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1120</xdr:row>
      <xdr:rowOff>0</xdr:rowOff>
    </xdr:from>
    <xdr:ext cx="247650" cy="161925"/>
    <xdr:pic>
      <xdr:nvPicPr>
        <xdr:cNvPr id="417" name="Imagen 198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82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1121</xdr:row>
      <xdr:rowOff>0</xdr:rowOff>
    </xdr:from>
    <xdr:ext cx="247650" cy="161925"/>
    <xdr:pic>
      <xdr:nvPicPr>
        <xdr:cNvPr id="418" name="Imagen 199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01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1122</xdr:row>
      <xdr:rowOff>0</xdr:rowOff>
    </xdr:from>
    <xdr:ext cx="247650" cy="161925"/>
    <xdr:pic>
      <xdr:nvPicPr>
        <xdr:cNvPr id="419" name="Imagen 200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20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1123</xdr:row>
      <xdr:rowOff>0</xdr:rowOff>
    </xdr:from>
    <xdr:ext cx="247650" cy="161925"/>
    <xdr:pic>
      <xdr:nvPicPr>
        <xdr:cNvPr id="420" name="Imagen 201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39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1124</xdr:row>
      <xdr:rowOff>0</xdr:rowOff>
    </xdr:from>
    <xdr:ext cx="247650" cy="161925"/>
    <xdr:pic>
      <xdr:nvPicPr>
        <xdr:cNvPr id="421" name="Imagen 202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58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1125</xdr:row>
      <xdr:rowOff>0</xdr:rowOff>
    </xdr:from>
    <xdr:ext cx="247650" cy="161925"/>
    <xdr:pic>
      <xdr:nvPicPr>
        <xdr:cNvPr id="422" name="Imagen 203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77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1126</xdr:row>
      <xdr:rowOff>0</xdr:rowOff>
    </xdr:from>
    <xdr:ext cx="247650" cy="161925"/>
    <xdr:pic>
      <xdr:nvPicPr>
        <xdr:cNvPr id="423" name="Imagen 204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96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1128</xdr:row>
      <xdr:rowOff>0</xdr:rowOff>
    </xdr:from>
    <xdr:ext cx="247650" cy="161925"/>
    <xdr:pic>
      <xdr:nvPicPr>
        <xdr:cNvPr id="424" name="Imagen 205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34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1129</xdr:row>
      <xdr:rowOff>0</xdr:rowOff>
    </xdr:from>
    <xdr:ext cx="247650" cy="161925"/>
    <xdr:pic>
      <xdr:nvPicPr>
        <xdr:cNvPr id="425" name="Imagen 206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53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1130</xdr:row>
      <xdr:rowOff>0</xdr:rowOff>
    </xdr:from>
    <xdr:ext cx="247650" cy="161925"/>
    <xdr:pic>
      <xdr:nvPicPr>
        <xdr:cNvPr id="426" name="Imagen 207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72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1131</xdr:row>
      <xdr:rowOff>0</xdr:rowOff>
    </xdr:from>
    <xdr:ext cx="247650" cy="161925"/>
    <xdr:pic>
      <xdr:nvPicPr>
        <xdr:cNvPr id="427" name="Imagen 208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91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1132</xdr:row>
      <xdr:rowOff>0</xdr:rowOff>
    </xdr:from>
    <xdr:ext cx="247650" cy="161925"/>
    <xdr:pic>
      <xdr:nvPicPr>
        <xdr:cNvPr id="428" name="Imagen 209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10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1133</xdr:row>
      <xdr:rowOff>0</xdr:rowOff>
    </xdr:from>
    <xdr:ext cx="247650" cy="161925"/>
    <xdr:pic>
      <xdr:nvPicPr>
        <xdr:cNvPr id="429" name="Imagen 210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29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1134</xdr:row>
      <xdr:rowOff>0</xdr:rowOff>
    </xdr:from>
    <xdr:ext cx="247650" cy="161925"/>
    <xdr:pic>
      <xdr:nvPicPr>
        <xdr:cNvPr id="430" name="Imagen 211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48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1135</xdr:row>
      <xdr:rowOff>0</xdr:rowOff>
    </xdr:from>
    <xdr:ext cx="247650" cy="161925"/>
    <xdr:pic>
      <xdr:nvPicPr>
        <xdr:cNvPr id="431" name="Imagen 212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67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1136</xdr:row>
      <xdr:rowOff>0</xdr:rowOff>
    </xdr:from>
    <xdr:ext cx="247650" cy="161925"/>
    <xdr:pic>
      <xdr:nvPicPr>
        <xdr:cNvPr id="432" name="Imagen 213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86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1138</xdr:row>
      <xdr:rowOff>0</xdr:rowOff>
    </xdr:from>
    <xdr:ext cx="247650" cy="161925"/>
    <xdr:pic>
      <xdr:nvPicPr>
        <xdr:cNvPr id="433" name="Imagen 214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24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434" name="4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1141</xdr:row>
      <xdr:rowOff>0</xdr:rowOff>
    </xdr:from>
    <xdr:ext cx="247650" cy="161925"/>
    <xdr:pic>
      <xdr:nvPicPr>
        <xdr:cNvPr id="435" name="4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82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1142</xdr:row>
      <xdr:rowOff>0</xdr:rowOff>
    </xdr:from>
    <xdr:ext cx="247650" cy="161925"/>
    <xdr:pic>
      <xdr:nvPicPr>
        <xdr:cNvPr id="436" name="4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01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1143</xdr:row>
      <xdr:rowOff>0</xdr:rowOff>
    </xdr:from>
    <xdr:ext cx="247650" cy="161925"/>
    <xdr:pic>
      <xdr:nvPicPr>
        <xdr:cNvPr id="437" name="4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20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1144</xdr:row>
      <xdr:rowOff>0</xdr:rowOff>
    </xdr:from>
    <xdr:ext cx="247650" cy="161925"/>
    <xdr:pic>
      <xdr:nvPicPr>
        <xdr:cNvPr id="438" name="4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39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439" name="4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1146</xdr:row>
      <xdr:rowOff>0</xdr:rowOff>
    </xdr:from>
    <xdr:ext cx="247650" cy="161925"/>
    <xdr:pic>
      <xdr:nvPicPr>
        <xdr:cNvPr id="440" name="4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96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1147</xdr:row>
      <xdr:rowOff>0</xdr:rowOff>
    </xdr:from>
    <xdr:ext cx="247650" cy="161925"/>
    <xdr:pic>
      <xdr:nvPicPr>
        <xdr:cNvPr id="441" name="4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15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1148</xdr:row>
      <xdr:rowOff>0</xdr:rowOff>
    </xdr:from>
    <xdr:ext cx="247650" cy="161925"/>
    <xdr:pic>
      <xdr:nvPicPr>
        <xdr:cNvPr id="442" name="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34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1149</xdr:row>
      <xdr:rowOff>0</xdr:rowOff>
    </xdr:from>
    <xdr:ext cx="247650" cy="161925"/>
    <xdr:pic>
      <xdr:nvPicPr>
        <xdr:cNvPr id="443" name="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53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1150</xdr:row>
      <xdr:rowOff>0</xdr:rowOff>
    </xdr:from>
    <xdr:ext cx="247650" cy="161925"/>
    <xdr:pic>
      <xdr:nvPicPr>
        <xdr:cNvPr id="444" name="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72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445" name="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1153</xdr:row>
      <xdr:rowOff>0</xdr:rowOff>
    </xdr:from>
    <xdr:ext cx="247650" cy="161925"/>
    <xdr:pic>
      <xdr:nvPicPr>
        <xdr:cNvPr id="446" name="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29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447" name="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448" name="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67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449" name="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86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450" name="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1158</xdr:row>
      <xdr:rowOff>0</xdr:rowOff>
    </xdr:from>
    <xdr:ext cx="247650" cy="161925"/>
    <xdr:pic>
      <xdr:nvPicPr>
        <xdr:cNvPr id="451" name="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44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1159</xdr:row>
      <xdr:rowOff>0</xdr:rowOff>
    </xdr:from>
    <xdr:ext cx="247650" cy="161925"/>
    <xdr:pic>
      <xdr:nvPicPr>
        <xdr:cNvPr id="452" name="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63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1160</xdr:row>
      <xdr:rowOff>0</xdr:rowOff>
    </xdr:from>
    <xdr:ext cx="247650" cy="161925"/>
    <xdr:pic>
      <xdr:nvPicPr>
        <xdr:cNvPr id="453" name="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82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1161</xdr:row>
      <xdr:rowOff>0</xdr:rowOff>
    </xdr:from>
    <xdr:ext cx="247650" cy="161925"/>
    <xdr:pic>
      <xdr:nvPicPr>
        <xdr:cNvPr id="454" name="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01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455" name="4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20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456" name="4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39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1163</xdr:row>
      <xdr:rowOff>0</xdr:rowOff>
    </xdr:from>
    <xdr:ext cx="247650" cy="161925"/>
    <xdr:pic>
      <xdr:nvPicPr>
        <xdr:cNvPr id="457" name="4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58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1164</xdr:row>
      <xdr:rowOff>0</xdr:rowOff>
    </xdr:from>
    <xdr:ext cx="247650" cy="161925"/>
    <xdr:pic>
      <xdr:nvPicPr>
        <xdr:cNvPr id="458" name="4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77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459" name="4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1167</xdr:row>
      <xdr:rowOff>0</xdr:rowOff>
    </xdr:from>
    <xdr:ext cx="247650" cy="161925"/>
    <xdr:pic>
      <xdr:nvPicPr>
        <xdr:cNvPr id="460" name="4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34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1168</xdr:row>
      <xdr:rowOff>0</xdr:rowOff>
    </xdr:from>
    <xdr:ext cx="247650" cy="161925"/>
    <xdr:pic>
      <xdr:nvPicPr>
        <xdr:cNvPr id="461" name="4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53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1169</xdr:row>
      <xdr:rowOff>0</xdr:rowOff>
    </xdr:from>
    <xdr:ext cx="247650" cy="161925"/>
    <xdr:pic>
      <xdr:nvPicPr>
        <xdr:cNvPr id="462" name="4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72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1170</xdr:row>
      <xdr:rowOff>0</xdr:rowOff>
    </xdr:from>
    <xdr:ext cx="247650" cy="161925"/>
    <xdr:pic>
      <xdr:nvPicPr>
        <xdr:cNvPr id="463" name="4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91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1171</xdr:row>
      <xdr:rowOff>0</xdr:rowOff>
    </xdr:from>
    <xdr:ext cx="247650" cy="161925"/>
    <xdr:pic>
      <xdr:nvPicPr>
        <xdr:cNvPr id="464" name="4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10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1172</xdr:row>
      <xdr:rowOff>0</xdr:rowOff>
    </xdr:from>
    <xdr:ext cx="247650" cy="161925"/>
    <xdr:pic>
      <xdr:nvPicPr>
        <xdr:cNvPr id="465" name="4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29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1173</xdr:row>
      <xdr:rowOff>0</xdr:rowOff>
    </xdr:from>
    <xdr:ext cx="247650" cy="161925"/>
    <xdr:pic>
      <xdr:nvPicPr>
        <xdr:cNvPr id="466" name="4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48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1174</xdr:row>
      <xdr:rowOff>0</xdr:rowOff>
    </xdr:from>
    <xdr:ext cx="247650" cy="161925"/>
    <xdr:pic>
      <xdr:nvPicPr>
        <xdr:cNvPr id="467" name="4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67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468" name="4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1177</xdr:row>
      <xdr:rowOff>0</xdr:rowOff>
    </xdr:from>
    <xdr:ext cx="247650" cy="161925"/>
    <xdr:pic>
      <xdr:nvPicPr>
        <xdr:cNvPr id="469" name="4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25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1178</xdr:row>
      <xdr:rowOff>0</xdr:rowOff>
    </xdr:from>
    <xdr:ext cx="247650" cy="161925"/>
    <xdr:pic>
      <xdr:nvPicPr>
        <xdr:cNvPr id="470" name="4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44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1179</xdr:row>
      <xdr:rowOff>0</xdr:rowOff>
    </xdr:from>
    <xdr:ext cx="247650" cy="161925"/>
    <xdr:pic>
      <xdr:nvPicPr>
        <xdr:cNvPr id="471" name="4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63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1180</xdr:row>
      <xdr:rowOff>0</xdr:rowOff>
    </xdr:from>
    <xdr:ext cx="247650" cy="161925"/>
    <xdr:pic>
      <xdr:nvPicPr>
        <xdr:cNvPr id="472" name="4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82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1181</xdr:row>
      <xdr:rowOff>0</xdr:rowOff>
    </xdr:from>
    <xdr:ext cx="247650" cy="161925"/>
    <xdr:pic>
      <xdr:nvPicPr>
        <xdr:cNvPr id="473" name="4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01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1182</xdr:row>
      <xdr:rowOff>0</xdr:rowOff>
    </xdr:from>
    <xdr:ext cx="247650" cy="161925"/>
    <xdr:pic>
      <xdr:nvPicPr>
        <xdr:cNvPr id="474" name="4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20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1183</xdr:row>
      <xdr:rowOff>0</xdr:rowOff>
    </xdr:from>
    <xdr:ext cx="247650" cy="161925"/>
    <xdr:pic>
      <xdr:nvPicPr>
        <xdr:cNvPr id="475" name="4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3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1184</xdr:row>
      <xdr:rowOff>0</xdr:rowOff>
    </xdr:from>
    <xdr:ext cx="247650" cy="161925"/>
    <xdr:pic>
      <xdr:nvPicPr>
        <xdr:cNvPr id="476" name="4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58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477" name="4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1187</xdr:row>
      <xdr:rowOff>0</xdr:rowOff>
    </xdr:from>
    <xdr:ext cx="247650" cy="161925"/>
    <xdr:pic>
      <xdr:nvPicPr>
        <xdr:cNvPr id="478" name="4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15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1188</xdr:row>
      <xdr:rowOff>0</xdr:rowOff>
    </xdr:from>
    <xdr:ext cx="247650" cy="161925"/>
    <xdr:pic>
      <xdr:nvPicPr>
        <xdr:cNvPr id="479" name="4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34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1189</xdr:row>
      <xdr:rowOff>0</xdr:rowOff>
    </xdr:from>
    <xdr:ext cx="247650" cy="161925"/>
    <xdr:pic>
      <xdr:nvPicPr>
        <xdr:cNvPr id="480" name="4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53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481" name="Imagen 262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91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1191</xdr:row>
      <xdr:rowOff>0</xdr:rowOff>
    </xdr:from>
    <xdr:ext cx="247650" cy="161925"/>
    <xdr:pic>
      <xdr:nvPicPr>
        <xdr:cNvPr id="482" name="Imagen 263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10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1192</xdr:row>
      <xdr:rowOff>0</xdr:rowOff>
    </xdr:from>
    <xdr:ext cx="247650" cy="161925"/>
    <xdr:pic>
      <xdr:nvPicPr>
        <xdr:cNvPr id="483" name="Imagen 264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29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1193</xdr:row>
      <xdr:rowOff>0</xdr:rowOff>
    </xdr:from>
    <xdr:ext cx="247650" cy="161925"/>
    <xdr:pic>
      <xdr:nvPicPr>
        <xdr:cNvPr id="484" name="Imagen 265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48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1195</xdr:row>
      <xdr:rowOff>0</xdr:rowOff>
    </xdr:from>
    <xdr:ext cx="247650" cy="161925"/>
    <xdr:pic>
      <xdr:nvPicPr>
        <xdr:cNvPr id="485" name="Imagen 266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86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1196</xdr:row>
      <xdr:rowOff>0</xdr:rowOff>
    </xdr:from>
    <xdr:ext cx="247650" cy="161925"/>
    <xdr:pic>
      <xdr:nvPicPr>
        <xdr:cNvPr id="486" name="Imagen 267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06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1197</xdr:row>
      <xdr:rowOff>0</xdr:rowOff>
    </xdr:from>
    <xdr:ext cx="247650" cy="161925"/>
    <xdr:pic>
      <xdr:nvPicPr>
        <xdr:cNvPr id="487" name="Imagen 268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25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1198</xdr:row>
      <xdr:rowOff>0</xdr:rowOff>
    </xdr:from>
    <xdr:ext cx="247650" cy="161925"/>
    <xdr:pic>
      <xdr:nvPicPr>
        <xdr:cNvPr id="488" name="Imagen 269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44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1199</xdr:row>
      <xdr:rowOff>0</xdr:rowOff>
    </xdr:from>
    <xdr:ext cx="247650" cy="161925"/>
    <xdr:pic>
      <xdr:nvPicPr>
        <xdr:cNvPr id="489" name="Imagen 270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63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1200</xdr:row>
      <xdr:rowOff>0</xdr:rowOff>
    </xdr:from>
    <xdr:ext cx="247650" cy="161925"/>
    <xdr:pic>
      <xdr:nvPicPr>
        <xdr:cNvPr id="490" name="Imagen 271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82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1201</xdr:row>
      <xdr:rowOff>0</xdr:rowOff>
    </xdr:from>
    <xdr:ext cx="247650" cy="161925"/>
    <xdr:pic>
      <xdr:nvPicPr>
        <xdr:cNvPr id="491" name="Imagen 272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01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1202</xdr:row>
      <xdr:rowOff>0</xdr:rowOff>
    </xdr:from>
    <xdr:ext cx="247650" cy="161925"/>
    <xdr:pic>
      <xdr:nvPicPr>
        <xdr:cNvPr id="492" name="Imagen 273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20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1203</xdr:row>
      <xdr:rowOff>0</xdr:rowOff>
    </xdr:from>
    <xdr:ext cx="247650" cy="161925"/>
    <xdr:pic>
      <xdr:nvPicPr>
        <xdr:cNvPr id="493" name="Imagen 274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39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494" name="Imagen 275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95" name="4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1207</xdr:row>
      <xdr:rowOff>0</xdr:rowOff>
    </xdr:from>
    <xdr:ext cx="247650" cy="161925"/>
    <xdr:pic>
      <xdr:nvPicPr>
        <xdr:cNvPr id="496" name="4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34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1208</xdr:row>
      <xdr:rowOff>0</xdr:rowOff>
    </xdr:from>
    <xdr:ext cx="247650" cy="161925"/>
    <xdr:pic>
      <xdr:nvPicPr>
        <xdr:cNvPr id="497" name="4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53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1209</xdr:row>
      <xdr:rowOff>0</xdr:rowOff>
    </xdr:from>
    <xdr:ext cx="247650" cy="161925"/>
    <xdr:pic>
      <xdr:nvPicPr>
        <xdr:cNvPr id="498" name="4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1212</xdr:row>
      <xdr:rowOff>0</xdr:rowOff>
    </xdr:from>
    <xdr:ext cx="247650" cy="161925"/>
    <xdr:pic>
      <xdr:nvPicPr>
        <xdr:cNvPr id="499" name="4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310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1213</xdr:row>
      <xdr:rowOff>0</xdr:rowOff>
    </xdr:from>
    <xdr:ext cx="247650" cy="161925"/>
    <xdr:pic>
      <xdr:nvPicPr>
        <xdr:cNvPr id="500" name="4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50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1214</xdr:row>
      <xdr:rowOff>0</xdr:rowOff>
    </xdr:from>
    <xdr:ext cx="247650" cy="161925"/>
    <xdr:pic>
      <xdr:nvPicPr>
        <xdr:cNvPr id="501" name="5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69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1215</xdr:row>
      <xdr:rowOff>0</xdr:rowOff>
    </xdr:from>
    <xdr:ext cx="247650" cy="161925"/>
    <xdr:pic>
      <xdr:nvPicPr>
        <xdr:cNvPr id="502" name="5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88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1216</xdr:row>
      <xdr:rowOff>0</xdr:rowOff>
    </xdr:from>
    <xdr:ext cx="247650" cy="161925"/>
    <xdr:pic>
      <xdr:nvPicPr>
        <xdr:cNvPr id="503" name="5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07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1217</xdr:row>
      <xdr:rowOff>0</xdr:rowOff>
    </xdr:from>
    <xdr:ext cx="247650" cy="161925"/>
    <xdr:pic>
      <xdr:nvPicPr>
        <xdr:cNvPr id="504" name="5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45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1218</xdr:row>
      <xdr:rowOff>0</xdr:rowOff>
    </xdr:from>
    <xdr:ext cx="247650" cy="161925"/>
    <xdr:pic>
      <xdr:nvPicPr>
        <xdr:cNvPr id="505" name="5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64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1219</xdr:row>
      <xdr:rowOff>0</xdr:rowOff>
    </xdr:from>
    <xdr:ext cx="247650" cy="161925"/>
    <xdr:pic>
      <xdr:nvPicPr>
        <xdr:cNvPr id="506" name="5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83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1220</xdr:row>
      <xdr:rowOff>0</xdr:rowOff>
    </xdr:from>
    <xdr:ext cx="247650" cy="161925"/>
    <xdr:pic>
      <xdr:nvPicPr>
        <xdr:cNvPr id="507" name="5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02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1221</xdr:row>
      <xdr:rowOff>0</xdr:rowOff>
    </xdr:from>
    <xdr:ext cx="247650" cy="161925"/>
    <xdr:pic>
      <xdr:nvPicPr>
        <xdr:cNvPr id="508" name="5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21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1222</xdr:row>
      <xdr:rowOff>0</xdr:rowOff>
    </xdr:from>
    <xdr:ext cx="247650" cy="161925"/>
    <xdr:pic>
      <xdr:nvPicPr>
        <xdr:cNvPr id="509" name="5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40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1223</xdr:row>
      <xdr:rowOff>0</xdr:rowOff>
    </xdr:from>
    <xdr:ext cx="247650" cy="161925"/>
    <xdr:pic>
      <xdr:nvPicPr>
        <xdr:cNvPr id="510" name="5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59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1224</xdr:row>
      <xdr:rowOff>0</xdr:rowOff>
    </xdr:from>
    <xdr:ext cx="247650" cy="161925"/>
    <xdr:pic>
      <xdr:nvPicPr>
        <xdr:cNvPr id="511" name="5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78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1225</xdr:row>
      <xdr:rowOff>0</xdr:rowOff>
    </xdr:from>
    <xdr:ext cx="247650" cy="161925"/>
    <xdr:pic>
      <xdr:nvPicPr>
        <xdr:cNvPr id="512" name="5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97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1227</xdr:row>
      <xdr:rowOff>0</xdr:rowOff>
    </xdr:from>
    <xdr:ext cx="247650" cy="161925"/>
    <xdr:pic>
      <xdr:nvPicPr>
        <xdr:cNvPr id="513" name="5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35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1228</xdr:row>
      <xdr:rowOff>0</xdr:rowOff>
    </xdr:from>
    <xdr:ext cx="247650" cy="161925"/>
    <xdr:pic>
      <xdr:nvPicPr>
        <xdr:cNvPr id="514" name="5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5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1229</xdr:row>
      <xdr:rowOff>0</xdr:rowOff>
    </xdr:from>
    <xdr:ext cx="247650" cy="161925"/>
    <xdr:pic>
      <xdr:nvPicPr>
        <xdr:cNvPr id="515" name="5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73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1230</xdr:row>
      <xdr:rowOff>0</xdr:rowOff>
    </xdr:from>
    <xdr:ext cx="247650" cy="161925"/>
    <xdr:pic>
      <xdr:nvPicPr>
        <xdr:cNvPr id="516" name="5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93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1231</xdr:row>
      <xdr:rowOff>0</xdr:rowOff>
    </xdr:from>
    <xdr:ext cx="247650" cy="161925"/>
    <xdr:pic>
      <xdr:nvPicPr>
        <xdr:cNvPr id="517" name="5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120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1232</xdr:row>
      <xdr:rowOff>0</xdr:rowOff>
    </xdr:from>
    <xdr:ext cx="247650" cy="161925"/>
    <xdr:pic>
      <xdr:nvPicPr>
        <xdr:cNvPr id="518" name="5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31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1233</xdr:row>
      <xdr:rowOff>0</xdr:rowOff>
    </xdr:from>
    <xdr:ext cx="247650" cy="161925"/>
    <xdr:pic>
      <xdr:nvPicPr>
        <xdr:cNvPr id="519" name="5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50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1234</xdr:row>
      <xdr:rowOff>0</xdr:rowOff>
    </xdr:from>
    <xdr:ext cx="247650" cy="161925"/>
    <xdr:pic>
      <xdr:nvPicPr>
        <xdr:cNvPr id="520" name="5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69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1235</xdr:row>
      <xdr:rowOff>0</xdr:rowOff>
    </xdr:from>
    <xdr:ext cx="247650" cy="161925"/>
    <xdr:pic>
      <xdr:nvPicPr>
        <xdr:cNvPr id="521" name="5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88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1237</xdr:row>
      <xdr:rowOff>0</xdr:rowOff>
    </xdr:from>
    <xdr:ext cx="247650" cy="161925"/>
    <xdr:pic>
      <xdr:nvPicPr>
        <xdr:cNvPr id="522" name="5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26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1238</xdr:row>
      <xdr:rowOff>0</xdr:rowOff>
    </xdr:from>
    <xdr:ext cx="247650" cy="161925"/>
    <xdr:pic>
      <xdr:nvPicPr>
        <xdr:cNvPr id="523" name="5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45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1239</xdr:row>
      <xdr:rowOff>0</xdr:rowOff>
    </xdr:from>
    <xdr:ext cx="247650" cy="161925"/>
    <xdr:pic>
      <xdr:nvPicPr>
        <xdr:cNvPr id="524" name="5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64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1240</xdr:row>
      <xdr:rowOff>0</xdr:rowOff>
    </xdr:from>
    <xdr:ext cx="247650" cy="161925"/>
    <xdr:pic>
      <xdr:nvPicPr>
        <xdr:cNvPr id="525" name="5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83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1241</xdr:row>
      <xdr:rowOff>0</xdr:rowOff>
    </xdr:from>
    <xdr:ext cx="247650" cy="161925"/>
    <xdr:pic>
      <xdr:nvPicPr>
        <xdr:cNvPr id="526" name="5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02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1242</xdr:row>
      <xdr:rowOff>0</xdr:rowOff>
    </xdr:from>
    <xdr:ext cx="247650" cy="161925"/>
    <xdr:pic>
      <xdr:nvPicPr>
        <xdr:cNvPr id="527" name="5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21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1243</xdr:row>
      <xdr:rowOff>0</xdr:rowOff>
    </xdr:from>
    <xdr:ext cx="247650" cy="161925"/>
    <xdr:pic>
      <xdr:nvPicPr>
        <xdr:cNvPr id="528" name="5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40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1244</xdr:row>
      <xdr:rowOff>0</xdr:rowOff>
    </xdr:from>
    <xdr:ext cx="247650" cy="161925"/>
    <xdr:pic>
      <xdr:nvPicPr>
        <xdr:cNvPr id="529" name="5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59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1245</xdr:row>
      <xdr:rowOff>0</xdr:rowOff>
    </xdr:from>
    <xdr:ext cx="247650" cy="161925"/>
    <xdr:pic>
      <xdr:nvPicPr>
        <xdr:cNvPr id="530" name="5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78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1246</xdr:row>
      <xdr:rowOff>0</xdr:rowOff>
    </xdr:from>
    <xdr:ext cx="247650" cy="161925"/>
    <xdr:pic>
      <xdr:nvPicPr>
        <xdr:cNvPr id="531" name="5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97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1246</xdr:row>
      <xdr:rowOff>0</xdr:rowOff>
    </xdr:from>
    <xdr:ext cx="247650" cy="161925"/>
    <xdr:pic>
      <xdr:nvPicPr>
        <xdr:cNvPr id="532" name="5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16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1247</xdr:row>
      <xdr:rowOff>0</xdr:rowOff>
    </xdr:from>
    <xdr:ext cx="247650" cy="161925"/>
    <xdr:pic>
      <xdr:nvPicPr>
        <xdr:cNvPr id="533" name="5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35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1248</xdr:row>
      <xdr:rowOff>0</xdr:rowOff>
    </xdr:from>
    <xdr:ext cx="247650" cy="161925"/>
    <xdr:pic>
      <xdr:nvPicPr>
        <xdr:cNvPr id="534" name="5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54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1108</xdr:row>
      <xdr:rowOff>0</xdr:rowOff>
    </xdr:from>
    <xdr:to>
      <xdr:col>19</xdr:col>
      <xdr:colOff>247650</xdr:colOff>
      <xdr:row>1108</xdr:row>
      <xdr:rowOff>161925</xdr:rowOff>
    </xdr:to>
    <xdr:pic>
      <xdr:nvPicPr>
        <xdr:cNvPr id="535" name="5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197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1109</xdr:row>
      <xdr:rowOff>0</xdr:rowOff>
    </xdr:from>
    <xdr:to>
      <xdr:col>19</xdr:col>
      <xdr:colOff>247650</xdr:colOff>
      <xdr:row>1109</xdr:row>
      <xdr:rowOff>161925</xdr:rowOff>
    </xdr:to>
    <xdr:pic>
      <xdr:nvPicPr>
        <xdr:cNvPr id="536" name="5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178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1110</xdr:row>
      <xdr:rowOff>0</xdr:rowOff>
    </xdr:from>
    <xdr:to>
      <xdr:col>19</xdr:col>
      <xdr:colOff>247650</xdr:colOff>
      <xdr:row>1110</xdr:row>
      <xdr:rowOff>161925</xdr:rowOff>
    </xdr:to>
    <xdr:pic>
      <xdr:nvPicPr>
        <xdr:cNvPr id="537" name="5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37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1111</xdr:row>
      <xdr:rowOff>0</xdr:rowOff>
    </xdr:from>
    <xdr:to>
      <xdr:col>19</xdr:col>
      <xdr:colOff>247650</xdr:colOff>
      <xdr:row>1111</xdr:row>
      <xdr:rowOff>161925</xdr:rowOff>
    </xdr:to>
    <xdr:pic>
      <xdr:nvPicPr>
        <xdr:cNvPr id="538" name="5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57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1112</xdr:row>
      <xdr:rowOff>0</xdr:rowOff>
    </xdr:from>
    <xdr:to>
      <xdr:col>19</xdr:col>
      <xdr:colOff>247650</xdr:colOff>
      <xdr:row>1112</xdr:row>
      <xdr:rowOff>161925</xdr:rowOff>
    </xdr:to>
    <xdr:pic>
      <xdr:nvPicPr>
        <xdr:cNvPr id="539" name="5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77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1113</xdr:row>
      <xdr:rowOff>0</xdr:rowOff>
    </xdr:from>
    <xdr:to>
      <xdr:col>19</xdr:col>
      <xdr:colOff>247650</xdr:colOff>
      <xdr:row>1113</xdr:row>
      <xdr:rowOff>161925</xdr:rowOff>
    </xdr:to>
    <xdr:pic>
      <xdr:nvPicPr>
        <xdr:cNvPr id="540" name="5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97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1114</xdr:row>
      <xdr:rowOff>0</xdr:rowOff>
    </xdr:from>
    <xdr:to>
      <xdr:col>19</xdr:col>
      <xdr:colOff>247650</xdr:colOff>
      <xdr:row>1114</xdr:row>
      <xdr:rowOff>161925</xdr:rowOff>
    </xdr:to>
    <xdr:pic>
      <xdr:nvPicPr>
        <xdr:cNvPr id="541" name="5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179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1115</xdr:row>
      <xdr:rowOff>0</xdr:rowOff>
    </xdr:from>
    <xdr:to>
      <xdr:col>19</xdr:col>
      <xdr:colOff>247650</xdr:colOff>
      <xdr:row>1115</xdr:row>
      <xdr:rowOff>161925</xdr:rowOff>
    </xdr:to>
    <xdr:pic>
      <xdr:nvPicPr>
        <xdr:cNvPr id="542" name="5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37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1117</xdr:row>
      <xdr:rowOff>0</xdr:rowOff>
    </xdr:from>
    <xdr:to>
      <xdr:col>19</xdr:col>
      <xdr:colOff>247650</xdr:colOff>
      <xdr:row>1117</xdr:row>
      <xdr:rowOff>161925</xdr:rowOff>
    </xdr:to>
    <xdr:pic>
      <xdr:nvPicPr>
        <xdr:cNvPr id="543" name="Imagen 542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69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1118</xdr:row>
      <xdr:rowOff>0</xdr:rowOff>
    </xdr:from>
    <xdr:to>
      <xdr:col>19</xdr:col>
      <xdr:colOff>247650</xdr:colOff>
      <xdr:row>1118</xdr:row>
      <xdr:rowOff>161925</xdr:rowOff>
    </xdr:to>
    <xdr:pic>
      <xdr:nvPicPr>
        <xdr:cNvPr id="544" name="Imagen 543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893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1119</xdr:row>
      <xdr:rowOff>0</xdr:rowOff>
    </xdr:from>
    <xdr:to>
      <xdr:col>19</xdr:col>
      <xdr:colOff>247650</xdr:colOff>
      <xdr:row>1119</xdr:row>
      <xdr:rowOff>161925</xdr:rowOff>
    </xdr:to>
    <xdr:pic>
      <xdr:nvPicPr>
        <xdr:cNvPr id="545" name="Imagen 544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09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1120</xdr:row>
      <xdr:rowOff>0</xdr:rowOff>
    </xdr:from>
    <xdr:to>
      <xdr:col>19</xdr:col>
      <xdr:colOff>247650</xdr:colOff>
      <xdr:row>1120</xdr:row>
      <xdr:rowOff>161925</xdr:rowOff>
    </xdr:to>
    <xdr:pic>
      <xdr:nvPicPr>
        <xdr:cNvPr id="546" name="Imagen 545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29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1121</xdr:row>
      <xdr:rowOff>0</xdr:rowOff>
    </xdr:from>
    <xdr:to>
      <xdr:col>19</xdr:col>
      <xdr:colOff>247650</xdr:colOff>
      <xdr:row>1121</xdr:row>
      <xdr:rowOff>161925</xdr:rowOff>
    </xdr:to>
    <xdr:pic>
      <xdr:nvPicPr>
        <xdr:cNvPr id="547" name="Imagen 546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49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1122</xdr:row>
      <xdr:rowOff>0</xdr:rowOff>
    </xdr:from>
    <xdr:to>
      <xdr:col>19</xdr:col>
      <xdr:colOff>247650</xdr:colOff>
      <xdr:row>1122</xdr:row>
      <xdr:rowOff>161925</xdr:rowOff>
    </xdr:to>
    <xdr:pic>
      <xdr:nvPicPr>
        <xdr:cNvPr id="548" name="Imagen 547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69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1123</xdr:row>
      <xdr:rowOff>0</xdr:rowOff>
    </xdr:from>
    <xdr:to>
      <xdr:col>19</xdr:col>
      <xdr:colOff>247650</xdr:colOff>
      <xdr:row>1123</xdr:row>
      <xdr:rowOff>161925</xdr:rowOff>
    </xdr:to>
    <xdr:pic>
      <xdr:nvPicPr>
        <xdr:cNvPr id="549" name="Imagen 548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89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1124</xdr:row>
      <xdr:rowOff>0</xdr:rowOff>
    </xdr:from>
    <xdr:to>
      <xdr:col>19</xdr:col>
      <xdr:colOff>247650</xdr:colOff>
      <xdr:row>1124</xdr:row>
      <xdr:rowOff>161925</xdr:rowOff>
    </xdr:to>
    <xdr:pic>
      <xdr:nvPicPr>
        <xdr:cNvPr id="550" name="Imagen 549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09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1125</xdr:row>
      <xdr:rowOff>0</xdr:rowOff>
    </xdr:from>
    <xdr:to>
      <xdr:col>19</xdr:col>
      <xdr:colOff>247650</xdr:colOff>
      <xdr:row>1125</xdr:row>
      <xdr:rowOff>161925</xdr:rowOff>
    </xdr:to>
    <xdr:pic>
      <xdr:nvPicPr>
        <xdr:cNvPr id="551" name="Imagen 550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21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1126</xdr:row>
      <xdr:rowOff>0</xdr:rowOff>
    </xdr:from>
    <xdr:to>
      <xdr:col>19</xdr:col>
      <xdr:colOff>247650</xdr:colOff>
      <xdr:row>1126</xdr:row>
      <xdr:rowOff>161925</xdr:rowOff>
    </xdr:to>
    <xdr:pic>
      <xdr:nvPicPr>
        <xdr:cNvPr id="552" name="Imagen 551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41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1127</xdr:row>
      <xdr:rowOff>0</xdr:rowOff>
    </xdr:from>
    <xdr:to>
      <xdr:col>19</xdr:col>
      <xdr:colOff>247650</xdr:colOff>
      <xdr:row>1127</xdr:row>
      <xdr:rowOff>161925</xdr:rowOff>
    </xdr:to>
    <xdr:pic>
      <xdr:nvPicPr>
        <xdr:cNvPr id="553" name="Imagen 552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61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1128</xdr:row>
      <xdr:rowOff>0</xdr:rowOff>
    </xdr:from>
    <xdr:to>
      <xdr:col>19</xdr:col>
      <xdr:colOff>247650</xdr:colOff>
      <xdr:row>1128</xdr:row>
      <xdr:rowOff>161925</xdr:rowOff>
    </xdr:to>
    <xdr:pic>
      <xdr:nvPicPr>
        <xdr:cNvPr id="554" name="Imagen 553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81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1129</xdr:row>
      <xdr:rowOff>0</xdr:rowOff>
    </xdr:from>
    <xdr:to>
      <xdr:col>19</xdr:col>
      <xdr:colOff>247650</xdr:colOff>
      <xdr:row>1129</xdr:row>
      <xdr:rowOff>161925</xdr:rowOff>
    </xdr:to>
    <xdr:pic>
      <xdr:nvPicPr>
        <xdr:cNvPr id="555" name="Imagen 554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01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1130</xdr:row>
      <xdr:rowOff>0</xdr:rowOff>
    </xdr:from>
    <xdr:to>
      <xdr:col>19</xdr:col>
      <xdr:colOff>247650</xdr:colOff>
      <xdr:row>1130</xdr:row>
      <xdr:rowOff>161925</xdr:rowOff>
    </xdr:to>
    <xdr:pic>
      <xdr:nvPicPr>
        <xdr:cNvPr id="556" name="Imagen 555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21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1131</xdr:row>
      <xdr:rowOff>0</xdr:rowOff>
    </xdr:from>
    <xdr:to>
      <xdr:col>19</xdr:col>
      <xdr:colOff>247650</xdr:colOff>
      <xdr:row>1131</xdr:row>
      <xdr:rowOff>161925</xdr:rowOff>
    </xdr:to>
    <xdr:pic>
      <xdr:nvPicPr>
        <xdr:cNvPr id="557" name="Imagen 556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41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1132</xdr:row>
      <xdr:rowOff>0</xdr:rowOff>
    </xdr:from>
    <xdr:to>
      <xdr:col>19</xdr:col>
      <xdr:colOff>247650</xdr:colOff>
      <xdr:row>1132</xdr:row>
      <xdr:rowOff>161925</xdr:rowOff>
    </xdr:to>
    <xdr:pic>
      <xdr:nvPicPr>
        <xdr:cNvPr id="558" name="Imagen 557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617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1133</xdr:row>
      <xdr:rowOff>0</xdr:rowOff>
    </xdr:from>
    <xdr:to>
      <xdr:col>19</xdr:col>
      <xdr:colOff>247650</xdr:colOff>
      <xdr:row>1133</xdr:row>
      <xdr:rowOff>161925</xdr:rowOff>
    </xdr:to>
    <xdr:pic>
      <xdr:nvPicPr>
        <xdr:cNvPr id="559" name="Imagen 558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817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1134</xdr:row>
      <xdr:rowOff>0</xdr:rowOff>
    </xdr:from>
    <xdr:to>
      <xdr:col>19</xdr:col>
      <xdr:colOff>247650</xdr:colOff>
      <xdr:row>1134</xdr:row>
      <xdr:rowOff>161925</xdr:rowOff>
    </xdr:to>
    <xdr:pic>
      <xdr:nvPicPr>
        <xdr:cNvPr id="560" name="Imagen 559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01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</xdr:colOff>
          <xdr:row>1135</xdr:row>
          <xdr:rowOff>26194</xdr:rowOff>
        </xdr:from>
        <xdr:to>
          <xdr:col>12</xdr:col>
          <xdr:colOff>519112</xdr:colOff>
          <xdr:row>1136</xdr:row>
          <xdr:rowOff>64294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1135</xdr:row>
      <xdr:rowOff>0</xdr:rowOff>
    </xdr:from>
    <xdr:to>
      <xdr:col>19</xdr:col>
      <xdr:colOff>247650</xdr:colOff>
      <xdr:row>1135</xdr:row>
      <xdr:rowOff>161925</xdr:rowOff>
    </xdr:to>
    <xdr:pic>
      <xdr:nvPicPr>
        <xdr:cNvPr id="561" name="Imagen 560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12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1136</xdr:row>
      <xdr:rowOff>0</xdr:rowOff>
    </xdr:from>
    <xdr:to>
      <xdr:col>19</xdr:col>
      <xdr:colOff>247650</xdr:colOff>
      <xdr:row>1136</xdr:row>
      <xdr:rowOff>161925</xdr:rowOff>
    </xdr:to>
    <xdr:pic>
      <xdr:nvPicPr>
        <xdr:cNvPr id="562" name="Imagen 561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32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1137</xdr:row>
      <xdr:rowOff>0</xdr:rowOff>
    </xdr:from>
    <xdr:to>
      <xdr:col>19</xdr:col>
      <xdr:colOff>247650</xdr:colOff>
      <xdr:row>1137</xdr:row>
      <xdr:rowOff>161925</xdr:rowOff>
    </xdr:to>
    <xdr:pic>
      <xdr:nvPicPr>
        <xdr:cNvPr id="563" name="Imagen 562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52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1138</xdr:row>
      <xdr:rowOff>0</xdr:rowOff>
    </xdr:from>
    <xdr:to>
      <xdr:col>19</xdr:col>
      <xdr:colOff>247650</xdr:colOff>
      <xdr:row>1138</xdr:row>
      <xdr:rowOff>161925</xdr:rowOff>
    </xdr:to>
    <xdr:pic>
      <xdr:nvPicPr>
        <xdr:cNvPr id="564" name="Imagen 563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72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1139</xdr:row>
      <xdr:rowOff>0</xdr:rowOff>
    </xdr:from>
    <xdr:to>
      <xdr:col>19</xdr:col>
      <xdr:colOff>247650</xdr:colOff>
      <xdr:row>1139</xdr:row>
      <xdr:rowOff>161925</xdr:rowOff>
    </xdr:to>
    <xdr:pic>
      <xdr:nvPicPr>
        <xdr:cNvPr id="565" name="Imagen 564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92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1140</xdr:row>
      <xdr:rowOff>0</xdr:rowOff>
    </xdr:from>
    <xdr:to>
      <xdr:col>19</xdr:col>
      <xdr:colOff>247650</xdr:colOff>
      <xdr:row>1140</xdr:row>
      <xdr:rowOff>161925</xdr:rowOff>
    </xdr:to>
    <xdr:pic>
      <xdr:nvPicPr>
        <xdr:cNvPr id="566" name="Imagen 565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12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1141</xdr:row>
      <xdr:rowOff>0</xdr:rowOff>
    </xdr:from>
    <xdr:to>
      <xdr:col>19</xdr:col>
      <xdr:colOff>247650</xdr:colOff>
      <xdr:row>1141</xdr:row>
      <xdr:rowOff>161925</xdr:rowOff>
    </xdr:to>
    <xdr:pic>
      <xdr:nvPicPr>
        <xdr:cNvPr id="567" name="Imagen 566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32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1142</xdr:row>
      <xdr:rowOff>0</xdr:rowOff>
    </xdr:from>
    <xdr:to>
      <xdr:col>19</xdr:col>
      <xdr:colOff>247650</xdr:colOff>
      <xdr:row>1142</xdr:row>
      <xdr:rowOff>161925</xdr:rowOff>
    </xdr:to>
    <xdr:pic>
      <xdr:nvPicPr>
        <xdr:cNvPr id="568" name="Imagen 567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52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1143</xdr:row>
      <xdr:rowOff>0</xdr:rowOff>
    </xdr:from>
    <xdr:to>
      <xdr:col>19</xdr:col>
      <xdr:colOff>247650</xdr:colOff>
      <xdr:row>1143</xdr:row>
      <xdr:rowOff>161925</xdr:rowOff>
    </xdr:to>
    <xdr:pic>
      <xdr:nvPicPr>
        <xdr:cNvPr id="569" name="Imagen 568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72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1144</xdr:row>
      <xdr:rowOff>0</xdr:rowOff>
    </xdr:from>
    <xdr:to>
      <xdr:col>19</xdr:col>
      <xdr:colOff>247650</xdr:colOff>
      <xdr:row>1144</xdr:row>
      <xdr:rowOff>161925</xdr:rowOff>
    </xdr:to>
    <xdr:pic>
      <xdr:nvPicPr>
        <xdr:cNvPr id="570" name="Imagen 569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92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1145</xdr:row>
      <xdr:rowOff>0</xdr:rowOff>
    </xdr:from>
    <xdr:to>
      <xdr:col>19</xdr:col>
      <xdr:colOff>247650</xdr:colOff>
      <xdr:row>1145</xdr:row>
      <xdr:rowOff>161925</xdr:rowOff>
    </xdr:to>
    <xdr:pic>
      <xdr:nvPicPr>
        <xdr:cNvPr id="571" name="Imagen 570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21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1146</xdr:row>
      <xdr:rowOff>0</xdr:rowOff>
    </xdr:from>
    <xdr:to>
      <xdr:col>19</xdr:col>
      <xdr:colOff>247650</xdr:colOff>
      <xdr:row>1146</xdr:row>
      <xdr:rowOff>161925</xdr:rowOff>
    </xdr:to>
    <xdr:pic>
      <xdr:nvPicPr>
        <xdr:cNvPr id="572" name="Imagen 571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41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1147</xdr:row>
      <xdr:rowOff>0</xdr:rowOff>
    </xdr:from>
    <xdr:to>
      <xdr:col>19</xdr:col>
      <xdr:colOff>247650</xdr:colOff>
      <xdr:row>1147</xdr:row>
      <xdr:rowOff>161925</xdr:rowOff>
    </xdr:to>
    <xdr:pic>
      <xdr:nvPicPr>
        <xdr:cNvPr id="573" name="Imagen 572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61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1148</xdr:row>
      <xdr:rowOff>0</xdr:rowOff>
    </xdr:from>
    <xdr:to>
      <xdr:col>19</xdr:col>
      <xdr:colOff>247650</xdr:colOff>
      <xdr:row>1148</xdr:row>
      <xdr:rowOff>161925</xdr:rowOff>
    </xdr:to>
    <xdr:pic>
      <xdr:nvPicPr>
        <xdr:cNvPr id="574" name="Imagen 573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81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1149</xdr:row>
      <xdr:rowOff>0</xdr:rowOff>
    </xdr:from>
    <xdr:to>
      <xdr:col>19</xdr:col>
      <xdr:colOff>247650</xdr:colOff>
      <xdr:row>1149</xdr:row>
      <xdr:rowOff>161925</xdr:rowOff>
    </xdr:to>
    <xdr:pic>
      <xdr:nvPicPr>
        <xdr:cNvPr id="575" name="Imagen 574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017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1150</xdr:row>
      <xdr:rowOff>0</xdr:rowOff>
    </xdr:from>
    <xdr:to>
      <xdr:col>19</xdr:col>
      <xdr:colOff>247650</xdr:colOff>
      <xdr:row>1150</xdr:row>
      <xdr:rowOff>161925</xdr:rowOff>
    </xdr:to>
    <xdr:pic>
      <xdr:nvPicPr>
        <xdr:cNvPr id="576" name="Imagen 575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218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1151</xdr:row>
      <xdr:rowOff>0</xdr:rowOff>
    </xdr:from>
    <xdr:to>
      <xdr:col>19</xdr:col>
      <xdr:colOff>247650</xdr:colOff>
      <xdr:row>1151</xdr:row>
      <xdr:rowOff>161925</xdr:rowOff>
    </xdr:to>
    <xdr:pic>
      <xdr:nvPicPr>
        <xdr:cNvPr id="577" name="Imagen 576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418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1152</xdr:row>
      <xdr:rowOff>0</xdr:rowOff>
    </xdr:from>
    <xdr:to>
      <xdr:col>19</xdr:col>
      <xdr:colOff>247650</xdr:colOff>
      <xdr:row>1152</xdr:row>
      <xdr:rowOff>161925</xdr:rowOff>
    </xdr:to>
    <xdr:pic>
      <xdr:nvPicPr>
        <xdr:cNvPr id="578" name="Imagen 577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618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1153</xdr:row>
      <xdr:rowOff>0</xdr:rowOff>
    </xdr:from>
    <xdr:to>
      <xdr:col>19</xdr:col>
      <xdr:colOff>247650</xdr:colOff>
      <xdr:row>1153</xdr:row>
      <xdr:rowOff>161925</xdr:rowOff>
    </xdr:to>
    <xdr:pic>
      <xdr:nvPicPr>
        <xdr:cNvPr id="579" name="Imagen 578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81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1155</xdr:row>
      <xdr:rowOff>0</xdr:rowOff>
    </xdr:from>
    <xdr:to>
      <xdr:col>19</xdr:col>
      <xdr:colOff>247650</xdr:colOff>
      <xdr:row>1155</xdr:row>
      <xdr:rowOff>161925</xdr:rowOff>
    </xdr:to>
    <xdr:pic>
      <xdr:nvPicPr>
        <xdr:cNvPr id="580" name="Imagen 579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12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1156</xdr:row>
      <xdr:rowOff>0</xdr:rowOff>
    </xdr:from>
    <xdr:to>
      <xdr:col>19</xdr:col>
      <xdr:colOff>247650</xdr:colOff>
      <xdr:row>1156</xdr:row>
      <xdr:rowOff>161925</xdr:rowOff>
    </xdr:to>
    <xdr:pic>
      <xdr:nvPicPr>
        <xdr:cNvPr id="581" name="Imagen 580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322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1157</xdr:row>
      <xdr:rowOff>0</xdr:rowOff>
    </xdr:from>
    <xdr:to>
      <xdr:col>19</xdr:col>
      <xdr:colOff>247650</xdr:colOff>
      <xdr:row>1157</xdr:row>
      <xdr:rowOff>161925</xdr:rowOff>
    </xdr:to>
    <xdr:pic>
      <xdr:nvPicPr>
        <xdr:cNvPr id="582" name="Imagen 581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52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1158</xdr:row>
      <xdr:rowOff>0</xdr:rowOff>
    </xdr:from>
    <xdr:to>
      <xdr:col>19</xdr:col>
      <xdr:colOff>247650</xdr:colOff>
      <xdr:row>1158</xdr:row>
      <xdr:rowOff>161925</xdr:rowOff>
    </xdr:to>
    <xdr:pic>
      <xdr:nvPicPr>
        <xdr:cNvPr id="583" name="Imagen 582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72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1161</xdr:row>
      <xdr:rowOff>0</xdr:rowOff>
    </xdr:from>
    <xdr:to>
      <xdr:col>19</xdr:col>
      <xdr:colOff>247650</xdr:colOff>
      <xdr:row>1161</xdr:row>
      <xdr:rowOff>161925</xdr:rowOff>
    </xdr:to>
    <xdr:pic>
      <xdr:nvPicPr>
        <xdr:cNvPr id="584" name="Imagen 583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07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1162</xdr:row>
      <xdr:rowOff>0</xdr:rowOff>
    </xdr:from>
    <xdr:to>
      <xdr:col>19</xdr:col>
      <xdr:colOff>247650</xdr:colOff>
      <xdr:row>1162</xdr:row>
      <xdr:rowOff>161925</xdr:rowOff>
    </xdr:to>
    <xdr:pic>
      <xdr:nvPicPr>
        <xdr:cNvPr id="585" name="Imagen 584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45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1163</xdr:row>
      <xdr:rowOff>0</xdr:rowOff>
    </xdr:from>
    <xdr:to>
      <xdr:col>19</xdr:col>
      <xdr:colOff>247650</xdr:colOff>
      <xdr:row>1163</xdr:row>
      <xdr:rowOff>161925</xdr:rowOff>
    </xdr:to>
    <xdr:pic>
      <xdr:nvPicPr>
        <xdr:cNvPr id="586" name="Imagen 585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656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1164</xdr:row>
      <xdr:rowOff>0</xdr:rowOff>
    </xdr:from>
    <xdr:to>
      <xdr:col>19</xdr:col>
      <xdr:colOff>247650</xdr:colOff>
      <xdr:row>1164</xdr:row>
      <xdr:rowOff>161925</xdr:rowOff>
    </xdr:to>
    <xdr:pic>
      <xdr:nvPicPr>
        <xdr:cNvPr id="587" name="Imagen 586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856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1165</xdr:row>
      <xdr:rowOff>0</xdr:rowOff>
    </xdr:from>
    <xdr:to>
      <xdr:col>19</xdr:col>
      <xdr:colOff>247650</xdr:colOff>
      <xdr:row>1165</xdr:row>
      <xdr:rowOff>161925</xdr:rowOff>
    </xdr:to>
    <xdr:pic>
      <xdr:nvPicPr>
        <xdr:cNvPr id="588" name="Imagen 587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056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1166</xdr:row>
      <xdr:rowOff>0</xdr:rowOff>
    </xdr:from>
    <xdr:to>
      <xdr:col>19</xdr:col>
      <xdr:colOff>247650</xdr:colOff>
      <xdr:row>1166</xdr:row>
      <xdr:rowOff>161925</xdr:rowOff>
    </xdr:to>
    <xdr:pic>
      <xdr:nvPicPr>
        <xdr:cNvPr id="589" name="Imagen 588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256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1167</xdr:row>
      <xdr:rowOff>0</xdr:rowOff>
    </xdr:from>
    <xdr:to>
      <xdr:col>19</xdr:col>
      <xdr:colOff>247650</xdr:colOff>
      <xdr:row>1167</xdr:row>
      <xdr:rowOff>161925</xdr:rowOff>
    </xdr:to>
    <xdr:pic>
      <xdr:nvPicPr>
        <xdr:cNvPr id="590" name="Imagen 589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4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1168</xdr:row>
      <xdr:rowOff>0</xdr:rowOff>
    </xdr:from>
    <xdr:to>
      <xdr:col>19</xdr:col>
      <xdr:colOff>247650</xdr:colOff>
      <xdr:row>1168</xdr:row>
      <xdr:rowOff>161925</xdr:rowOff>
    </xdr:to>
    <xdr:pic>
      <xdr:nvPicPr>
        <xdr:cNvPr id="591" name="Imagen 590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656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1170</xdr:row>
      <xdr:rowOff>0</xdr:rowOff>
    </xdr:from>
    <xdr:to>
      <xdr:col>19</xdr:col>
      <xdr:colOff>247650</xdr:colOff>
      <xdr:row>1170</xdr:row>
      <xdr:rowOff>161925</xdr:rowOff>
    </xdr:to>
    <xdr:pic>
      <xdr:nvPicPr>
        <xdr:cNvPr id="592" name="Imagen 591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78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1171</xdr:row>
      <xdr:rowOff>0</xdr:rowOff>
    </xdr:from>
    <xdr:to>
      <xdr:col>19</xdr:col>
      <xdr:colOff>247650</xdr:colOff>
      <xdr:row>1171</xdr:row>
      <xdr:rowOff>161925</xdr:rowOff>
    </xdr:to>
    <xdr:pic>
      <xdr:nvPicPr>
        <xdr:cNvPr id="593" name="Imagen 592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98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1172</xdr:row>
      <xdr:rowOff>0</xdr:rowOff>
    </xdr:from>
    <xdr:to>
      <xdr:col>19</xdr:col>
      <xdr:colOff>247650</xdr:colOff>
      <xdr:row>1172</xdr:row>
      <xdr:rowOff>161925</xdr:rowOff>
    </xdr:to>
    <xdr:pic>
      <xdr:nvPicPr>
        <xdr:cNvPr id="594" name="Imagen 593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18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1173</xdr:row>
      <xdr:rowOff>0</xdr:rowOff>
    </xdr:from>
    <xdr:to>
      <xdr:col>19</xdr:col>
      <xdr:colOff>247650</xdr:colOff>
      <xdr:row>1173</xdr:row>
      <xdr:rowOff>161925</xdr:rowOff>
    </xdr:to>
    <xdr:pic>
      <xdr:nvPicPr>
        <xdr:cNvPr id="595" name="Imagen 594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38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1174</xdr:row>
      <xdr:rowOff>0</xdr:rowOff>
    </xdr:from>
    <xdr:to>
      <xdr:col>19</xdr:col>
      <xdr:colOff>247650</xdr:colOff>
      <xdr:row>1174</xdr:row>
      <xdr:rowOff>161925</xdr:rowOff>
    </xdr:to>
    <xdr:pic>
      <xdr:nvPicPr>
        <xdr:cNvPr id="596" name="Imagen 595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58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1175</xdr:row>
      <xdr:rowOff>0</xdr:rowOff>
    </xdr:from>
    <xdr:to>
      <xdr:col>19</xdr:col>
      <xdr:colOff>247650</xdr:colOff>
      <xdr:row>1175</xdr:row>
      <xdr:rowOff>161925</xdr:rowOff>
    </xdr:to>
    <xdr:pic>
      <xdr:nvPicPr>
        <xdr:cNvPr id="597" name="Imagen 596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79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1176</xdr:row>
      <xdr:rowOff>0</xdr:rowOff>
    </xdr:from>
    <xdr:to>
      <xdr:col>19</xdr:col>
      <xdr:colOff>247650</xdr:colOff>
      <xdr:row>1176</xdr:row>
      <xdr:rowOff>161925</xdr:rowOff>
    </xdr:to>
    <xdr:pic>
      <xdr:nvPicPr>
        <xdr:cNvPr id="598" name="Imagen 597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99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1177</xdr:row>
      <xdr:rowOff>0</xdr:rowOff>
    </xdr:from>
    <xdr:to>
      <xdr:col>19</xdr:col>
      <xdr:colOff>247650</xdr:colOff>
      <xdr:row>1177</xdr:row>
      <xdr:rowOff>161925</xdr:rowOff>
    </xdr:to>
    <xdr:pic>
      <xdr:nvPicPr>
        <xdr:cNvPr id="599" name="Imagen 598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19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1178</xdr:row>
      <xdr:rowOff>0</xdr:rowOff>
    </xdr:from>
    <xdr:to>
      <xdr:col>19</xdr:col>
      <xdr:colOff>247650</xdr:colOff>
      <xdr:row>1178</xdr:row>
      <xdr:rowOff>161925</xdr:rowOff>
    </xdr:to>
    <xdr:pic>
      <xdr:nvPicPr>
        <xdr:cNvPr id="600" name="Imagen 599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390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1181</xdr:row>
      <xdr:rowOff>0</xdr:rowOff>
    </xdr:from>
    <xdr:to>
      <xdr:col>19</xdr:col>
      <xdr:colOff>247650</xdr:colOff>
      <xdr:row>1181</xdr:row>
      <xdr:rowOff>161925</xdr:rowOff>
    </xdr:to>
    <xdr:pic>
      <xdr:nvPicPr>
        <xdr:cNvPr id="601" name="Imagen 600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88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1182</xdr:row>
      <xdr:rowOff>0</xdr:rowOff>
    </xdr:from>
    <xdr:to>
      <xdr:col>19</xdr:col>
      <xdr:colOff>247650</xdr:colOff>
      <xdr:row>1182</xdr:row>
      <xdr:rowOff>161925</xdr:rowOff>
    </xdr:to>
    <xdr:pic>
      <xdr:nvPicPr>
        <xdr:cNvPr id="602" name="Imagen 601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08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1183</xdr:row>
      <xdr:rowOff>0</xdr:rowOff>
    </xdr:from>
    <xdr:to>
      <xdr:col>19</xdr:col>
      <xdr:colOff>247650</xdr:colOff>
      <xdr:row>1183</xdr:row>
      <xdr:rowOff>161925</xdr:rowOff>
    </xdr:to>
    <xdr:pic>
      <xdr:nvPicPr>
        <xdr:cNvPr id="603" name="Imagen 602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285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1184</xdr:row>
      <xdr:rowOff>0</xdr:rowOff>
    </xdr:from>
    <xdr:to>
      <xdr:col>19</xdr:col>
      <xdr:colOff>247650</xdr:colOff>
      <xdr:row>1184</xdr:row>
      <xdr:rowOff>161925</xdr:rowOff>
    </xdr:to>
    <xdr:pic>
      <xdr:nvPicPr>
        <xdr:cNvPr id="604" name="Imagen 603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485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1185</xdr:row>
      <xdr:rowOff>0</xdr:rowOff>
    </xdr:from>
    <xdr:to>
      <xdr:col>19</xdr:col>
      <xdr:colOff>247650</xdr:colOff>
      <xdr:row>1185</xdr:row>
      <xdr:rowOff>161925</xdr:rowOff>
    </xdr:to>
    <xdr:pic>
      <xdr:nvPicPr>
        <xdr:cNvPr id="605" name="Imagen 604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685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1186</xdr:row>
      <xdr:rowOff>0</xdr:rowOff>
    </xdr:from>
    <xdr:to>
      <xdr:col>19</xdr:col>
      <xdr:colOff>247650</xdr:colOff>
      <xdr:row>1186</xdr:row>
      <xdr:rowOff>161925</xdr:rowOff>
    </xdr:to>
    <xdr:pic>
      <xdr:nvPicPr>
        <xdr:cNvPr id="606" name="Imagen 605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88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1187</xdr:row>
      <xdr:rowOff>0</xdr:rowOff>
    </xdr:from>
    <xdr:to>
      <xdr:col>19</xdr:col>
      <xdr:colOff>247650</xdr:colOff>
      <xdr:row>1187</xdr:row>
      <xdr:rowOff>161925</xdr:rowOff>
    </xdr:to>
    <xdr:pic>
      <xdr:nvPicPr>
        <xdr:cNvPr id="607" name="Imagen 606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08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1188</xdr:row>
      <xdr:rowOff>0</xdr:rowOff>
    </xdr:from>
    <xdr:to>
      <xdr:col>19</xdr:col>
      <xdr:colOff>247650</xdr:colOff>
      <xdr:row>1188</xdr:row>
      <xdr:rowOff>161925</xdr:rowOff>
    </xdr:to>
    <xdr:pic>
      <xdr:nvPicPr>
        <xdr:cNvPr id="608" name="Imagen 607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28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1189</xdr:row>
      <xdr:rowOff>0</xdr:rowOff>
    </xdr:from>
    <xdr:to>
      <xdr:col>19</xdr:col>
      <xdr:colOff>247650</xdr:colOff>
      <xdr:row>1189</xdr:row>
      <xdr:rowOff>161925</xdr:rowOff>
    </xdr:to>
    <xdr:pic>
      <xdr:nvPicPr>
        <xdr:cNvPr id="609" name="Imagen 608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48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1190</xdr:row>
      <xdr:rowOff>0</xdr:rowOff>
    </xdr:from>
    <xdr:to>
      <xdr:col>19</xdr:col>
      <xdr:colOff>247650</xdr:colOff>
      <xdr:row>1190</xdr:row>
      <xdr:rowOff>161925</xdr:rowOff>
    </xdr:to>
    <xdr:pic>
      <xdr:nvPicPr>
        <xdr:cNvPr id="610" name="Imagen 609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79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1191</xdr:row>
      <xdr:rowOff>0</xdr:rowOff>
    </xdr:from>
    <xdr:to>
      <xdr:col>19</xdr:col>
      <xdr:colOff>247650</xdr:colOff>
      <xdr:row>1191</xdr:row>
      <xdr:rowOff>161925</xdr:rowOff>
    </xdr:to>
    <xdr:pic>
      <xdr:nvPicPr>
        <xdr:cNvPr id="611" name="Imagen 610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99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1192</xdr:row>
      <xdr:rowOff>0</xdr:rowOff>
    </xdr:from>
    <xdr:to>
      <xdr:col>19</xdr:col>
      <xdr:colOff>247650</xdr:colOff>
      <xdr:row>1192</xdr:row>
      <xdr:rowOff>161925</xdr:rowOff>
    </xdr:to>
    <xdr:pic>
      <xdr:nvPicPr>
        <xdr:cNvPr id="612" name="Imagen 611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19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1193</xdr:row>
      <xdr:rowOff>0</xdr:rowOff>
    </xdr:from>
    <xdr:to>
      <xdr:col>19</xdr:col>
      <xdr:colOff>247650</xdr:colOff>
      <xdr:row>1193</xdr:row>
      <xdr:rowOff>161925</xdr:rowOff>
    </xdr:to>
    <xdr:pic>
      <xdr:nvPicPr>
        <xdr:cNvPr id="613" name="Imagen 612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390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1194</xdr:row>
      <xdr:rowOff>0</xdr:rowOff>
    </xdr:from>
    <xdr:to>
      <xdr:col>19</xdr:col>
      <xdr:colOff>247650</xdr:colOff>
      <xdr:row>1194</xdr:row>
      <xdr:rowOff>161925</xdr:rowOff>
    </xdr:to>
    <xdr:pic>
      <xdr:nvPicPr>
        <xdr:cNvPr id="614" name="Imagen 613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590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1195</xdr:row>
      <xdr:rowOff>0</xdr:rowOff>
    </xdr:from>
    <xdr:to>
      <xdr:col>19</xdr:col>
      <xdr:colOff>247650</xdr:colOff>
      <xdr:row>1195</xdr:row>
      <xdr:rowOff>161925</xdr:rowOff>
    </xdr:to>
    <xdr:pic>
      <xdr:nvPicPr>
        <xdr:cNvPr id="615" name="Imagen 614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790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1196</xdr:row>
      <xdr:rowOff>0</xdr:rowOff>
    </xdr:from>
    <xdr:to>
      <xdr:col>19</xdr:col>
      <xdr:colOff>247650</xdr:colOff>
      <xdr:row>1196</xdr:row>
      <xdr:rowOff>161925</xdr:rowOff>
    </xdr:to>
    <xdr:pic>
      <xdr:nvPicPr>
        <xdr:cNvPr id="616" name="Imagen 615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99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1197</xdr:row>
      <xdr:rowOff>0</xdr:rowOff>
    </xdr:from>
    <xdr:to>
      <xdr:col>19</xdr:col>
      <xdr:colOff>247650</xdr:colOff>
      <xdr:row>1197</xdr:row>
      <xdr:rowOff>161925</xdr:rowOff>
    </xdr:to>
    <xdr:pic>
      <xdr:nvPicPr>
        <xdr:cNvPr id="617" name="Imagen 616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19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1198</xdr:row>
      <xdr:rowOff>0</xdr:rowOff>
    </xdr:from>
    <xdr:to>
      <xdr:col>19</xdr:col>
      <xdr:colOff>247650</xdr:colOff>
      <xdr:row>1198</xdr:row>
      <xdr:rowOff>161925</xdr:rowOff>
    </xdr:to>
    <xdr:pic>
      <xdr:nvPicPr>
        <xdr:cNvPr id="618" name="Imagen 617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39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1201</xdr:row>
      <xdr:rowOff>0</xdr:rowOff>
    </xdr:from>
    <xdr:to>
      <xdr:col>19</xdr:col>
      <xdr:colOff>247650</xdr:colOff>
      <xdr:row>1201</xdr:row>
      <xdr:rowOff>161925</xdr:rowOff>
    </xdr:to>
    <xdr:pic>
      <xdr:nvPicPr>
        <xdr:cNvPr id="619" name="6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69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1202</xdr:row>
      <xdr:rowOff>0</xdr:rowOff>
    </xdr:from>
    <xdr:to>
      <xdr:col>19</xdr:col>
      <xdr:colOff>247650</xdr:colOff>
      <xdr:row>1202</xdr:row>
      <xdr:rowOff>161925</xdr:rowOff>
    </xdr:to>
    <xdr:pic>
      <xdr:nvPicPr>
        <xdr:cNvPr id="620" name="6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89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1203</xdr:row>
      <xdr:rowOff>0</xdr:rowOff>
    </xdr:from>
    <xdr:to>
      <xdr:col>19</xdr:col>
      <xdr:colOff>247650</xdr:colOff>
      <xdr:row>1203</xdr:row>
      <xdr:rowOff>161925</xdr:rowOff>
    </xdr:to>
    <xdr:pic>
      <xdr:nvPicPr>
        <xdr:cNvPr id="621" name="6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095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1204</xdr:row>
      <xdr:rowOff>0</xdr:rowOff>
    </xdr:from>
    <xdr:to>
      <xdr:col>19</xdr:col>
      <xdr:colOff>247650</xdr:colOff>
      <xdr:row>1204</xdr:row>
      <xdr:rowOff>161925</xdr:rowOff>
    </xdr:to>
    <xdr:pic>
      <xdr:nvPicPr>
        <xdr:cNvPr id="622" name="6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295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1205</xdr:row>
      <xdr:rowOff>0</xdr:rowOff>
    </xdr:from>
    <xdr:to>
      <xdr:col>19</xdr:col>
      <xdr:colOff>247650</xdr:colOff>
      <xdr:row>1205</xdr:row>
      <xdr:rowOff>161925</xdr:rowOff>
    </xdr:to>
    <xdr:pic>
      <xdr:nvPicPr>
        <xdr:cNvPr id="623" name="6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495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1206</xdr:row>
      <xdr:rowOff>0</xdr:rowOff>
    </xdr:from>
    <xdr:to>
      <xdr:col>19</xdr:col>
      <xdr:colOff>247650</xdr:colOff>
      <xdr:row>1206</xdr:row>
      <xdr:rowOff>161925</xdr:rowOff>
    </xdr:to>
    <xdr:pic>
      <xdr:nvPicPr>
        <xdr:cNvPr id="624" name="Imagen 623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83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1207</xdr:row>
      <xdr:rowOff>0</xdr:rowOff>
    </xdr:from>
    <xdr:to>
      <xdr:col>19</xdr:col>
      <xdr:colOff>247650</xdr:colOff>
      <xdr:row>1207</xdr:row>
      <xdr:rowOff>161925</xdr:rowOff>
    </xdr:to>
    <xdr:pic>
      <xdr:nvPicPr>
        <xdr:cNvPr id="625" name="Imagen 624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03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1208</xdr:row>
      <xdr:rowOff>0</xdr:rowOff>
    </xdr:from>
    <xdr:to>
      <xdr:col>19</xdr:col>
      <xdr:colOff>247650</xdr:colOff>
      <xdr:row>1208</xdr:row>
      <xdr:rowOff>161925</xdr:rowOff>
    </xdr:to>
    <xdr:pic>
      <xdr:nvPicPr>
        <xdr:cNvPr id="626" name="Imagen 625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23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1209</xdr:row>
      <xdr:rowOff>0</xdr:rowOff>
    </xdr:from>
    <xdr:to>
      <xdr:col>19</xdr:col>
      <xdr:colOff>247650</xdr:colOff>
      <xdr:row>1209</xdr:row>
      <xdr:rowOff>161925</xdr:rowOff>
    </xdr:to>
    <xdr:pic>
      <xdr:nvPicPr>
        <xdr:cNvPr id="627" name="Imagen 626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43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1210</xdr:row>
      <xdr:rowOff>0</xdr:rowOff>
    </xdr:from>
    <xdr:to>
      <xdr:col>19</xdr:col>
      <xdr:colOff>247650</xdr:colOff>
      <xdr:row>1210</xdr:row>
      <xdr:rowOff>161925</xdr:rowOff>
    </xdr:to>
    <xdr:pic>
      <xdr:nvPicPr>
        <xdr:cNvPr id="628" name="Imagen 627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63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1211</xdr:row>
      <xdr:rowOff>0</xdr:rowOff>
    </xdr:from>
    <xdr:to>
      <xdr:col>19</xdr:col>
      <xdr:colOff>247650</xdr:colOff>
      <xdr:row>1211</xdr:row>
      <xdr:rowOff>161925</xdr:rowOff>
    </xdr:to>
    <xdr:pic>
      <xdr:nvPicPr>
        <xdr:cNvPr id="629" name="Imagen 628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83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1212</xdr:row>
      <xdr:rowOff>0</xdr:rowOff>
    </xdr:from>
    <xdr:to>
      <xdr:col>19</xdr:col>
      <xdr:colOff>247650</xdr:colOff>
      <xdr:row>1212</xdr:row>
      <xdr:rowOff>161925</xdr:rowOff>
    </xdr:to>
    <xdr:pic>
      <xdr:nvPicPr>
        <xdr:cNvPr id="630" name="Imagen 629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03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1213</xdr:row>
      <xdr:rowOff>0</xdr:rowOff>
    </xdr:from>
    <xdr:to>
      <xdr:col>19</xdr:col>
      <xdr:colOff>247650</xdr:colOff>
      <xdr:row>1213</xdr:row>
      <xdr:rowOff>161925</xdr:rowOff>
    </xdr:to>
    <xdr:pic>
      <xdr:nvPicPr>
        <xdr:cNvPr id="631" name="Imagen 630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23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1214</xdr:row>
      <xdr:rowOff>0</xdr:rowOff>
    </xdr:from>
    <xdr:to>
      <xdr:col>19</xdr:col>
      <xdr:colOff>247650</xdr:colOff>
      <xdr:row>1214</xdr:row>
      <xdr:rowOff>161925</xdr:rowOff>
    </xdr:to>
    <xdr:pic>
      <xdr:nvPicPr>
        <xdr:cNvPr id="632" name="Imagen 631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43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1216</xdr:row>
      <xdr:rowOff>0</xdr:rowOff>
    </xdr:from>
    <xdr:to>
      <xdr:col>19</xdr:col>
      <xdr:colOff>247650</xdr:colOff>
      <xdr:row>1216</xdr:row>
      <xdr:rowOff>161925</xdr:rowOff>
    </xdr:to>
    <xdr:pic>
      <xdr:nvPicPr>
        <xdr:cNvPr id="633" name="Imagen 632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943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1217</xdr:row>
      <xdr:rowOff>0</xdr:rowOff>
    </xdr:from>
    <xdr:to>
      <xdr:col>19</xdr:col>
      <xdr:colOff>247650</xdr:colOff>
      <xdr:row>1217</xdr:row>
      <xdr:rowOff>161925</xdr:rowOff>
    </xdr:to>
    <xdr:pic>
      <xdr:nvPicPr>
        <xdr:cNvPr id="634" name="Imagen 633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14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1218</xdr:row>
      <xdr:rowOff>0</xdr:rowOff>
    </xdr:from>
    <xdr:to>
      <xdr:col>19</xdr:col>
      <xdr:colOff>247650</xdr:colOff>
      <xdr:row>1218</xdr:row>
      <xdr:rowOff>161925</xdr:rowOff>
    </xdr:to>
    <xdr:pic>
      <xdr:nvPicPr>
        <xdr:cNvPr id="635" name="Imagen 634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34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1219</xdr:row>
      <xdr:rowOff>0</xdr:rowOff>
    </xdr:from>
    <xdr:to>
      <xdr:col>19</xdr:col>
      <xdr:colOff>247650</xdr:colOff>
      <xdr:row>1219</xdr:row>
      <xdr:rowOff>161925</xdr:rowOff>
    </xdr:to>
    <xdr:pic>
      <xdr:nvPicPr>
        <xdr:cNvPr id="636" name="Imagen 635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54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1220</xdr:row>
      <xdr:rowOff>0</xdr:rowOff>
    </xdr:from>
    <xdr:to>
      <xdr:col>19</xdr:col>
      <xdr:colOff>247650</xdr:colOff>
      <xdr:row>1220</xdr:row>
      <xdr:rowOff>161925</xdr:rowOff>
    </xdr:to>
    <xdr:pic>
      <xdr:nvPicPr>
        <xdr:cNvPr id="637" name="Imagen 636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74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1221</xdr:row>
      <xdr:rowOff>0</xdr:rowOff>
    </xdr:from>
    <xdr:to>
      <xdr:col>19</xdr:col>
      <xdr:colOff>247650</xdr:colOff>
      <xdr:row>1221</xdr:row>
      <xdr:rowOff>161925</xdr:rowOff>
    </xdr:to>
    <xdr:pic>
      <xdr:nvPicPr>
        <xdr:cNvPr id="638" name="Imagen 637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94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1222</xdr:row>
      <xdr:rowOff>0</xdr:rowOff>
    </xdr:from>
    <xdr:to>
      <xdr:col>19</xdr:col>
      <xdr:colOff>247650</xdr:colOff>
      <xdr:row>1222</xdr:row>
      <xdr:rowOff>161925</xdr:rowOff>
    </xdr:to>
    <xdr:pic>
      <xdr:nvPicPr>
        <xdr:cNvPr id="639" name="Imagen 638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14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1223</xdr:row>
      <xdr:rowOff>0</xdr:rowOff>
    </xdr:from>
    <xdr:to>
      <xdr:col>19</xdr:col>
      <xdr:colOff>247650</xdr:colOff>
      <xdr:row>1223</xdr:row>
      <xdr:rowOff>161925</xdr:rowOff>
    </xdr:to>
    <xdr:pic>
      <xdr:nvPicPr>
        <xdr:cNvPr id="640" name="Imagen 639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34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1224</xdr:row>
      <xdr:rowOff>0</xdr:rowOff>
    </xdr:from>
    <xdr:to>
      <xdr:col>19</xdr:col>
      <xdr:colOff>247650</xdr:colOff>
      <xdr:row>1224</xdr:row>
      <xdr:rowOff>161925</xdr:rowOff>
    </xdr:to>
    <xdr:pic>
      <xdr:nvPicPr>
        <xdr:cNvPr id="641" name="Imagen 640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54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1226</xdr:row>
      <xdr:rowOff>0</xdr:rowOff>
    </xdr:from>
    <xdr:to>
      <xdr:col>19</xdr:col>
      <xdr:colOff>247650</xdr:colOff>
      <xdr:row>1226</xdr:row>
      <xdr:rowOff>161925</xdr:rowOff>
    </xdr:to>
    <xdr:pic>
      <xdr:nvPicPr>
        <xdr:cNvPr id="642" name="Imagen 641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8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1227</xdr:row>
      <xdr:rowOff>0</xdr:rowOff>
    </xdr:from>
    <xdr:to>
      <xdr:col>19</xdr:col>
      <xdr:colOff>247650</xdr:colOff>
      <xdr:row>1227</xdr:row>
      <xdr:rowOff>161925</xdr:rowOff>
    </xdr:to>
    <xdr:pic>
      <xdr:nvPicPr>
        <xdr:cNvPr id="643" name="Imagen 642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0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1228</xdr:row>
      <xdr:rowOff>0</xdr:rowOff>
    </xdr:from>
    <xdr:to>
      <xdr:col>19</xdr:col>
      <xdr:colOff>247650</xdr:colOff>
      <xdr:row>1228</xdr:row>
      <xdr:rowOff>161925</xdr:rowOff>
    </xdr:to>
    <xdr:pic>
      <xdr:nvPicPr>
        <xdr:cNvPr id="644" name="Imagen 643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2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1229</xdr:row>
      <xdr:rowOff>0</xdr:rowOff>
    </xdr:from>
    <xdr:to>
      <xdr:col>19</xdr:col>
      <xdr:colOff>247650</xdr:colOff>
      <xdr:row>1229</xdr:row>
      <xdr:rowOff>161925</xdr:rowOff>
    </xdr:to>
    <xdr:pic>
      <xdr:nvPicPr>
        <xdr:cNvPr id="645" name="Imagen 644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4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1230</xdr:row>
      <xdr:rowOff>0</xdr:rowOff>
    </xdr:from>
    <xdr:to>
      <xdr:col>19</xdr:col>
      <xdr:colOff>247650</xdr:colOff>
      <xdr:row>1230</xdr:row>
      <xdr:rowOff>161925</xdr:rowOff>
    </xdr:to>
    <xdr:pic>
      <xdr:nvPicPr>
        <xdr:cNvPr id="646" name="Imagen 645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6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1232</xdr:row>
      <xdr:rowOff>0</xdr:rowOff>
    </xdr:from>
    <xdr:to>
      <xdr:col>19</xdr:col>
      <xdr:colOff>247650</xdr:colOff>
      <xdr:row>1232</xdr:row>
      <xdr:rowOff>161925</xdr:rowOff>
    </xdr:to>
    <xdr:pic>
      <xdr:nvPicPr>
        <xdr:cNvPr id="651" name="Imagen 650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6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1233</xdr:row>
      <xdr:rowOff>0</xdr:rowOff>
    </xdr:from>
    <xdr:to>
      <xdr:col>19</xdr:col>
      <xdr:colOff>247650</xdr:colOff>
      <xdr:row>1233</xdr:row>
      <xdr:rowOff>161925</xdr:rowOff>
    </xdr:to>
    <xdr:pic>
      <xdr:nvPicPr>
        <xdr:cNvPr id="652" name="Imagen 651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8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1234</xdr:row>
      <xdr:rowOff>0</xdr:rowOff>
    </xdr:from>
    <xdr:to>
      <xdr:col>19</xdr:col>
      <xdr:colOff>247650</xdr:colOff>
      <xdr:row>1234</xdr:row>
      <xdr:rowOff>161925</xdr:rowOff>
    </xdr:to>
    <xdr:pic>
      <xdr:nvPicPr>
        <xdr:cNvPr id="653" name="Imagen 652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010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1235</xdr:row>
      <xdr:rowOff>0</xdr:rowOff>
    </xdr:from>
    <xdr:to>
      <xdr:col>19</xdr:col>
      <xdr:colOff>247650</xdr:colOff>
      <xdr:row>1235</xdr:row>
      <xdr:rowOff>161925</xdr:rowOff>
    </xdr:to>
    <xdr:pic>
      <xdr:nvPicPr>
        <xdr:cNvPr id="654" name="Imagen 653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210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1236</xdr:row>
      <xdr:rowOff>0</xdr:rowOff>
    </xdr:from>
    <xdr:to>
      <xdr:col>19</xdr:col>
      <xdr:colOff>247650</xdr:colOff>
      <xdr:row>1236</xdr:row>
      <xdr:rowOff>161925</xdr:rowOff>
    </xdr:to>
    <xdr:pic>
      <xdr:nvPicPr>
        <xdr:cNvPr id="655" name="Imagen 654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410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1237</xdr:row>
      <xdr:rowOff>0</xdr:rowOff>
    </xdr:from>
    <xdr:to>
      <xdr:col>19</xdr:col>
      <xdr:colOff>247650</xdr:colOff>
      <xdr:row>1237</xdr:row>
      <xdr:rowOff>161925</xdr:rowOff>
    </xdr:to>
    <xdr:pic>
      <xdr:nvPicPr>
        <xdr:cNvPr id="656" name="Imagen 655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61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1238</xdr:row>
      <xdr:rowOff>0</xdr:rowOff>
    </xdr:from>
    <xdr:to>
      <xdr:col>19</xdr:col>
      <xdr:colOff>247650</xdr:colOff>
      <xdr:row>1238</xdr:row>
      <xdr:rowOff>161925</xdr:rowOff>
    </xdr:to>
    <xdr:pic>
      <xdr:nvPicPr>
        <xdr:cNvPr id="657" name="Imagen 656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81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1239</xdr:row>
      <xdr:rowOff>0</xdr:rowOff>
    </xdr:from>
    <xdr:to>
      <xdr:col>19</xdr:col>
      <xdr:colOff>247650</xdr:colOff>
      <xdr:row>1239</xdr:row>
      <xdr:rowOff>161925</xdr:rowOff>
    </xdr:to>
    <xdr:pic>
      <xdr:nvPicPr>
        <xdr:cNvPr id="658" name="Imagen 657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01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1240</xdr:row>
      <xdr:rowOff>0</xdr:rowOff>
    </xdr:from>
    <xdr:to>
      <xdr:col>19</xdr:col>
      <xdr:colOff>247650</xdr:colOff>
      <xdr:row>1240</xdr:row>
      <xdr:rowOff>161925</xdr:rowOff>
    </xdr:to>
    <xdr:pic>
      <xdr:nvPicPr>
        <xdr:cNvPr id="659" name="Imagen 658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21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1241</xdr:row>
      <xdr:rowOff>0</xdr:rowOff>
    </xdr:from>
    <xdr:to>
      <xdr:col>19</xdr:col>
      <xdr:colOff>247650</xdr:colOff>
      <xdr:row>1241</xdr:row>
      <xdr:rowOff>161925</xdr:rowOff>
    </xdr:to>
    <xdr:pic>
      <xdr:nvPicPr>
        <xdr:cNvPr id="660" name="Imagen 659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41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1242</xdr:row>
      <xdr:rowOff>0</xdr:rowOff>
    </xdr:from>
    <xdr:to>
      <xdr:col>19</xdr:col>
      <xdr:colOff>247650</xdr:colOff>
      <xdr:row>1242</xdr:row>
      <xdr:rowOff>161925</xdr:rowOff>
    </xdr:to>
    <xdr:pic>
      <xdr:nvPicPr>
        <xdr:cNvPr id="661" name="Imagen 660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610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1243</xdr:row>
      <xdr:rowOff>0</xdr:rowOff>
    </xdr:from>
    <xdr:to>
      <xdr:col>19</xdr:col>
      <xdr:colOff>247650</xdr:colOff>
      <xdr:row>1243</xdr:row>
      <xdr:rowOff>161925</xdr:rowOff>
    </xdr:to>
    <xdr:pic>
      <xdr:nvPicPr>
        <xdr:cNvPr id="662" name="6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705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1244</xdr:row>
      <xdr:rowOff>0</xdr:rowOff>
    </xdr:from>
    <xdr:to>
      <xdr:col>19</xdr:col>
      <xdr:colOff>247650</xdr:colOff>
      <xdr:row>1244</xdr:row>
      <xdr:rowOff>161925</xdr:rowOff>
    </xdr:to>
    <xdr:pic>
      <xdr:nvPicPr>
        <xdr:cNvPr id="663" name="6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905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1246</xdr:row>
      <xdr:rowOff>0</xdr:rowOff>
    </xdr:from>
    <xdr:to>
      <xdr:col>19</xdr:col>
      <xdr:colOff>247650</xdr:colOff>
      <xdr:row>1246</xdr:row>
      <xdr:rowOff>161925</xdr:rowOff>
    </xdr:to>
    <xdr:pic>
      <xdr:nvPicPr>
        <xdr:cNvPr id="664" name="6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846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1247</xdr:row>
      <xdr:rowOff>0</xdr:rowOff>
    </xdr:from>
    <xdr:to>
      <xdr:col>19</xdr:col>
      <xdr:colOff>247650</xdr:colOff>
      <xdr:row>1247</xdr:row>
      <xdr:rowOff>161925</xdr:rowOff>
    </xdr:to>
    <xdr:pic>
      <xdr:nvPicPr>
        <xdr:cNvPr id="665" name="6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866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666" name="Imagen 98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18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667" name="Imagen 99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37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1289</xdr:row>
      <xdr:rowOff>0</xdr:rowOff>
    </xdr:from>
    <xdr:ext cx="247650" cy="161925"/>
    <xdr:pic>
      <xdr:nvPicPr>
        <xdr:cNvPr id="668" name="Imagen 100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56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1290</xdr:row>
      <xdr:rowOff>0</xdr:rowOff>
    </xdr:from>
    <xdr:ext cx="247650" cy="161925"/>
    <xdr:pic>
      <xdr:nvPicPr>
        <xdr:cNvPr id="669" name="Imagen 101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75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1291</xdr:row>
      <xdr:rowOff>0</xdr:rowOff>
    </xdr:from>
    <xdr:ext cx="247650" cy="161925"/>
    <xdr:pic>
      <xdr:nvPicPr>
        <xdr:cNvPr id="670" name="Imagen 102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9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1292</xdr:row>
      <xdr:rowOff>0</xdr:rowOff>
    </xdr:from>
    <xdr:ext cx="247650" cy="161925"/>
    <xdr:pic>
      <xdr:nvPicPr>
        <xdr:cNvPr id="671" name="Imagen 103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13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1293</xdr:row>
      <xdr:rowOff>0</xdr:rowOff>
    </xdr:from>
    <xdr:ext cx="247650" cy="161925"/>
    <xdr:pic>
      <xdr:nvPicPr>
        <xdr:cNvPr id="672" name="Imagen 104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32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1294</xdr:row>
      <xdr:rowOff>0</xdr:rowOff>
    </xdr:from>
    <xdr:ext cx="247650" cy="161925"/>
    <xdr:pic>
      <xdr:nvPicPr>
        <xdr:cNvPr id="673" name="Imagen 105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51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1295</xdr:row>
      <xdr:rowOff>0</xdr:rowOff>
    </xdr:from>
    <xdr:ext cx="247650" cy="161925"/>
    <xdr:pic>
      <xdr:nvPicPr>
        <xdr:cNvPr id="674" name="Imagen 106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70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1296</xdr:row>
      <xdr:rowOff>0</xdr:rowOff>
    </xdr:from>
    <xdr:ext cx="247650" cy="161925"/>
    <xdr:pic>
      <xdr:nvPicPr>
        <xdr:cNvPr id="675" name="Imagen 107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89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676" name="Imagen 108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677" name="Imagen 109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1298</xdr:row>
      <xdr:rowOff>0</xdr:rowOff>
    </xdr:from>
    <xdr:ext cx="247650" cy="161925"/>
    <xdr:pic>
      <xdr:nvPicPr>
        <xdr:cNvPr id="678" name="Imagen 110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27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1299</xdr:row>
      <xdr:rowOff>0</xdr:rowOff>
    </xdr:from>
    <xdr:ext cx="247650" cy="161925"/>
    <xdr:pic>
      <xdr:nvPicPr>
        <xdr:cNvPr id="679" name="Imagen 111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46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1300</xdr:row>
      <xdr:rowOff>0</xdr:rowOff>
    </xdr:from>
    <xdr:ext cx="247650" cy="161925"/>
    <xdr:pic>
      <xdr:nvPicPr>
        <xdr:cNvPr id="680" name="Imagen 112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65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681" name="Imagen 113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682" name="Imagen 114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683" name="Imagen 115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1303</xdr:row>
      <xdr:rowOff>0</xdr:rowOff>
    </xdr:from>
    <xdr:ext cx="247650" cy="161925"/>
    <xdr:pic>
      <xdr:nvPicPr>
        <xdr:cNvPr id="684" name="Imagen 116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22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1304</xdr:row>
      <xdr:rowOff>0</xdr:rowOff>
    </xdr:from>
    <xdr:ext cx="247650" cy="161925"/>
    <xdr:pic>
      <xdr:nvPicPr>
        <xdr:cNvPr id="685" name="Imagen 117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42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1305</xdr:row>
      <xdr:rowOff>0</xdr:rowOff>
    </xdr:from>
    <xdr:ext cx="247650" cy="161925"/>
    <xdr:pic>
      <xdr:nvPicPr>
        <xdr:cNvPr id="686" name="Imagen 118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61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1306</xdr:row>
      <xdr:rowOff>0</xdr:rowOff>
    </xdr:from>
    <xdr:ext cx="247650" cy="161925"/>
    <xdr:pic>
      <xdr:nvPicPr>
        <xdr:cNvPr id="687" name="Imagen 119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80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688" name="Imagen 120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689" name="Imagen 121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690" name="Imagen 122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691" name="Imagen 123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1310</xdr:row>
      <xdr:rowOff>0</xdr:rowOff>
    </xdr:from>
    <xdr:ext cx="247650" cy="161925"/>
    <xdr:pic>
      <xdr:nvPicPr>
        <xdr:cNvPr id="692" name="Imagen 124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56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693" name="Imagen 125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694" name="Imagen 126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695" name="Imagen 127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696" name="Imagen 128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697" name="Imagen 129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698" name="Imagen 130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699" name="Imagen 131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700" name="Imagen 132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701" name="Imagen 133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702" name="Imagen 134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1315</xdr:row>
      <xdr:rowOff>0</xdr:rowOff>
    </xdr:from>
    <xdr:ext cx="247650" cy="161925"/>
    <xdr:pic>
      <xdr:nvPicPr>
        <xdr:cNvPr id="703" name="Imagen 135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51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1317</xdr:row>
      <xdr:rowOff>0</xdr:rowOff>
    </xdr:from>
    <xdr:ext cx="247650" cy="161925"/>
    <xdr:pic>
      <xdr:nvPicPr>
        <xdr:cNvPr id="704" name="Imagen 136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89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705" name="Imagen 137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08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706" name="Imagen 138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707" name="Imagen 139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1320</xdr:row>
      <xdr:rowOff>0</xdr:rowOff>
    </xdr:from>
    <xdr:ext cx="247650" cy="161925"/>
    <xdr:pic>
      <xdr:nvPicPr>
        <xdr:cNvPr id="708" name="Imagen 140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46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1321</xdr:row>
      <xdr:rowOff>0</xdr:rowOff>
    </xdr:from>
    <xdr:ext cx="247650" cy="161925"/>
    <xdr:pic>
      <xdr:nvPicPr>
        <xdr:cNvPr id="709" name="Imagen 141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65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1323</xdr:row>
      <xdr:rowOff>0</xdr:rowOff>
    </xdr:from>
    <xdr:ext cx="247650" cy="161925"/>
    <xdr:pic>
      <xdr:nvPicPr>
        <xdr:cNvPr id="710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1323</xdr:row>
      <xdr:rowOff>0</xdr:rowOff>
    </xdr:from>
    <xdr:ext cx="247650" cy="161925"/>
    <xdr:pic>
      <xdr:nvPicPr>
        <xdr:cNvPr id="711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1324</xdr:row>
      <xdr:rowOff>0</xdr:rowOff>
    </xdr:from>
    <xdr:ext cx="247650" cy="161925"/>
    <xdr:pic>
      <xdr:nvPicPr>
        <xdr:cNvPr id="712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23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1325</xdr:row>
      <xdr:rowOff>0</xdr:rowOff>
    </xdr:from>
    <xdr:ext cx="247650" cy="161925"/>
    <xdr:pic>
      <xdr:nvPicPr>
        <xdr:cNvPr id="713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42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1326</xdr:row>
      <xdr:rowOff>0</xdr:rowOff>
    </xdr:from>
    <xdr:ext cx="247650" cy="161925"/>
    <xdr:pic>
      <xdr:nvPicPr>
        <xdr:cNvPr id="714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61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1327</xdr:row>
      <xdr:rowOff>0</xdr:rowOff>
    </xdr:from>
    <xdr:ext cx="247650" cy="161925"/>
    <xdr:pic>
      <xdr:nvPicPr>
        <xdr:cNvPr id="715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80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1329</xdr:row>
      <xdr:rowOff>0</xdr:rowOff>
    </xdr:from>
    <xdr:ext cx="247650" cy="161925"/>
    <xdr:pic>
      <xdr:nvPicPr>
        <xdr:cNvPr id="716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18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1330</xdr:row>
      <xdr:rowOff>0</xdr:rowOff>
    </xdr:from>
    <xdr:ext cx="247650" cy="161925"/>
    <xdr:pic>
      <xdr:nvPicPr>
        <xdr:cNvPr id="717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37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1331</xdr:row>
      <xdr:rowOff>0</xdr:rowOff>
    </xdr:from>
    <xdr:ext cx="247650" cy="161925"/>
    <xdr:pic>
      <xdr:nvPicPr>
        <xdr:cNvPr id="718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56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1333</xdr:row>
      <xdr:rowOff>0</xdr:rowOff>
    </xdr:from>
    <xdr:ext cx="247650" cy="161925"/>
    <xdr:pic>
      <xdr:nvPicPr>
        <xdr:cNvPr id="719" name="Imagen 151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1333</xdr:row>
      <xdr:rowOff>0</xdr:rowOff>
    </xdr:from>
    <xdr:ext cx="247650" cy="161925"/>
    <xdr:pic>
      <xdr:nvPicPr>
        <xdr:cNvPr id="720" name="Imagen 152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1334</xdr:row>
      <xdr:rowOff>0</xdr:rowOff>
    </xdr:from>
    <xdr:ext cx="247650" cy="161925"/>
    <xdr:pic>
      <xdr:nvPicPr>
        <xdr:cNvPr id="721" name="Imagen 153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13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1335</xdr:row>
      <xdr:rowOff>0</xdr:rowOff>
    </xdr:from>
    <xdr:ext cx="247650" cy="161925"/>
    <xdr:pic>
      <xdr:nvPicPr>
        <xdr:cNvPr id="722" name="Imagen 154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32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1336</xdr:row>
      <xdr:rowOff>0</xdr:rowOff>
    </xdr:from>
    <xdr:ext cx="247650" cy="161925"/>
    <xdr:pic>
      <xdr:nvPicPr>
        <xdr:cNvPr id="723" name="Imagen 155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51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1337</xdr:row>
      <xdr:rowOff>0</xdr:rowOff>
    </xdr:from>
    <xdr:ext cx="247650" cy="161925"/>
    <xdr:pic>
      <xdr:nvPicPr>
        <xdr:cNvPr id="724" name="Imagen 156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70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725" name="Imagen 157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89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1339</xdr:row>
      <xdr:rowOff>0</xdr:rowOff>
    </xdr:from>
    <xdr:ext cx="247650" cy="161925"/>
    <xdr:pic>
      <xdr:nvPicPr>
        <xdr:cNvPr id="726" name="Imagen 158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08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1340</xdr:row>
      <xdr:rowOff>0</xdr:rowOff>
    </xdr:from>
    <xdr:ext cx="247650" cy="161925"/>
    <xdr:pic>
      <xdr:nvPicPr>
        <xdr:cNvPr id="727" name="Imagen 159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27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1341</xdr:row>
      <xdr:rowOff>0</xdr:rowOff>
    </xdr:from>
    <xdr:ext cx="247650" cy="161925"/>
    <xdr:pic>
      <xdr:nvPicPr>
        <xdr:cNvPr id="728" name="Imagen 160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46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1342</xdr:row>
      <xdr:rowOff>0</xdr:rowOff>
    </xdr:from>
    <xdr:ext cx="247650" cy="161925"/>
    <xdr:pic>
      <xdr:nvPicPr>
        <xdr:cNvPr id="729" name="Imagen 161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65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1343</xdr:row>
      <xdr:rowOff>0</xdr:rowOff>
    </xdr:from>
    <xdr:ext cx="247650" cy="161925"/>
    <xdr:pic>
      <xdr:nvPicPr>
        <xdr:cNvPr id="730" name="Imagen 162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1343</xdr:row>
      <xdr:rowOff>0</xdr:rowOff>
    </xdr:from>
    <xdr:ext cx="247650" cy="161925"/>
    <xdr:pic>
      <xdr:nvPicPr>
        <xdr:cNvPr id="731" name="Imagen 163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1344</xdr:row>
      <xdr:rowOff>0</xdr:rowOff>
    </xdr:from>
    <xdr:ext cx="247650" cy="161925"/>
    <xdr:pic>
      <xdr:nvPicPr>
        <xdr:cNvPr id="732" name="Imagen 164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04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1346</xdr:row>
      <xdr:rowOff>0</xdr:rowOff>
    </xdr:from>
    <xdr:ext cx="247650" cy="161925"/>
    <xdr:pic>
      <xdr:nvPicPr>
        <xdr:cNvPr id="733" name="Imagen 165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42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1347</xdr:row>
      <xdr:rowOff>0</xdr:rowOff>
    </xdr:from>
    <xdr:ext cx="247650" cy="161925"/>
    <xdr:pic>
      <xdr:nvPicPr>
        <xdr:cNvPr id="734" name="Imagen 166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1347</xdr:row>
      <xdr:rowOff>0</xdr:rowOff>
    </xdr:from>
    <xdr:ext cx="247650" cy="161925"/>
    <xdr:pic>
      <xdr:nvPicPr>
        <xdr:cNvPr id="735" name="Imagen 167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736" name="Imagen 168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80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1349</xdr:row>
      <xdr:rowOff>0</xdr:rowOff>
    </xdr:from>
    <xdr:ext cx="247650" cy="161925"/>
    <xdr:pic>
      <xdr:nvPicPr>
        <xdr:cNvPr id="737" name="Imagen 169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99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1350</xdr:row>
      <xdr:rowOff>0</xdr:rowOff>
    </xdr:from>
    <xdr:ext cx="247650" cy="161925"/>
    <xdr:pic>
      <xdr:nvPicPr>
        <xdr:cNvPr id="738" name="Imagen 170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18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1351</xdr:row>
      <xdr:rowOff>0</xdr:rowOff>
    </xdr:from>
    <xdr:ext cx="247650" cy="161925"/>
    <xdr:pic>
      <xdr:nvPicPr>
        <xdr:cNvPr id="739" name="Imagen 171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37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1352</xdr:row>
      <xdr:rowOff>0</xdr:rowOff>
    </xdr:from>
    <xdr:ext cx="247650" cy="161925"/>
    <xdr:pic>
      <xdr:nvPicPr>
        <xdr:cNvPr id="740" name="Imagen 172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56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1353</xdr:row>
      <xdr:rowOff>0</xdr:rowOff>
    </xdr:from>
    <xdr:ext cx="247650" cy="161925"/>
    <xdr:pic>
      <xdr:nvPicPr>
        <xdr:cNvPr id="741" name="Imagen 173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75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1354</xdr:row>
      <xdr:rowOff>0</xdr:rowOff>
    </xdr:from>
    <xdr:ext cx="247650" cy="161925"/>
    <xdr:pic>
      <xdr:nvPicPr>
        <xdr:cNvPr id="742" name="Imagen 174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94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1355</xdr:row>
      <xdr:rowOff>0</xdr:rowOff>
    </xdr:from>
    <xdr:ext cx="247650" cy="161925"/>
    <xdr:pic>
      <xdr:nvPicPr>
        <xdr:cNvPr id="743" name="Imagen 175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13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1356</xdr:row>
      <xdr:rowOff>0</xdr:rowOff>
    </xdr:from>
    <xdr:ext cx="247650" cy="161925"/>
    <xdr:pic>
      <xdr:nvPicPr>
        <xdr:cNvPr id="744" name="Imagen 176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32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1357</xdr:row>
      <xdr:rowOff>0</xdr:rowOff>
    </xdr:from>
    <xdr:ext cx="247650" cy="161925"/>
    <xdr:pic>
      <xdr:nvPicPr>
        <xdr:cNvPr id="745" name="Imagen 177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51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1358</xdr:row>
      <xdr:rowOff>0</xdr:rowOff>
    </xdr:from>
    <xdr:ext cx="247650" cy="161925"/>
    <xdr:pic>
      <xdr:nvPicPr>
        <xdr:cNvPr id="746" name="Imagen 178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70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1359</xdr:row>
      <xdr:rowOff>0</xdr:rowOff>
    </xdr:from>
    <xdr:ext cx="247650" cy="161925"/>
    <xdr:pic>
      <xdr:nvPicPr>
        <xdr:cNvPr id="747" name="Imagen 179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89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1362</xdr:row>
      <xdr:rowOff>0</xdr:rowOff>
    </xdr:from>
    <xdr:ext cx="247650" cy="161925"/>
    <xdr:pic>
      <xdr:nvPicPr>
        <xdr:cNvPr id="748" name="Imagen 180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1362</xdr:row>
      <xdr:rowOff>0</xdr:rowOff>
    </xdr:from>
    <xdr:ext cx="247650" cy="161925"/>
    <xdr:pic>
      <xdr:nvPicPr>
        <xdr:cNvPr id="749" name="Imagen 181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1363</xdr:row>
      <xdr:rowOff>0</xdr:rowOff>
    </xdr:from>
    <xdr:ext cx="247650" cy="161925"/>
    <xdr:pic>
      <xdr:nvPicPr>
        <xdr:cNvPr id="750" name="Imagen 182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1363</xdr:row>
      <xdr:rowOff>0</xdr:rowOff>
    </xdr:from>
    <xdr:ext cx="247650" cy="161925"/>
    <xdr:pic>
      <xdr:nvPicPr>
        <xdr:cNvPr id="751" name="Imagen 183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1363</xdr:row>
      <xdr:rowOff>0</xdr:rowOff>
    </xdr:from>
    <xdr:ext cx="247650" cy="161925"/>
    <xdr:pic>
      <xdr:nvPicPr>
        <xdr:cNvPr id="752" name="Imagen 184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1364</xdr:row>
      <xdr:rowOff>0</xdr:rowOff>
    </xdr:from>
    <xdr:ext cx="247650" cy="161925"/>
    <xdr:pic>
      <xdr:nvPicPr>
        <xdr:cNvPr id="753" name="Imagen 185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85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1365</xdr:row>
      <xdr:rowOff>0</xdr:rowOff>
    </xdr:from>
    <xdr:ext cx="247650" cy="161925"/>
    <xdr:pic>
      <xdr:nvPicPr>
        <xdr:cNvPr id="754" name="Imagen 186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04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1366</xdr:row>
      <xdr:rowOff>0</xdr:rowOff>
    </xdr:from>
    <xdr:ext cx="247650" cy="161925"/>
    <xdr:pic>
      <xdr:nvPicPr>
        <xdr:cNvPr id="755" name="Imagen 187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23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1268</xdr:row>
      <xdr:rowOff>0</xdr:rowOff>
    </xdr:from>
    <xdr:ext cx="247650" cy="161925"/>
    <xdr:pic>
      <xdr:nvPicPr>
        <xdr:cNvPr id="756" name="Imagen 188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199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1269</xdr:row>
      <xdr:rowOff>0</xdr:rowOff>
    </xdr:from>
    <xdr:ext cx="247650" cy="161925"/>
    <xdr:pic>
      <xdr:nvPicPr>
        <xdr:cNvPr id="757" name="Imagen 189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18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1270</xdr:row>
      <xdr:rowOff>0</xdr:rowOff>
    </xdr:from>
    <xdr:ext cx="247650" cy="161925"/>
    <xdr:pic>
      <xdr:nvPicPr>
        <xdr:cNvPr id="758" name="Imagen 190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37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759" name="Imagen 191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56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760" name="Imagen 192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75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1272</xdr:row>
      <xdr:rowOff>0</xdr:rowOff>
    </xdr:from>
    <xdr:ext cx="247650" cy="161925"/>
    <xdr:pic>
      <xdr:nvPicPr>
        <xdr:cNvPr id="761" name="Imagen 193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94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1273</xdr:row>
      <xdr:rowOff>0</xdr:rowOff>
    </xdr:from>
    <xdr:ext cx="247650" cy="161925"/>
    <xdr:pic>
      <xdr:nvPicPr>
        <xdr:cNvPr id="762" name="Imagen 194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13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1276</xdr:row>
      <xdr:rowOff>0</xdr:rowOff>
    </xdr:from>
    <xdr:ext cx="247650" cy="161925"/>
    <xdr:pic>
      <xdr:nvPicPr>
        <xdr:cNvPr id="763" name="Imagen 195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70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1277</xdr:row>
      <xdr:rowOff>0</xdr:rowOff>
    </xdr:from>
    <xdr:ext cx="247650" cy="161925"/>
    <xdr:pic>
      <xdr:nvPicPr>
        <xdr:cNvPr id="764" name="Imagen 196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89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765" name="Imagen 197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08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766" name="Imagen 198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27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1279</xdr:row>
      <xdr:rowOff>0</xdr:rowOff>
    </xdr:from>
    <xdr:ext cx="247650" cy="161925"/>
    <xdr:pic>
      <xdr:nvPicPr>
        <xdr:cNvPr id="767" name="Imagen 199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46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1280</xdr:row>
      <xdr:rowOff>0</xdr:rowOff>
    </xdr:from>
    <xdr:ext cx="247650" cy="161925"/>
    <xdr:pic>
      <xdr:nvPicPr>
        <xdr:cNvPr id="768" name="Imagen 200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65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1281</xdr:row>
      <xdr:rowOff>0</xdr:rowOff>
    </xdr:from>
    <xdr:ext cx="247650" cy="161925"/>
    <xdr:pic>
      <xdr:nvPicPr>
        <xdr:cNvPr id="769" name="Imagen 201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84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1282</xdr:row>
      <xdr:rowOff>0</xdr:rowOff>
    </xdr:from>
    <xdr:ext cx="247650" cy="161925"/>
    <xdr:pic>
      <xdr:nvPicPr>
        <xdr:cNvPr id="770" name="Imagen 202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03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1283</xdr:row>
      <xdr:rowOff>0</xdr:rowOff>
    </xdr:from>
    <xdr:ext cx="247650" cy="161925"/>
    <xdr:pic>
      <xdr:nvPicPr>
        <xdr:cNvPr id="771" name="Imagen 203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22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1284</xdr:row>
      <xdr:rowOff>0</xdr:rowOff>
    </xdr:from>
    <xdr:ext cx="247650" cy="161925"/>
    <xdr:pic>
      <xdr:nvPicPr>
        <xdr:cNvPr id="772" name="Imagen 204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41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1286</xdr:row>
      <xdr:rowOff>0</xdr:rowOff>
    </xdr:from>
    <xdr:ext cx="247650" cy="161925"/>
    <xdr:pic>
      <xdr:nvPicPr>
        <xdr:cNvPr id="773" name="Imagen 205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80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1287</xdr:row>
      <xdr:rowOff>0</xdr:rowOff>
    </xdr:from>
    <xdr:ext cx="247650" cy="161925"/>
    <xdr:pic>
      <xdr:nvPicPr>
        <xdr:cNvPr id="774" name="Imagen 206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99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775" name="Imagen 207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18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776" name="Imagen 208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37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1289</xdr:row>
      <xdr:rowOff>0</xdr:rowOff>
    </xdr:from>
    <xdr:ext cx="247650" cy="161925"/>
    <xdr:pic>
      <xdr:nvPicPr>
        <xdr:cNvPr id="777" name="Imagen 209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56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1290</xdr:row>
      <xdr:rowOff>0</xdr:rowOff>
    </xdr:from>
    <xdr:ext cx="247650" cy="161925"/>
    <xdr:pic>
      <xdr:nvPicPr>
        <xdr:cNvPr id="778" name="Imagen 210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75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1291</xdr:row>
      <xdr:rowOff>0</xdr:rowOff>
    </xdr:from>
    <xdr:ext cx="247650" cy="161925"/>
    <xdr:pic>
      <xdr:nvPicPr>
        <xdr:cNvPr id="779" name="Imagen 211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9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1292</xdr:row>
      <xdr:rowOff>0</xdr:rowOff>
    </xdr:from>
    <xdr:ext cx="247650" cy="161925"/>
    <xdr:pic>
      <xdr:nvPicPr>
        <xdr:cNvPr id="780" name="Imagen 212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13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1293</xdr:row>
      <xdr:rowOff>0</xdr:rowOff>
    </xdr:from>
    <xdr:ext cx="247650" cy="161925"/>
    <xdr:pic>
      <xdr:nvPicPr>
        <xdr:cNvPr id="781" name="Imagen 213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32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1295</xdr:row>
      <xdr:rowOff>0</xdr:rowOff>
    </xdr:from>
    <xdr:ext cx="247650" cy="161925"/>
    <xdr:pic>
      <xdr:nvPicPr>
        <xdr:cNvPr id="782" name="Imagen 214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70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783" name="7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1298</xdr:row>
      <xdr:rowOff>0</xdr:rowOff>
    </xdr:from>
    <xdr:ext cx="247650" cy="161925"/>
    <xdr:pic>
      <xdr:nvPicPr>
        <xdr:cNvPr id="784" name="7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27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1299</xdr:row>
      <xdr:rowOff>0</xdr:rowOff>
    </xdr:from>
    <xdr:ext cx="247650" cy="161925"/>
    <xdr:pic>
      <xdr:nvPicPr>
        <xdr:cNvPr id="785" name="7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46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1300</xdr:row>
      <xdr:rowOff>0</xdr:rowOff>
    </xdr:from>
    <xdr:ext cx="247650" cy="161925"/>
    <xdr:pic>
      <xdr:nvPicPr>
        <xdr:cNvPr id="786" name="7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65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1301</xdr:row>
      <xdr:rowOff>0</xdr:rowOff>
    </xdr:from>
    <xdr:ext cx="247650" cy="161925"/>
    <xdr:pic>
      <xdr:nvPicPr>
        <xdr:cNvPr id="787" name="7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84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788" name="7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1303</xdr:row>
      <xdr:rowOff>0</xdr:rowOff>
    </xdr:from>
    <xdr:ext cx="247650" cy="161925"/>
    <xdr:pic>
      <xdr:nvPicPr>
        <xdr:cNvPr id="789" name="7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22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1304</xdr:row>
      <xdr:rowOff>0</xdr:rowOff>
    </xdr:from>
    <xdr:ext cx="247650" cy="161925"/>
    <xdr:pic>
      <xdr:nvPicPr>
        <xdr:cNvPr id="790" name="7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42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1305</xdr:row>
      <xdr:rowOff>0</xdr:rowOff>
    </xdr:from>
    <xdr:ext cx="247650" cy="161925"/>
    <xdr:pic>
      <xdr:nvPicPr>
        <xdr:cNvPr id="791" name="7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61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1306</xdr:row>
      <xdr:rowOff>0</xdr:rowOff>
    </xdr:from>
    <xdr:ext cx="247650" cy="161925"/>
    <xdr:pic>
      <xdr:nvPicPr>
        <xdr:cNvPr id="792" name="7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80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1307</xdr:row>
      <xdr:rowOff>0</xdr:rowOff>
    </xdr:from>
    <xdr:ext cx="247650" cy="161925"/>
    <xdr:pic>
      <xdr:nvPicPr>
        <xdr:cNvPr id="793" name="7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99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794" name="7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1310</xdr:row>
      <xdr:rowOff>0</xdr:rowOff>
    </xdr:from>
    <xdr:ext cx="247650" cy="161925"/>
    <xdr:pic>
      <xdr:nvPicPr>
        <xdr:cNvPr id="795" name="7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56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796" name="7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797" name="7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798" name="7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799" name="7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1315</xdr:row>
      <xdr:rowOff>0</xdr:rowOff>
    </xdr:from>
    <xdr:ext cx="247650" cy="161925"/>
    <xdr:pic>
      <xdr:nvPicPr>
        <xdr:cNvPr id="800" name="7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51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1316</xdr:row>
      <xdr:rowOff>0</xdr:rowOff>
    </xdr:from>
    <xdr:ext cx="247650" cy="161925"/>
    <xdr:pic>
      <xdr:nvPicPr>
        <xdr:cNvPr id="801" name="8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70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1317</xdr:row>
      <xdr:rowOff>0</xdr:rowOff>
    </xdr:from>
    <xdr:ext cx="247650" cy="161925"/>
    <xdr:pic>
      <xdr:nvPicPr>
        <xdr:cNvPr id="802" name="8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89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803" name="8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08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804" name="8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805" name="8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1320</xdr:row>
      <xdr:rowOff>0</xdr:rowOff>
    </xdr:from>
    <xdr:ext cx="247650" cy="161925"/>
    <xdr:pic>
      <xdr:nvPicPr>
        <xdr:cNvPr id="806" name="8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46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1321</xdr:row>
      <xdr:rowOff>0</xdr:rowOff>
    </xdr:from>
    <xdr:ext cx="247650" cy="161925"/>
    <xdr:pic>
      <xdr:nvPicPr>
        <xdr:cNvPr id="807" name="8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65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1323</xdr:row>
      <xdr:rowOff>0</xdr:rowOff>
    </xdr:from>
    <xdr:ext cx="247650" cy="161925"/>
    <xdr:pic>
      <xdr:nvPicPr>
        <xdr:cNvPr id="808" name="8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1324</xdr:row>
      <xdr:rowOff>0</xdr:rowOff>
    </xdr:from>
    <xdr:ext cx="247650" cy="161925"/>
    <xdr:pic>
      <xdr:nvPicPr>
        <xdr:cNvPr id="809" name="8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23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1325</xdr:row>
      <xdr:rowOff>0</xdr:rowOff>
    </xdr:from>
    <xdr:ext cx="247650" cy="161925"/>
    <xdr:pic>
      <xdr:nvPicPr>
        <xdr:cNvPr id="810" name="8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42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1326</xdr:row>
      <xdr:rowOff>0</xdr:rowOff>
    </xdr:from>
    <xdr:ext cx="247650" cy="161925"/>
    <xdr:pic>
      <xdr:nvPicPr>
        <xdr:cNvPr id="811" name="8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61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1327</xdr:row>
      <xdr:rowOff>0</xdr:rowOff>
    </xdr:from>
    <xdr:ext cx="247650" cy="161925"/>
    <xdr:pic>
      <xdr:nvPicPr>
        <xdr:cNvPr id="812" name="8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80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1328</xdr:row>
      <xdr:rowOff>0</xdr:rowOff>
    </xdr:from>
    <xdr:ext cx="247650" cy="161925"/>
    <xdr:pic>
      <xdr:nvPicPr>
        <xdr:cNvPr id="813" name="8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99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1329</xdr:row>
      <xdr:rowOff>0</xdr:rowOff>
    </xdr:from>
    <xdr:ext cx="247650" cy="161925"/>
    <xdr:pic>
      <xdr:nvPicPr>
        <xdr:cNvPr id="814" name="8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18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1330</xdr:row>
      <xdr:rowOff>0</xdr:rowOff>
    </xdr:from>
    <xdr:ext cx="247650" cy="161925"/>
    <xdr:pic>
      <xdr:nvPicPr>
        <xdr:cNvPr id="815" name="8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37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1331</xdr:row>
      <xdr:rowOff>0</xdr:rowOff>
    </xdr:from>
    <xdr:ext cx="247650" cy="161925"/>
    <xdr:pic>
      <xdr:nvPicPr>
        <xdr:cNvPr id="816" name="8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56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1333</xdr:row>
      <xdr:rowOff>0</xdr:rowOff>
    </xdr:from>
    <xdr:ext cx="247650" cy="161925"/>
    <xdr:pic>
      <xdr:nvPicPr>
        <xdr:cNvPr id="817" name="8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1334</xdr:row>
      <xdr:rowOff>0</xdr:rowOff>
    </xdr:from>
    <xdr:ext cx="247650" cy="161925"/>
    <xdr:pic>
      <xdr:nvPicPr>
        <xdr:cNvPr id="818" name="8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13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1335</xdr:row>
      <xdr:rowOff>0</xdr:rowOff>
    </xdr:from>
    <xdr:ext cx="247650" cy="161925"/>
    <xdr:pic>
      <xdr:nvPicPr>
        <xdr:cNvPr id="819" name="8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32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1336</xdr:row>
      <xdr:rowOff>0</xdr:rowOff>
    </xdr:from>
    <xdr:ext cx="247650" cy="161925"/>
    <xdr:pic>
      <xdr:nvPicPr>
        <xdr:cNvPr id="820" name="8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51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1337</xdr:row>
      <xdr:rowOff>0</xdr:rowOff>
    </xdr:from>
    <xdr:ext cx="247650" cy="161925"/>
    <xdr:pic>
      <xdr:nvPicPr>
        <xdr:cNvPr id="821" name="8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70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822" name="8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89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1339</xdr:row>
      <xdr:rowOff>0</xdr:rowOff>
    </xdr:from>
    <xdr:ext cx="247650" cy="161925"/>
    <xdr:pic>
      <xdr:nvPicPr>
        <xdr:cNvPr id="823" name="8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08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1340</xdr:row>
      <xdr:rowOff>0</xdr:rowOff>
    </xdr:from>
    <xdr:ext cx="247650" cy="161925"/>
    <xdr:pic>
      <xdr:nvPicPr>
        <xdr:cNvPr id="824" name="8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27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1341</xdr:row>
      <xdr:rowOff>0</xdr:rowOff>
    </xdr:from>
    <xdr:ext cx="247650" cy="161925"/>
    <xdr:pic>
      <xdr:nvPicPr>
        <xdr:cNvPr id="825" name="8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46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1343</xdr:row>
      <xdr:rowOff>0</xdr:rowOff>
    </xdr:from>
    <xdr:ext cx="247650" cy="161925"/>
    <xdr:pic>
      <xdr:nvPicPr>
        <xdr:cNvPr id="826" name="8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1344</xdr:row>
      <xdr:rowOff>0</xdr:rowOff>
    </xdr:from>
    <xdr:ext cx="247650" cy="161925"/>
    <xdr:pic>
      <xdr:nvPicPr>
        <xdr:cNvPr id="827" name="8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04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1345</xdr:row>
      <xdr:rowOff>0</xdr:rowOff>
    </xdr:from>
    <xdr:ext cx="247650" cy="161925"/>
    <xdr:pic>
      <xdr:nvPicPr>
        <xdr:cNvPr id="828" name="8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23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1346</xdr:row>
      <xdr:rowOff>0</xdr:rowOff>
    </xdr:from>
    <xdr:ext cx="247650" cy="161925"/>
    <xdr:pic>
      <xdr:nvPicPr>
        <xdr:cNvPr id="829" name="8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42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1347</xdr:row>
      <xdr:rowOff>0</xdr:rowOff>
    </xdr:from>
    <xdr:ext cx="247650" cy="161925"/>
    <xdr:pic>
      <xdr:nvPicPr>
        <xdr:cNvPr id="830" name="Imagen 262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831" name="Imagen 263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80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1349</xdr:row>
      <xdr:rowOff>0</xdr:rowOff>
    </xdr:from>
    <xdr:ext cx="247650" cy="161925"/>
    <xdr:pic>
      <xdr:nvPicPr>
        <xdr:cNvPr id="832" name="Imagen 264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99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1350</xdr:row>
      <xdr:rowOff>0</xdr:rowOff>
    </xdr:from>
    <xdr:ext cx="247650" cy="161925"/>
    <xdr:pic>
      <xdr:nvPicPr>
        <xdr:cNvPr id="833" name="Imagen 265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18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1352</xdr:row>
      <xdr:rowOff>0</xdr:rowOff>
    </xdr:from>
    <xdr:ext cx="247650" cy="161925"/>
    <xdr:pic>
      <xdr:nvPicPr>
        <xdr:cNvPr id="834" name="Imagen 266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56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1353</xdr:row>
      <xdr:rowOff>0</xdr:rowOff>
    </xdr:from>
    <xdr:ext cx="247650" cy="161925"/>
    <xdr:pic>
      <xdr:nvPicPr>
        <xdr:cNvPr id="835" name="Imagen 267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75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1354</xdr:row>
      <xdr:rowOff>0</xdr:rowOff>
    </xdr:from>
    <xdr:ext cx="247650" cy="161925"/>
    <xdr:pic>
      <xdr:nvPicPr>
        <xdr:cNvPr id="836" name="Imagen 268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94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1355</xdr:row>
      <xdr:rowOff>0</xdr:rowOff>
    </xdr:from>
    <xdr:ext cx="247650" cy="161925"/>
    <xdr:pic>
      <xdr:nvPicPr>
        <xdr:cNvPr id="837" name="Imagen 269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13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1356</xdr:row>
      <xdr:rowOff>0</xdr:rowOff>
    </xdr:from>
    <xdr:ext cx="247650" cy="161925"/>
    <xdr:pic>
      <xdr:nvPicPr>
        <xdr:cNvPr id="838" name="Imagen 270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32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1357</xdr:row>
      <xdr:rowOff>0</xdr:rowOff>
    </xdr:from>
    <xdr:ext cx="247650" cy="161925"/>
    <xdr:pic>
      <xdr:nvPicPr>
        <xdr:cNvPr id="839" name="Imagen 271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51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1358</xdr:row>
      <xdr:rowOff>0</xdr:rowOff>
    </xdr:from>
    <xdr:ext cx="247650" cy="161925"/>
    <xdr:pic>
      <xdr:nvPicPr>
        <xdr:cNvPr id="840" name="Imagen 272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70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1359</xdr:row>
      <xdr:rowOff>0</xdr:rowOff>
    </xdr:from>
    <xdr:ext cx="247650" cy="161925"/>
    <xdr:pic>
      <xdr:nvPicPr>
        <xdr:cNvPr id="841" name="Imagen 273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89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1360</xdr:row>
      <xdr:rowOff>0</xdr:rowOff>
    </xdr:from>
    <xdr:ext cx="247650" cy="161925"/>
    <xdr:pic>
      <xdr:nvPicPr>
        <xdr:cNvPr id="842" name="Imagen 274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08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1362</xdr:row>
      <xdr:rowOff>0</xdr:rowOff>
    </xdr:from>
    <xdr:ext cx="247650" cy="161925"/>
    <xdr:pic>
      <xdr:nvPicPr>
        <xdr:cNvPr id="843" name="Imagen 275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1363</xdr:row>
      <xdr:rowOff>0</xdr:rowOff>
    </xdr:from>
    <xdr:ext cx="247650" cy="161925"/>
    <xdr:pic>
      <xdr:nvPicPr>
        <xdr:cNvPr id="844" name="8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1364</xdr:row>
      <xdr:rowOff>0</xdr:rowOff>
    </xdr:from>
    <xdr:ext cx="247650" cy="161925"/>
    <xdr:pic>
      <xdr:nvPicPr>
        <xdr:cNvPr id="845" name="8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85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1365</xdr:row>
      <xdr:rowOff>0</xdr:rowOff>
    </xdr:from>
    <xdr:ext cx="247650" cy="161925"/>
    <xdr:pic>
      <xdr:nvPicPr>
        <xdr:cNvPr id="846" name="8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04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1366</xdr:row>
      <xdr:rowOff>0</xdr:rowOff>
    </xdr:from>
    <xdr:ext cx="247650" cy="161925"/>
    <xdr:pic>
      <xdr:nvPicPr>
        <xdr:cNvPr id="847" name="8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23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1369</xdr:row>
      <xdr:rowOff>0</xdr:rowOff>
    </xdr:from>
    <xdr:ext cx="247650" cy="161925"/>
    <xdr:pic>
      <xdr:nvPicPr>
        <xdr:cNvPr id="848" name="8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80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1370</xdr:row>
      <xdr:rowOff>0</xdr:rowOff>
    </xdr:from>
    <xdr:ext cx="247650" cy="161925"/>
    <xdr:pic>
      <xdr:nvPicPr>
        <xdr:cNvPr id="849" name="8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99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1371</xdr:row>
      <xdr:rowOff>0</xdr:rowOff>
    </xdr:from>
    <xdr:ext cx="247650" cy="161925"/>
    <xdr:pic>
      <xdr:nvPicPr>
        <xdr:cNvPr id="850" name="8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19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1372</xdr:row>
      <xdr:rowOff>0</xdr:rowOff>
    </xdr:from>
    <xdr:ext cx="247650" cy="161925"/>
    <xdr:pic>
      <xdr:nvPicPr>
        <xdr:cNvPr id="851" name="8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38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1373</xdr:row>
      <xdr:rowOff>0</xdr:rowOff>
    </xdr:from>
    <xdr:ext cx="247650" cy="161925"/>
    <xdr:pic>
      <xdr:nvPicPr>
        <xdr:cNvPr id="852" name="8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576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1374</xdr:row>
      <xdr:rowOff>0</xdr:rowOff>
    </xdr:from>
    <xdr:ext cx="247650" cy="161925"/>
    <xdr:pic>
      <xdr:nvPicPr>
        <xdr:cNvPr id="853" name="8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76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1375</xdr:row>
      <xdr:rowOff>0</xdr:rowOff>
    </xdr:from>
    <xdr:ext cx="247650" cy="161925"/>
    <xdr:pic>
      <xdr:nvPicPr>
        <xdr:cNvPr id="854" name="8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95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1376</xdr:row>
      <xdr:rowOff>0</xdr:rowOff>
    </xdr:from>
    <xdr:ext cx="247650" cy="161925"/>
    <xdr:pic>
      <xdr:nvPicPr>
        <xdr:cNvPr id="855" name="8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14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1377</xdr:row>
      <xdr:rowOff>0</xdr:rowOff>
    </xdr:from>
    <xdr:ext cx="247650" cy="161925"/>
    <xdr:pic>
      <xdr:nvPicPr>
        <xdr:cNvPr id="856" name="8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33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1378</xdr:row>
      <xdr:rowOff>0</xdr:rowOff>
    </xdr:from>
    <xdr:ext cx="247650" cy="161925"/>
    <xdr:pic>
      <xdr:nvPicPr>
        <xdr:cNvPr id="857" name="8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52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1379</xdr:row>
      <xdr:rowOff>0</xdr:rowOff>
    </xdr:from>
    <xdr:ext cx="247650" cy="161925"/>
    <xdr:pic>
      <xdr:nvPicPr>
        <xdr:cNvPr id="858" name="8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71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1380</xdr:row>
      <xdr:rowOff>0</xdr:rowOff>
    </xdr:from>
    <xdr:ext cx="247650" cy="161925"/>
    <xdr:pic>
      <xdr:nvPicPr>
        <xdr:cNvPr id="859" name="8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91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1381</xdr:row>
      <xdr:rowOff>0</xdr:rowOff>
    </xdr:from>
    <xdr:ext cx="247650" cy="161925"/>
    <xdr:pic>
      <xdr:nvPicPr>
        <xdr:cNvPr id="860" name="8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1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1382</xdr:row>
      <xdr:rowOff>0</xdr:rowOff>
    </xdr:from>
    <xdr:ext cx="247650" cy="161925"/>
    <xdr:pic>
      <xdr:nvPicPr>
        <xdr:cNvPr id="861" name="8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291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1384</xdr:row>
      <xdr:rowOff>0</xdr:rowOff>
    </xdr:from>
    <xdr:ext cx="247650" cy="161925"/>
    <xdr:pic>
      <xdr:nvPicPr>
        <xdr:cNvPr id="862" name="8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67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1385</xdr:row>
      <xdr:rowOff>0</xdr:rowOff>
    </xdr:from>
    <xdr:ext cx="247650" cy="161925"/>
    <xdr:pic>
      <xdr:nvPicPr>
        <xdr:cNvPr id="863" name="8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862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1386</xdr:row>
      <xdr:rowOff>0</xdr:rowOff>
    </xdr:from>
    <xdr:ext cx="247650" cy="161925"/>
    <xdr:pic>
      <xdr:nvPicPr>
        <xdr:cNvPr id="864" name="8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053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1387</xdr:row>
      <xdr:rowOff>0</xdr:rowOff>
    </xdr:from>
    <xdr:ext cx="247650" cy="161925"/>
    <xdr:pic>
      <xdr:nvPicPr>
        <xdr:cNvPr id="865" name="8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243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1388</xdr:row>
      <xdr:rowOff>0</xdr:rowOff>
    </xdr:from>
    <xdr:ext cx="247650" cy="161925"/>
    <xdr:pic>
      <xdr:nvPicPr>
        <xdr:cNvPr id="866" name="8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434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1389</xdr:row>
      <xdr:rowOff>0</xdr:rowOff>
    </xdr:from>
    <xdr:ext cx="247650" cy="161925"/>
    <xdr:pic>
      <xdr:nvPicPr>
        <xdr:cNvPr id="867" name="8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624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1390</xdr:row>
      <xdr:rowOff>0</xdr:rowOff>
    </xdr:from>
    <xdr:ext cx="247650" cy="161925"/>
    <xdr:pic>
      <xdr:nvPicPr>
        <xdr:cNvPr id="868" name="8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815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1391</xdr:row>
      <xdr:rowOff>0</xdr:rowOff>
    </xdr:from>
    <xdr:ext cx="247650" cy="161925"/>
    <xdr:pic>
      <xdr:nvPicPr>
        <xdr:cNvPr id="869" name="8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00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1392</xdr:row>
      <xdr:rowOff>0</xdr:rowOff>
    </xdr:from>
    <xdr:ext cx="247650" cy="161925"/>
    <xdr:pic>
      <xdr:nvPicPr>
        <xdr:cNvPr id="870" name="8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19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1394</xdr:row>
      <xdr:rowOff>0</xdr:rowOff>
    </xdr:from>
    <xdr:ext cx="247650" cy="161925"/>
    <xdr:pic>
      <xdr:nvPicPr>
        <xdr:cNvPr id="871" name="8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57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1395</xdr:row>
      <xdr:rowOff>0</xdr:rowOff>
    </xdr:from>
    <xdr:ext cx="247650" cy="161925"/>
    <xdr:pic>
      <xdr:nvPicPr>
        <xdr:cNvPr id="872" name="8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76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1396</xdr:row>
      <xdr:rowOff>0</xdr:rowOff>
    </xdr:from>
    <xdr:ext cx="247650" cy="161925"/>
    <xdr:pic>
      <xdr:nvPicPr>
        <xdr:cNvPr id="873" name="8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95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1397</xdr:row>
      <xdr:rowOff>0</xdr:rowOff>
    </xdr:from>
    <xdr:ext cx="247650" cy="161925"/>
    <xdr:pic>
      <xdr:nvPicPr>
        <xdr:cNvPr id="874" name="8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14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1398</xdr:row>
      <xdr:rowOff>0</xdr:rowOff>
    </xdr:from>
    <xdr:ext cx="247650" cy="161925"/>
    <xdr:pic>
      <xdr:nvPicPr>
        <xdr:cNvPr id="875" name="8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33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1399</xdr:row>
      <xdr:rowOff>0</xdr:rowOff>
    </xdr:from>
    <xdr:ext cx="247650" cy="161925"/>
    <xdr:pic>
      <xdr:nvPicPr>
        <xdr:cNvPr id="876" name="8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52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1400</xdr:row>
      <xdr:rowOff>0</xdr:rowOff>
    </xdr:from>
    <xdr:ext cx="247650" cy="161925"/>
    <xdr:pic>
      <xdr:nvPicPr>
        <xdr:cNvPr id="877" name="8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72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1401</xdr:row>
      <xdr:rowOff>0</xdr:rowOff>
    </xdr:from>
    <xdr:ext cx="247650" cy="161925"/>
    <xdr:pic>
      <xdr:nvPicPr>
        <xdr:cNvPr id="878" name="8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91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1402</xdr:row>
      <xdr:rowOff>0</xdr:rowOff>
    </xdr:from>
    <xdr:ext cx="247650" cy="161925"/>
    <xdr:pic>
      <xdr:nvPicPr>
        <xdr:cNvPr id="879" name="8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101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1403</xdr:row>
      <xdr:rowOff>0</xdr:rowOff>
    </xdr:from>
    <xdr:ext cx="247650" cy="161925"/>
    <xdr:pic>
      <xdr:nvPicPr>
        <xdr:cNvPr id="880" name="8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29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1403</xdr:row>
      <xdr:rowOff>0</xdr:rowOff>
    </xdr:from>
    <xdr:ext cx="247650" cy="161925"/>
    <xdr:pic>
      <xdr:nvPicPr>
        <xdr:cNvPr id="881" name="8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29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1404</xdr:row>
      <xdr:rowOff>0</xdr:rowOff>
    </xdr:from>
    <xdr:ext cx="247650" cy="161925"/>
    <xdr:pic>
      <xdr:nvPicPr>
        <xdr:cNvPr id="882" name="8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48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1405</xdr:row>
      <xdr:rowOff>0</xdr:rowOff>
    </xdr:from>
    <xdr:ext cx="247650" cy="161925"/>
    <xdr:pic>
      <xdr:nvPicPr>
        <xdr:cNvPr id="883" name="8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672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1268</xdr:row>
      <xdr:rowOff>0</xdr:rowOff>
    </xdr:from>
    <xdr:ext cx="247650" cy="161925"/>
    <xdr:pic>
      <xdr:nvPicPr>
        <xdr:cNvPr id="884" name="8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199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1269</xdr:row>
      <xdr:rowOff>0</xdr:rowOff>
    </xdr:from>
    <xdr:ext cx="247650" cy="161925"/>
    <xdr:pic>
      <xdr:nvPicPr>
        <xdr:cNvPr id="885" name="8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18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1270</xdr:row>
      <xdr:rowOff>0</xdr:rowOff>
    </xdr:from>
    <xdr:ext cx="247650" cy="161925"/>
    <xdr:pic>
      <xdr:nvPicPr>
        <xdr:cNvPr id="886" name="8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37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887" name="8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56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888" name="8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75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1272</xdr:row>
      <xdr:rowOff>0</xdr:rowOff>
    </xdr:from>
    <xdr:ext cx="247650" cy="161925"/>
    <xdr:pic>
      <xdr:nvPicPr>
        <xdr:cNvPr id="889" name="8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94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1273</xdr:row>
      <xdr:rowOff>0</xdr:rowOff>
    </xdr:from>
    <xdr:ext cx="247650" cy="161925"/>
    <xdr:pic>
      <xdr:nvPicPr>
        <xdr:cNvPr id="890" name="8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13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1274</xdr:row>
      <xdr:rowOff>0</xdr:rowOff>
    </xdr:from>
    <xdr:ext cx="247650" cy="161925"/>
    <xdr:pic>
      <xdr:nvPicPr>
        <xdr:cNvPr id="891" name="8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32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1276</xdr:row>
      <xdr:rowOff>0</xdr:rowOff>
    </xdr:from>
    <xdr:ext cx="247650" cy="161925"/>
    <xdr:pic>
      <xdr:nvPicPr>
        <xdr:cNvPr id="892" name="Imagen 542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70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1277</xdr:row>
      <xdr:rowOff>0</xdr:rowOff>
    </xdr:from>
    <xdr:ext cx="247650" cy="161925"/>
    <xdr:pic>
      <xdr:nvPicPr>
        <xdr:cNvPr id="893" name="Imagen 543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89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894" name="Imagen 544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08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895" name="Imagen 545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27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1279</xdr:row>
      <xdr:rowOff>0</xdr:rowOff>
    </xdr:from>
    <xdr:ext cx="247650" cy="161925"/>
    <xdr:pic>
      <xdr:nvPicPr>
        <xdr:cNvPr id="896" name="Imagen 546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46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1280</xdr:row>
      <xdr:rowOff>0</xdr:rowOff>
    </xdr:from>
    <xdr:ext cx="247650" cy="161925"/>
    <xdr:pic>
      <xdr:nvPicPr>
        <xdr:cNvPr id="897" name="Imagen 547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65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1281</xdr:row>
      <xdr:rowOff>0</xdr:rowOff>
    </xdr:from>
    <xdr:ext cx="247650" cy="161925"/>
    <xdr:pic>
      <xdr:nvPicPr>
        <xdr:cNvPr id="898" name="Imagen 548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84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1282</xdr:row>
      <xdr:rowOff>0</xdr:rowOff>
    </xdr:from>
    <xdr:ext cx="247650" cy="161925"/>
    <xdr:pic>
      <xdr:nvPicPr>
        <xdr:cNvPr id="899" name="Imagen 549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03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1283</xdr:row>
      <xdr:rowOff>0</xdr:rowOff>
    </xdr:from>
    <xdr:ext cx="247650" cy="161925"/>
    <xdr:pic>
      <xdr:nvPicPr>
        <xdr:cNvPr id="900" name="Imagen 550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22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1284</xdr:row>
      <xdr:rowOff>0</xdr:rowOff>
    </xdr:from>
    <xdr:ext cx="247650" cy="161925"/>
    <xdr:pic>
      <xdr:nvPicPr>
        <xdr:cNvPr id="901" name="Imagen 551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41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1285</xdr:row>
      <xdr:rowOff>0</xdr:rowOff>
    </xdr:from>
    <xdr:ext cx="247650" cy="161925"/>
    <xdr:pic>
      <xdr:nvPicPr>
        <xdr:cNvPr id="902" name="Imagen 552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61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1286</xdr:row>
      <xdr:rowOff>0</xdr:rowOff>
    </xdr:from>
    <xdr:ext cx="247650" cy="161925"/>
    <xdr:pic>
      <xdr:nvPicPr>
        <xdr:cNvPr id="903" name="Imagen 553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80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1287</xdr:row>
      <xdr:rowOff>0</xdr:rowOff>
    </xdr:from>
    <xdr:ext cx="247650" cy="161925"/>
    <xdr:pic>
      <xdr:nvPicPr>
        <xdr:cNvPr id="904" name="Imagen 554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99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905" name="Imagen 555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18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906" name="Imagen 556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37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1289</xdr:row>
      <xdr:rowOff>0</xdr:rowOff>
    </xdr:from>
    <xdr:ext cx="247650" cy="161925"/>
    <xdr:pic>
      <xdr:nvPicPr>
        <xdr:cNvPr id="907" name="Imagen 557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56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1290</xdr:row>
      <xdr:rowOff>0</xdr:rowOff>
    </xdr:from>
    <xdr:ext cx="247650" cy="161925"/>
    <xdr:pic>
      <xdr:nvPicPr>
        <xdr:cNvPr id="908" name="Imagen 558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75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1291</xdr:row>
      <xdr:rowOff>0</xdr:rowOff>
    </xdr:from>
    <xdr:ext cx="247650" cy="161925"/>
    <xdr:pic>
      <xdr:nvPicPr>
        <xdr:cNvPr id="909" name="Imagen 559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9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1292</xdr:row>
      <xdr:rowOff>0</xdr:rowOff>
    </xdr:from>
    <xdr:ext cx="247650" cy="161925"/>
    <xdr:pic>
      <xdr:nvPicPr>
        <xdr:cNvPr id="910" name="Imagen 560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13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1293</xdr:row>
      <xdr:rowOff>0</xdr:rowOff>
    </xdr:from>
    <xdr:ext cx="247650" cy="161925"/>
    <xdr:pic>
      <xdr:nvPicPr>
        <xdr:cNvPr id="911" name="Imagen 561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32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1294</xdr:row>
      <xdr:rowOff>0</xdr:rowOff>
    </xdr:from>
    <xdr:ext cx="247650" cy="161925"/>
    <xdr:pic>
      <xdr:nvPicPr>
        <xdr:cNvPr id="912" name="Imagen 562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51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1295</xdr:row>
      <xdr:rowOff>0</xdr:rowOff>
    </xdr:from>
    <xdr:ext cx="247650" cy="161925"/>
    <xdr:pic>
      <xdr:nvPicPr>
        <xdr:cNvPr id="913" name="Imagen 563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70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1296</xdr:row>
      <xdr:rowOff>0</xdr:rowOff>
    </xdr:from>
    <xdr:ext cx="247650" cy="161925"/>
    <xdr:pic>
      <xdr:nvPicPr>
        <xdr:cNvPr id="914" name="Imagen 564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89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915" name="Imagen 565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1298</xdr:row>
      <xdr:rowOff>0</xdr:rowOff>
    </xdr:from>
    <xdr:ext cx="247650" cy="161925"/>
    <xdr:pic>
      <xdr:nvPicPr>
        <xdr:cNvPr id="916" name="Imagen 566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27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1299</xdr:row>
      <xdr:rowOff>0</xdr:rowOff>
    </xdr:from>
    <xdr:ext cx="247650" cy="161925"/>
    <xdr:pic>
      <xdr:nvPicPr>
        <xdr:cNvPr id="917" name="Imagen 567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46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1300</xdr:row>
      <xdr:rowOff>0</xdr:rowOff>
    </xdr:from>
    <xdr:ext cx="247650" cy="161925"/>
    <xdr:pic>
      <xdr:nvPicPr>
        <xdr:cNvPr id="918" name="Imagen 568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65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1301</xdr:row>
      <xdr:rowOff>0</xdr:rowOff>
    </xdr:from>
    <xdr:ext cx="247650" cy="161925"/>
    <xdr:pic>
      <xdr:nvPicPr>
        <xdr:cNvPr id="919" name="Imagen 569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84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920" name="Imagen 570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1303</xdr:row>
      <xdr:rowOff>0</xdr:rowOff>
    </xdr:from>
    <xdr:ext cx="247650" cy="161925"/>
    <xdr:pic>
      <xdr:nvPicPr>
        <xdr:cNvPr id="921" name="Imagen 571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22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1304</xdr:row>
      <xdr:rowOff>0</xdr:rowOff>
    </xdr:from>
    <xdr:ext cx="247650" cy="161925"/>
    <xdr:pic>
      <xdr:nvPicPr>
        <xdr:cNvPr id="922" name="Imagen 572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42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1305</xdr:row>
      <xdr:rowOff>0</xdr:rowOff>
    </xdr:from>
    <xdr:ext cx="247650" cy="161925"/>
    <xdr:pic>
      <xdr:nvPicPr>
        <xdr:cNvPr id="923" name="Imagen 573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61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1306</xdr:row>
      <xdr:rowOff>0</xdr:rowOff>
    </xdr:from>
    <xdr:ext cx="247650" cy="161925"/>
    <xdr:pic>
      <xdr:nvPicPr>
        <xdr:cNvPr id="924" name="Imagen 574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80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1307</xdr:row>
      <xdr:rowOff>0</xdr:rowOff>
    </xdr:from>
    <xdr:ext cx="247650" cy="161925"/>
    <xdr:pic>
      <xdr:nvPicPr>
        <xdr:cNvPr id="925" name="Imagen 575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99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926" name="Imagen 576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927" name="Imagen 577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1310</xdr:row>
      <xdr:rowOff>0</xdr:rowOff>
    </xdr:from>
    <xdr:ext cx="247650" cy="161925"/>
    <xdr:pic>
      <xdr:nvPicPr>
        <xdr:cNvPr id="928" name="Imagen 578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56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929" name="Imagen 579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1313</xdr:row>
      <xdr:rowOff>0</xdr:rowOff>
    </xdr:from>
    <xdr:ext cx="247650" cy="161925"/>
    <xdr:pic>
      <xdr:nvPicPr>
        <xdr:cNvPr id="930" name="Imagen 580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1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931" name="Imagen 581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1315</xdr:row>
      <xdr:rowOff>0</xdr:rowOff>
    </xdr:from>
    <xdr:ext cx="247650" cy="161925"/>
    <xdr:pic>
      <xdr:nvPicPr>
        <xdr:cNvPr id="932" name="Imagen 582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51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933" name="Imagen 583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08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934" name="Imagen 584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1320</xdr:row>
      <xdr:rowOff>0</xdr:rowOff>
    </xdr:from>
    <xdr:ext cx="247650" cy="161925"/>
    <xdr:pic>
      <xdr:nvPicPr>
        <xdr:cNvPr id="935" name="Imagen 585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46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1321</xdr:row>
      <xdr:rowOff>0</xdr:rowOff>
    </xdr:from>
    <xdr:ext cx="247650" cy="161925"/>
    <xdr:pic>
      <xdr:nvPicPr>
        <xdr:cNvPr id="936" name="Imagen 586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65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1322</xdr:row>
      <xdr:rowOff>0</xdr:rowOff>
    </xdr:from>
    <xdr:ext cx="247650" cy="161925"/>
    <xdr:pic>
      <xdr:nvPicPr>
        <xdr:cNvPr id="937" name="Imagen 587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84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1323</xdr:row>
      <xdr:rowOff>0</xdr:rowOff>
    </xdr:from>
    <xdr:ext cx="247650" cy="161925"/>
    <xdr:pic>
      <xdr:nvPicPr>
        <xdr:cNvPr id="938" name="Imagen 588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1324</xdr:row>
      <xdr:rowOff>0</xdr:rowOff>
    </xdr:from>
    <xdr:ext cx="247650" cy="161925"/>
    <xdr:pic>
      <xdr:nvPicPr>
        <xdr:cNvPr id="939" name="Imagen 589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23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1325</xdr:row>
      <xdr:rowOff>0</xdr:rowOff>
    </xdr:from>
    <xdr:ext cx="247650" cy="161925"/>
    <xdr:pic>
      <xdr:nvPicPr>
        <xdr:cNvPr id="940" name="Imagen 590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42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1327</xdr:row>
      <xdr:rowOff>0</xdr:rowOff>
    </xdr:from>
    <xdr:ext cx="247650" cy="161925"/>
    <xdr:pic>
      <xdr:nvPicPr>
        <xdr:cNvPr id="941" name="Imagen 591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80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1328</xdr:row>
      <xdr:rowOff>0</xdr:rowOff>
    </xdr:from>
    <xdr:ext cx="247650" cy="161925"/>
    <xdr:pic>
      <xdr:nvPicPr>
        <xdr:cNvPr id="942" name="Imagen 592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99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1329</xdr:row>
      <xdr:rowOff>0</xdr:rowOff>
    </xdr:from>
    <xdr:ext cx="247650" cy="161925"/>
    <xdr:pic>
      <xdr:nvPicPr>
        <xdr:cNvPr id="943" name="Imagen 593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18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1330</xdr:row>
      <xdr:rowOff>0</xdr:rowOff>
    </xdr:from>
    <xdr:ext cx="247650" cy="161925"/>
    <xdr:pic>
      <xdr:nvPicPr>
        <xdr:cNvPr id="944" name="Imagen 594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37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1331</xdr:row>
      <xdr:rowOff>0</xdr:rowOff>
    </xdr:from>
    <xdr:ext cx="247650" cy="161925"/>
    <xdr:pic>
      <xdr:nvPicPr>
        <xdr:cNvPr id="945" name="Imagen 595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56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1332</xdr:row>
      <xdr:rowOff>0</xdr:rowOff>
    </xdr:from>
    <xdr:ext cx="247650" cy="161925"/>
    <xdr:pic>
      <xdr:nvPicPr>
        <xdr:cNvPr id="946" name="Imagen 596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75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1333</xdr:row>
      <xdr:rowOff>0</xdr:rowOff>
    </xdr:from>
    <xdr:ext cx="247650" cy="161925"/>
    <xdr:pic>
      <xdr:nvPicPr>
        <xdr:cNvPr id="947" name="Imagen 597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1334</xdr:row>
      <xdr:rowOff>0</xdr:rowOff>
    </xdr:from>
    <xdr:ext cx="247650" cy="161925"/>
    <xdr:pic>
      <xdr:nvPicPr>
        <xdr:cNvPr id="948" name="Imagen 598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13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1335</xdr:row>
      <xdr:rowOff>0</xdr:rowOff>
    </xdr:from>
    <xdr:ext cx="247650" cy="161925"/>
    <xdr:pic>
      <xdr:nvPicPr>
        <xdr:cNvPr id="949" name="Imagen 599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32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950" name="Imagen 600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89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1339</xdr:row>
      <xdr:rowOff>0</xdr:rowOff>
    </xdr:from>
    <xdr:ext cx="247650" cy="161925"/>
    <xdr:pic>
      <xdr:nvPicPr>
        <xdr:cNvPr id="951" name="Imagen 601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08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1340</xdr:row>
      <xdr:rowOff>0</xdr:rowOff>
    </xdr:from>
    <xdr:ext cx="247650" cy="161925"/>
    <xdr:pic>
      <xdr:nvPicPr>
        <xdr:cNvPr id="952" name="Imagen 602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27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1341</xdr:row>
      <xdr:rowOff>0</xdr:rowOff>
    </xdr:from>
    <xdr:ext cx="247650" cy="161925"/>
    <xdr:pic>
      <xdr:nvPicPr>
        <xdr:cNvPr id="953" name="Imagen 603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46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1342</xdr:row>
      <xdr:rowOff>0</xdr:rowOff>
    </xdr:from>
    <xdr:ext cx="247650" cy="161925"/>
    <xdr:pic>
      <xdr:nvPicPr>
        <xdr:cNvPr id="954" name="Imagen 604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65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1343</xdr:row>
      <xdr:rowOff>0</xdr:rowOff>
    </xdr:from>
    <xdr:ext cx="247650" cy="161925"/>
    <xdr:pic>
      <xdr:nvPicPr>
        <xdr:cNvPr id="955" name="Imagen 605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1344</xdr:row>
      <xdr:rowOff>0</xdr:rowOff>
    </xdr:from>
    <xdr:ext cx="247650" cy="161925"/>
    <xdr:pic>
      <xdr:nvPicPr>
        <xdr:cNvPr id="956" name="Imagen 606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04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1345</xdr:row>
      <xdr:rowOff>0</xdr:rowOff>
    </xdr:from>
    <xdr:ext cx="247650" cy="161925"/>
    <xdr:pic>
      <xdr:nvPicPr>
        <xdr:cNvPr id="957" name="Imagen 607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23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1346</xdr:row>
      <xdr:rowOff>0</xdr:rowOff>
    </xdr:from>
    <xdr:ext cx="247650" cy="161925"/>
    <xdr:pic>
      <xdr:nvPicPr>
        <xdr:cNvPr id="958" name="Imagen 608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42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1347</xdr:row>
      <xdr:rowOff>0</xdr:rowOff>
    </xdr:from>
    <xdr:ext cx="247650" cy="161925"/>
    <xdr:pic>
      <xdr:nvPicPr>
        <xdr:cNvPr id="959" name="Imagen 609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960" name="Imagen 610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80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1349</xdr:row>
      <xdr:rowOff>0</xdr:rowOff>
    </xdr:from>
    <xdr:ext cx="247650" cy="161925"/>
    <xdr:pic>
      <xdr:nvPicPr>
        <xdr:cNvPr id="961" name="Imagen 611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99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1350</xdr:row>
      <xdr:rowOff>0</xdr:rowOff>
    </xdr:from>
    <xdr:ext cx="247650" cy="161925"/>
    <xdr:pic>
      <xdr:nvPicPr>
        <xdr:cNvPr id="962" name="Imagen 612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18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1351</xdr:row>
      <xdr:rowOff>0</xdr:rowOff>
    </xdr:from>
    <xdr:ext cx="247650" cy="161925"/>
    <xdr:pic>
      <xdr:nvPicPr>
        <xdr:cNvPr id="963" name="Imagen 613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37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1352</xdr:row>
      <xdr:rowOff>0</xdr:rowOff>
    </xdr:from>
    <xdr:ext cx="247650" cy="161925"/>
    <xdr:pic>
      <xdr:nvPicPr>
        <xdr:cNvPr id="964" name="Imagen 614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56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1353</xdr:row>
      <xdr:rowOff>0</xdr:rowOff>
    </xdr:from>
    <xdr:ext cx="247650" cy="161925"/>
    <xdr:pic>
      <xdr:nvPicPr>
        <xdr:cNvPr id="965" name="Imagen 615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75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1354</xdr:row>
      <xdr:rowOff>0</xdr:rowOff>
    </xdr:from>
    <xdr:ext cx="247650" cy="161925"/>
    <xdr:pic>
      <xdr:nvPicPr>
        <xdr:cNvPr id="966" name="Imagen 616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94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1355</xdr:row>
      <xdr:rowOff>0</xdr:rowOff>
    </xdr:from>
    <xdr:ext cx="247650" cy="161925"/>
    <xdr:pic>
      <xdr:nvPicPr>
        <xdr:cNvPr id="967" name="Imagen 617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13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1358</xdr:row>
      <xdr:rowOff>0</xdr:rowOff>
    </xdr:from>
    <xdr:ext cx="247650" cy="161925"/>
    <xdr:pic>
      <xdr:nvPicPr>
        <xdr:cNvPr id="968" name="9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70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1359</xdr:row>
      <xdr:rowOff>0</xdr:rowOff>
    </xdr:from>
    <xdr:ext cx="247650" cy="161925"/>
    <xdr:pic>
      <xdr:nvPicPr>
        <xdr:cNvPr id="969" name="9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89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1360</xdr:row>
      <xdr:rowOff>0</xdr:rowOff>
    </xdr:from>
    <xdr:ext cx="247650" cy="161925"/>
    <xdr:pic>
      <xdr:nvPicPr>
        <xdr:cNvPr id="970" name="9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08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1361</xdr:row>
      <xdr:rowOff>0</xdr:rowOff>
    </xdr:from>
    <xdr:ext cx="247650" cy="161925"/>
    <xdr:pic>
      <xdr:nvPicPr>
        <xdr:cNvPr id="971" name="9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27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1362</xdr:row>
      <xdr:rowOff>0</xdr:rowOff>
    </xdr:from>
    <xdr:ext cx="247650" cy="161925"/>
    <xdr:pic>
      <xdr:nvPicPr>
        <xdr:cNvPr id="972" name="9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1363</xdr:row>
      <xdr:rowOff>0</xdr:rowOff>
    </xdr:from>
    <xdr:ext cx="247650" cy="161925"/>
    <xdr:pic>
      <xdr:nvPicPr>
        <xdr:cNvPr id="973" name="Imagen 623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1364</xdr:row>
      <xdr:rowOff>0</xdr:rowOff>
    </xdr:from>
    <xdr:ext cx="247650" cy="161925"/>
    <xdr:pic>
      <xdr:nvPicPr>
        <xdr:cNvPr id="974" name="Imagen 624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85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1365</xdr:row>
      <xdr:rowOff>0</xdr:rowOff>
    </xdr:from>
    <xdr:ext cx="247650" cy="161925"/>
    <xdr:pic>
      <xdr:nvPicPr>
        <xdr:cNvPr id="975" name="Imagen 625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04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1366</xdr:row>
      <xdr:rowOff>0</xdr:rowOff>
    </xdr:from>
    <xdr:ext cx="247650" cy="161925"/>
    <xdr:pic>
      <xdr:nvPicPr>
        <xdr:cNvPr id="976" name="Imagen 626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23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1367</xdr:row>
      <xdr:rowOff>0</xdr:rowOff>
    </xdr:from>
    <xdr:ext cx="247650" cy="161925"/>
    <xdr:pic>
      <xdr:nvPicPr>
        <xdr:cNvPr id="977" name="Imagen 627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42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1368</xdr:row>
      <xdr:rowOff>0</xdr:rowOff>
    </xdr:from>
    <xdr:ext cx="247650" cy="161925"/>
    <xdr:pic>
      <xdr:nvPicPr>
        <xdr:cNvPr id="978" name="Imagen 628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61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1369</xdr:row>
      <xdr:rowOff>0</xdr:rowOff>
    </xdr:from>
    <xdr:ext cx="247650" cy="161925"/>
    <xdr:pic>
      <xdr:nvPicPr>
        <xdr:cNvPr id="979" name="Imagen 629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80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1370</xdr:row>
      <xdr:rowOff>0</xdr:rowOff>
    </xdr:from>
    <xdr:ext cx="247650" cy="161925"/>
    <xdr:pic>
      <xdr:nvPicPr>
        <xdr:cNvPr id="980" name="Imagen 630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99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1371</xdr:row>
      <xdr:rowOff>0</xdr:rowOff>
    </xdr:from>
    <xdr:ext cx="247650" cy="161925"/>
    <xdr:pic>
      <xdr:nvPicPr>
        <xdr:cNvPr id="981" name="Imagen 631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19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1373</xdr:row>
      <xdr:rowOff>0</xdr:rowOff>
    </xdr:from>
    <xdr:ext cx="247650" cy="161925"/>
    <xdr:pic>
      <xdr:nvPicPr>
        <xdr:cNvPr id="982" name="Imagen 632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576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1374</xdr:row>
      <xdr:rowOff>0</xdr:rowOff>
    </xdr:from>
    <xdr:ext cx="247650" cy="161925"/>
    <xdr:pic>
      <xdr:nvPicPr>
        <xdr:cNvPr id="983" name="Imagen 633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76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1375</xdr:row>
      <xdr:rowOff>0</xdr:rowOff>
    </xdr:from>
    <xdr:ext cx="247650" cy="161925"/>
    <xdr:pic>
      <xdr:nvPicPr>
        <xdr:cNvPr id="984" name="Imagen 634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95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1376</xdr:row>
      <xdr:rowOff>0</xdr:rowOff>
    </xdr:from>
    <xdr:ext cx="247650" cy="161925"/>
    <xdr:pic>
      <xdr:nvPicPr>
        <xdr:cNvPr id="985" name="Imagen 635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14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1377</xdr:row>
      <xdr:rowOff>0</xdr:rowOff>
    </xdr:from>
    <xdr:ext cx="247650" cy="161925"/>
    <xdr:pic>
      <xdr:nvPicPr>
        <xdr:cNvPr id="986" name="Imagen 636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33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1378</xdr:row>
      <xdr:rowOff>0</xdr:rowOff>
    </xdr:from>
    <xdr:ext cx="247650" cy="161925"/>
    <xdr:pic>
      <xdr:nvPicPr>
        <xdr:cNvPr id="987" name="Imagen 637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52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1379</xdr:row>
      <xdr:rowOff>0</xdr:rowOff>
    </xdr:from>
    <xdr:ext cx="247650" cy="161925"/>
    <xdr:pic>
      <xdr:nvPicPr>
        <xdr:cNvPr id="988" name="Imagen 638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71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1380</xdr:row>
      <xdr:rowOff>0</xdr:rowOff>
    </xdr:from>
    <xdr:ext cx="247650" cy="161925"/>
    <xdr:pic>
      <xdr:nvPicPr>
        <xdr:cNvPr id="989" name="Imagen 639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91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1381</xdr:row>
      <xdr:rowOff>0</xdr:rowOff>
    </xdr:from>
    <xdr:ext cx="247650" cy="161925"/>
    <xdr:pic>
      <xdr:nvPicPr>
        <xdr:cNvPr id="990" name="Imagen 640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1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1383</xdr:row>
      <xdr:rowOff>0</xdr:rowOff>
    </xdr:from>
    <xdr:ext cx="247650" cy="161925"/>
    <xdr:pic>
      <xdr:nvPicPr>
        <xdr:cNvPr id="991" name="Imagen 641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48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1384</xdr:row>
      <xdr:rowOff>0</xdr:rowOff>
    </xdr:from>
    <xdr:ext cx="247650" cy="161925"/>
    <xdr:pic>
      <xdr:nvPicPr>
        <xdr:cNvPr id="992" name="Imagen 642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67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1385</xdr:row>
      <xdr:rowOff>0</xdr:rowOff>
    </xdr:from>
    <xdr:ext cx="247650" cy="161925"/>
    <xdr:pic>
      <xdr:nvPicPr>
        <xdr:cNvPr id="993" name="Imagen 643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862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1386</xdr:row>
      <xdr:rowOff>0</xdr:rowOff>
    </xdr:from>
    <xdr:ext cx="247650" cy="161925"/>
    <xdr:pic>
      <xdr:nvPicPr>
        <xdr:cNvPr id="994" name="Imagen 644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053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1387</xdr:row>
      <xdr:rowOff>0</xdr:rowOff>
    </xdr:from>
    <xdr:ext cx="247650" cy="161925"/>
    <xdr:pic>
      <xdr:nvPicPr>
        <xdr:cNvPr id="995" name="Imagen 645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243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1389</xdr:row>
      <xdr:rowOff>0</xdr:rowOff>
    </xdr:from>
    <xdr:ext cx="247650" cy="161925"/>
    <xdr:pic>
      <xdr:nvPicPr>
        <xdr:cNvPr id="996" name="Imagen 650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624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1390</xdr:row>
      <xdr:rowOff>0</xdr:rowOff>
    </xdr:from>
    <xdr:ext cx="247650" cy="161925"/>
    <xdr:pic>
      <xdr:nvPicPr>
        <xdr:cNvPr id="997" name="Imagen 651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815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1391</xdr:row>
      <xdr:rowOff>0</xdr:rowOff>
    </xdr:from>
    <xdr:ext cx="247650" cy="161925"/>
    <xdr:pic>
      <xdr:nvPicPr>
        <xdr:cNvPr id="998" name="Imagen 652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00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1392</xdr:row>
      <xdr:rowOff>0</xdr:rowOff>
    </xdr:from>
    <xdr:ext cx="247650" cy="161925"/>
    <xdr:pic>
      <xdr:nvPicPr>
        <xdr:cNvPr id="999" name="Imagen 653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19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1393</xdr:row>
      <xdr:rowOff>0</xdr:rowOff>
    </xdr:from>
    <xdr:ext cx="247650" cy="161925"/>
    <xdr:pic>
      <xdr:nvPicPr>
        <xdr:cNvPr id="1000" name="Imagen 654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386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1394</xdr:row>
      <xdr:rowOff>0</xdr:rowOff>
    </xdr:from>
    <xdr:ext cx="247650" cy="161925"/>
    <xdr:pic>
      <xdr:nvPicPr>
        <xdr:cNvPr id="1001" name="Imagen 655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57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1395</xdr:row>
      <xdr:rowOff>0</xdr:rowOff>
    </xdr:from>
    <xdr:ext cx="247650" cy="161925"/>
    <xdr:pic>
      <xdr:nvPicPr>
        <xdr:cNvPr id="1002" name="Imagen 656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76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1396</xdr:row>
      <xdr:rowOff>0</xdr:rowOff>
    </xdr:from>
    <xdr:ext cx="247650" cy="161925"/>
    <xdr:pic>
      <xdr:nvPicPr>
        <xdr:cNvPr id="1003" name="Imagen 657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95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1397</xdr:row>
      <xdr:rowOff>0</xdr:rowOff>
    </xdr:from>
    <xdr:ext cx="247650" cy="161925"/>
    <xdr:pic>
      <xdr:nvPicPr>
        <xdr:cNvPr id="1004" name="Imagen 658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14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1398</xdr:row>
      <xdr:rowOff>0</xdr:rowOff>
    </xdr:from>
    <xdr:ext cx="247650" cy="161925"/>
    <xdr:pic>
      <xdr:nvPicPr>
        <xdr:cNvPr id="1005" name="Imagen 659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33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1399</xdr:row>
      <xdr:rowOff>0</xdr:rowOff>
    </xdr:from>
    <xdr:ext cx="247650" cy="161925"/>
    <xdr:pic>
      <xdr:nvPicPr>
        <xdr:cNvPr id="1006" name="Imagen 660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52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1400</xdr:row>
      <xdr:rowOff>0</xdr:rowOff>
    </xdr:from>
    <xdr:ext cx="247650" cy="161925"/>
    <xdr:pic>
      <xdr:nvPicPr>
        <xdr:cNvPr id="1007" name="1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72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1401</xdr:row>
      <xdr:rowOff>0</xdr:rowOff>
    </xdr:from>
    <xdr:ext cx="247650" cy="161925"/>
    <xdr:pic>
      <xdr:nvPicPr>
        <xdr:cNvPr id="1008" name="1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91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1403</xdr:row>
      <xdr:rowOff>0</xdr:rowOff>
    </xdr:from>
    <xdr:ext cx="247650" cy="161925"/>
    <xdr:pic>
      <xdr:nvPicPr>
        <xdr:cNvPr id="1009" name="1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29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1404</xdr:row>
      <xdr:rowOff>0</xdr:rowOff>
    </xdr:from>
    <xdr:ext cx="247650" cy="161925"/>
    <xdr:pic>
      <xdr:nvPicPr>
        <xdr:cNvPr id="1010" name="1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48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1268</xdr:row>
      <xdr:rowOff>0</xdr:rowOff>
    </xdr:from>
    <xdr:to>
      <xdr:col>19</xdr:col>
      <xdr:colOff>247650</xdr:colOff>
      <xdr:row>1268</xdr:row>
      <xdr:rowOff>161925</xdr:rowOff>
    </xdr:to>
    <xdr:pic>
      <xdr:nvPicPr>
        <xdr:cNvPr id="1011" name="1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247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1269</xdr:row>
      <xdr:rowOff>0</xdr:rowOff>
    </xdr:from>
    <xdr:to>
      <xdr:col>19</xdr:col>
      <xdr:colOff>247650</xdr:colOff>
      <xdr:row>1269</xdr:row>
      <xdr:rowOff>161925</xdr:rowOff>
    </xdr:to>
    <xdr:pic>
      <xdr:nvPicPr>
        <xdr:cNvPr id="1012" name="1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267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1271</xdr:row>
      <xdr:rowOff>0</xdr:rowOff>
    </xdr:from>
    <xdr:to>
      <xdr:col>19</xdr:col>
      <xdr:colOff>247650</xdr:colOff>
      <xdr:row>1271</xdr:row>
      <xdr:rowOff>161925</xdr:rowOff>
    </xdr:to>
    <xdr:pic>
      <xdr:nvPicPr>
        <xdr:cNvPr id="1013" name="Imagen 1012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23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1272</xdr:row>
      <xdr:rowOff>0</xdr:rowOff>
    </xdr:from>
    <xdr:to>
      <xdr:col>19</xdr:col>
      <xdr:colOff>247650</xdr:colOff>
      <xdr:row>1272</xdr:row>
      <xdr:rowOff>161925</xdr:rowOff>
    </xdr:to>
    <xdr:pic>
      <xdr:nvPicPr>
        <xdr:cNvPr id="1014" name="Imagen 1013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43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1273</xdr:row>
      <xdr:rowOff>0</xdr:rowOff>
    </xdr:from>
    <xdr:to>
      <xdr:col>19</xdr:col>
      <xdr:colOff>247650</xdr:colOff>
      <xdr:row>1273</xdr:row>
      <xdr:rowOff>161925</xdr:rowOff>
    </xdr:to>
    <xdr:pic>
      <xdr:nvPicPr>
        <xdr:cNvPr id="1015" name="Imagen 1014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63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1274</xdr:row>
      <xdr:rowOff>0</xdr:rowOff>
    </xdr:from>
    <xdr:to>
      <xdr:col>19</xdr:col>
      <xdr:colOff>247650</xdr:colOff>
      <xdr:row>1274</xdr:row>
      <xdr:rowOff>161925</xdr:rowOff>
    </xdr:to>
    <xdr:pic>
      <xdr:nvPicPr>
        <xdr:cNvPr id="1016" name="Imagen 1015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8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1275</xdr:row>
      <xdr:rowOff>0</xdr:rowOff>
    </xdr:from>
    <xdr:to>
      <xdr:col>19</xdr:col>
      <xdr:colOff>247650</xdr:colOff>
      <xdr:row>1275</xdr:row>
      <xdr:rowOff>161925</xdr:rowOff>
    </xdr:to>
    <xdr:pic>
      <xdr:nvPicPr>
        <xdr:cNvPr id="1017" name="Imagen 1016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04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1276</xdr:row>
      <xdr:rowOff>0</xdr:rowOff>
    </xdr:from>
    <xdr:to>
      <xdr:col>19</xdr:col>
      <xdr:colOff>247650</xdr:colOff>
      <xdr:row>1276</xdr:row>
      <xdr:rowOff>161925</xdr:rowOff>
    </xdr:to>
    <xdr:pic>
      <xdr:nvPicPr>
        <xdr:cNvPr id="1018" name="Imagen 1017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24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1278</xdr:row>
      <xdr:rowOff>0</xdr:rowOff>
    </xdr:from>
    <xdr:to>
      <xdr:col>19</xdr:col>
      <xdr:colOff>247650</xdr:colOff>
      <xdr:row>1278</xdr:row>
      <xdr:rowOff>161925</xdr:rowOff>
    </xdr:to>
    <xdr:pic>
      <xdr:nvPicPr>
        <xdr:cNvPr id="1019" name="Imagen 1018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76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1279</xdr:row>
      <xdr:rowOff>0</xdr:rowOff>
    </xdr:from>
    <xdr:to>
      <xdr:col>19</xdr:col>
      <xdr:colOff>247650</xdr:colOff>
      <xdr:row>1279</xdr:row>
      <xdr:rowOff>161925</xdr:rowOff>
    </xdr:to>
    <xdr:pic>
      <xdr:nvPicPr>
        <xdr:cNvPr id="1020" name="Imagen 1019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963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1280</xdr:row>
      <xdr:rowOff>0</xdr:rowOff>
    </xdr:from>
    <xdr:to>
      <xdr:col>19</xdr:col>
      <xdr:colOff>247650</xdr:colOff>
      <xdr:row>1280</xdr:row>
      <xdr:rowOff>161925</xdr:rowOff>
    </xdr:to>
    <xdr:pic>
      <xdr:nvPicPr>
        <xdr:cNvPr id="1021" name="Imagen 1020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163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1281</xdr:row>
      <xdr:rowOff>0</xdr:rowOff>
    </xdr:from>
    <xdr:to>
      <xdr:col>19</xdr:col>
      <xdr:colOff>247650</xdr:colOff>
      <xdr:row>1281</xdr:row>
      <xdr:rowOff>161925</xdr:rowOff>
    </xdr:to>
    <xdr:pic>
      <xdr:nvPicPr>
        <xdr:cNvPr id="1022" name="Imagen 1021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364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1282</xdr:row>
      <xdr:rowOff>0</xdr:rowOff>
    </xdr:from>
    <xdr:to>
      <xdr:col>19</xdr:col>
      <xdr:colOff>247650</xdr:colOff>
      <xdr:row>1282</xdr:row>
      <xdr:rowOff>161925</xdr:rowOff>
    </xdr:to>
    <xdr:pic>
      <xdr:nvPicPr>
        <xdr:cNvPr id="1023" name="Imagen 1022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564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1283</xdr:row>
      <xdr:rowOff>0</xdr:rowOff>
    </xdr:from>
    <xdr:to>
      <xdr:col>19</xdr:col>
      <xdr:colOff>247650</xdr:colOff>
      <xdr:row>1283</xdr:row>
      <xdr:rowOff>161925</xdr:rowOff>
    </xdr:to>
    <xdr:pic>
      <xdr:nvPicPr>
        <xdr:cNvPr id="1024" name="Imagen 1023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764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1284</xdr:row>
      <xdr:rowOff>0</xdr:rowOff>
    </xdr:from>
    <xdr:to>
      <xdr:col>19</xdr:col>
      <xdr:colOff>247650</xdr:colOff>
      <xdr:row>1284</xdr:row>
      <xdr:rowOff>161925</xdr:rowOff>
    </xdr:to>
    <xdr:pic>
      <xdr:nvPicPr>
        <xdr:cNvPr id="1025" name="Imagen 1024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96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1285</xdr:row>
      <xdr:rowOff>0</xdr:rowOff>
    </xdr:from>
    <xdr:to>
      <xdr:col>19</xdr:col>
      <xdr:colOff>247650</xdr:colOff>
      <xdr:row>1285</xdr:row>
      <xdr:rowOff>161925</xdr:rowOff>
    </xdr:to>
    <xdr:pic>
      <xdr:nvPicPr>
        <xdr:cNvPr id="1026" name="Imagen 1025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16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1286</xdr:row>
      <xdr:rowOff>0</xdr:rowOff>
    </xdr:from>
    <xdr:to>
      <xdr:col>19</xdr:col>
      <xdr:colOff>247650</xdr:colOff>
      <xdr:row>1286</xdr:row>
      <xdr:rowOff>161925</xdr:rowOff>
    </xdr:to>
    <xdr:pic>
      <xdr:nvPicPr>
        <xdr:cNvPr id="1027" name="Imagen 1026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36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1288</xdr:row>
      <xdr:rowOff>0</xdr:rowOff>
    </xdr:from>
    <xdr:to>
      <xdr:col>19</xdr:col>
      <xdr:colOff>247650</xdr:colOff>
      <xdr:row>1288</xdr:row>
      <xdr:rowOff>161925</xdr:rowOff>
    </xdr:to>
    <xdr:pic>
      <xdr:nvPicPr>
        <xdr:cNvPr id="1028" name="Imagen 1027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47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1290</xdr:row>
      <xdr:rowOff>0</xdr:rowOff>
    </xdr:from>
    <xdr:to>
      <xdr:col>19</xdr:col>
      <xdr:colOff>247650</xdr:colOff>
      <xdr:row>1290</xdr:row>
      <xdr:rowOff>161925</xdr:rowOff>
    </xdr:to>
    <xdr:pic>
      <xdr:nvPicPr>
        <xdr:cNvPr id="1029" name="Imagen 1028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66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1291</xdr:row>
      <xdr:rowOff>0</xdr:rowOff>
    </xdr:from>
    <xdr:to>
      <xdr:col>19</xdr:col>
      <xdr:colOff>247650</xdr:colOff>
      <xdr:row>1291</xdr:row>
      <xdr:rowOff>161925</xdr:rowOff>
    </xdr:to>
    <xdr:pic>
      <xdr:nvPicPr>
        <xdr:cNvPr id="1030" name="Imagen 1029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86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1292</xdr:row>
      <xdr:rowOff>0</xdr:rowOff>
    </xdr:from>
    <xdr:to>
      <xdr:col>19</xdr:col>
      <xdr:colOff>247650</xdr:colOff>
      <xdr:row>1292</xdr:row>
      <xdr:rowOff>161925</xdr:rowOff>
    </xdr:to>
    <xdr:pic>
      <xdr:nvPicPr>
        <xdr:cNvPr id="1031" name="Imagen 1030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706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1294</xdr:row>
      <xdr:rowOff>0</xdr:rowOff>
    </xdr:from>
    <xdr:to>
      <xdr:col>19</xdr:col>
      <xdr:colOff>247650</xdr:colOff>
      <xdr:row>1294</xdr:row>
      <xdr:rowOff>161925</xdr:rowOff>
    </xdr:to>
    <xdr:pic>
      <xdr:nvPicPr>
        <xdr:cNvPr id="1032" name="Imagen 103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743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1295</xdr:row>
      <xdr:rowOff>0</xdr:rowOff>
    </xdr:from>
    <xdr:to>
      <xdr:col>19</xdr:col>
      <xdr:colOff>247650</xdr:colOff>
      <xdr:row>1295</xdr:row>
      <xdr:rowOff>161925</xdr:rowOff>
    </xdr:to>
    <xdr:pic>
      <xdr:nvPicPr>
        <xdr:cNvPr id="1033" name="Imagen 1032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7630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1296</xdr:row>
      <xdr:rowOff>0</xdr:rowOff>
    </xdr:from>
    <xdr:to>
      <xdr:col>19</xdr:col>
      <xdr:colOff>247650</xdr:colOff>
      <xdr:row>1296</xdr:row>
      <xdr:rowOff>161925</xdr:rowOff>
    </xdr:to>
    <xdr:pic>
      <xdr:nvPicPr>
        <xdr:cNvPr id="1034" name="Imagen 1033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7830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1298</xdr:row>
      <xdr:rowOff>0</xdr:rowOff>
    </xdr:from>
    <xdr:to>
      <xdr:col>19</xdr:col>
      <xdr:colOff>247650</xdr:colOff>
      <xdr:row>1298</xdr:row>
      <xdr:rowOff>161925</xdr:rowOff>
    </xdr:to>
    <xdr:pic>
      <xdr:nvPicPr>
        <xdr:cNvPr id="1035" name="Imagen 1034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819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1299</xdr:row>
      <xdr:rowOff>0</xdr:rowOff>
    </xdr:from>
    <xdr:to>
      <xdr:col>19</xdr:col>
      <xdr:colOff>247650</xdr:colOff>
      <xdr:row>1299</xdr:row>
      <xdr:rowOff>161925</xdr:rowOff>
    </xdr:to>
    <xdr:pic>
      <xdr:nvPicPr>
        <xdr:cNvPr id="1036" name="Imagen 1035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839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1300</xdr:row>
      <xdr:rowOff>0</xdr:rowOff>
    </xdr:from>
    <xdr:to>
      <xdr:col>19</xdr:col>
      <xdr:colOff>247650</xdr:colOff>
      <xdr:row>1300</xdr:row>
      <xdr:rowOff>161925</xdr:rowOff>
    </xdr:to>
    <xdr:pic>
      <xdr:nvPicPr>
        <xdr:cNvPr id="1037" name="Imagen 1036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859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1301</xdr:row>
      <xdr:rowOff>0</xdr:rowOff>
    </xdr:from>
    <xdr:to>
      <xdr:col>19</xdr:col>
      <xdr:colOff>247650</xdr:colOff>
      <xdr:row>1301</xdr:row>
      <xdr:rowOff>161925</xdr:rowOff>
    </xdr:to>
    <xdr:pic>
      <xdr:nvPicPr>
        <xdr:cNvPr id="1038" name="Imagen 1037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879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1302</xdr:row>
      <xdr:rowOff>0</xdr:rowOff>
    </xdr:from>
    <xdr:to>
      <xdr:col>19</xdr:col>
      <xdr:colOff>247650</xdr:colOff>
      <xdr:row>1302</xdr:row>
      <xdr:rowOff>161925</xdr:rowOff>
    </xdr:to>
    <xdr:pic>
      <xdr:nvPicPr>
        <xdr:cNvPr id="1039" name="Imagen 1038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8993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1303</xdr:row>
      <xdr:rowOff>0</xdr:rowOff>
    </xdr:from>
    <xdr:to>
      <xdr:col>19</xdr:col>
      <xdr:colOff>247650</xdr:colOff>
      <xdr:row>1303</xdr:row>
      <xdr:rowOff>161925</xdr:rowOff>
    </xdr:to>
    <xdr:pic>
      <xdr:nvPicPr>
        <xdr:cNvPr id="1040" name="Imagen 1039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919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1304</xdr:row>
      <xdr:rowOff>0</xdr:rowOff>
    </xdr:from>
    <xdr:to>
      <xdr:col>19</xdr:col>
      <xdr:colOff>247650</xdr:colOff>
      <xdr:row>1304</xdr:row>
      <xdr:rowOff>161925</xdr:rowOff>
    </xdr:to>
    <xdr:pic>
      <xdr:nvPicPr>
        <xdr:cNvPr id="1041" name="Imagen 1040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939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1305</xdr:row>
      <xdr:rowOff>0</xdr:rowOff>
    </xdr:from>
    <xdr:to>
      <xdr:col>19</xdr:col>
      <xdr:colOff>247650</xdr:colOff>
      <xdr:row>1305</xdr:row>
      <xdr:rowOff>161925</xdr:rowOff>
    </xdr:to>
    <xdr:pic>
      <xdr:nvPicPr>
        <xdr:cNvPr id="1042" name="Imagen 1041">
          <a:extLst>
            <a:ext uri="{FF2B5EF4-FFF2-40B4-BE49-F238E27FC236}">
              <a16:creationId xmlns:a16="http://schemas.microsoft.com/office/drawing/2014/main" id="{C7E6254F-2250-4608-997D-2C8698296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9526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1306</xdr:row>
      <xdr:rowOff>0</xdr:rowOff>
    </xdr:from>
    <xdr:to>
      <xdr:col>19</xdr:col>
      <xdr:colOff>247650</xdr:colOff>
      <xdr:row>1306</xdr:row>
      <xdr:rowOff>161925</xdr:rowOff>
    </xdr:to>
    <xdr:pic>
      <xdr:nvPicPr>
        <xdr:cNvPr id="1043" name="Imagen 1042">
          <a:extLst>
            <a:ext uri="{FF2B5EF4-FFF2-40B4-BE49-F238E27FC236}">
              <a16:creationId xmlns:a16="http://schemas.microsoft.com/office/drawing/2014/main" id="{157C2C3F-3E61-4297-8FA9-DA9891B27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9726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1307</xdr:row>
      <xdr:rowOff>0</xdr:rowOff>
    </xdr:from>
    <xdr:to>
      <xdr:col>19</xdr:col>
      <xdr:colOff>247650</xdr:colOff>
      <xdr:row>1307</xdr:row>
      <xdr:rowOff>161925</xdr:rowOff>
    </xdr:to>
    <xdr:pic>
      <xdr:nvPicPr>
        <xdr:cNvPr id="1044" name="Imagen 1043">
          <a:extLst>
            <a:ext uri="{FF2B5EF4-FFF2-40B4-BE49-F238E27FC236}">
              <a16:creationId xmlns:a16="http://schemas.microsoft.com/office/drawing/2014/main" id="{E0FC4F7B-EC16-4796-982B-3F77D52AF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9926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1308</xdr:row>
      <xdr:rowOff>0</xdr:rowOff>
    </xdr:from>
    <xdr:to>
      <xdr:col>19</xdr:col>
      <xdr:colOff>247650</xdr:colOff>
      <xdr:row>1308</xdr:row>
      <xdr:rowOff>161925</xdr:rowOff>
    </xdr:to>
    <xdr:pic>
      <xdr:nvPicPr>
        <xdr:cNvPr id="1045" name="Imagen 1044">
          <a:extLst>
            <a:ext uri="{FF2B5EF4-FFF2-40B4-BE49-F238E27FC236}">
              <a16:creationId xmlns:a16="http://schemas.microsoft.com/office/drawing/2014/main" id="{4C977224-946C-4717-A372-EE3840BFA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012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1309</xdr:row>
      <xdr:rowOff>0</xdr:rowOff>
    </xdr:from>
    <xdr:to>
      <xdr:col>19</xdr:col>
      <xdr:colOff>247650</xdr:colOff>
      <xdr:row>1309</xdr:row>
      <xdr:rowOff>161925</xdr:rowOff>
    </xdr:to>
    <xdr:pic>
      <xdr:nvPicPr>
        <xdr:cNvPr id="1046" name="Imagen 1045">
          <a:extLst>
            <a:ext uri="{FF2B5EF4-FFF2-40B4-BE49-F238E27FC236}">
              <a16:creationId xmlns:a16="http://schemas.microsoft.com/office/drawing/2014/main" id="{6DF56920-58D3-4340-932F-51FBDEB8E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0326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1310</xdr:row>
      <xdr:rowOff>0</xdr:rowOff>
    </xdr:from>
    <xdr:to>
      <xdr:col>19</xdr:col>
      <xdr:colOff>247650</xdr:colOff>
      <xdr:row>1310</xdr:row>
      <xdr:rowOff>161925</xdr:rowOff>
    </xdr:to>
    <xdr:pic>
      <xdr:nvPicPr>
        <xdr:cNvPr id="1047" name="Imagen 1046">
          <a:extLst>
            <a:ext uri="{FF2B5EF4-FFF2-40B4-BE49-F238E27FC236}">
              <a16:creationId xmlns:a16="http://schemas.microsoft.com/office/drawing/2014/main" id="{B1873015-8C77-42CA-ADBB-2607EF0CE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0526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1311</xdr:row>
      <xdr:rowOff>0</xdr:rowOff>
    </xdr:from>
    <xdr:to>
      <xdr:col>19</xdr:col>
      <xdr:colOff>247650</xdr:colOff>
      <xdr:row>1311</xdr:row>
      <xdr:rowOff>161925</xdr:rowOff>
    </xdr:to>
    <xdr:pic>
      <xdr:nvPicPr>
        <xdr:cNvPr id="1048" name="Imagen 1047">
          <a:extLst>
            <a:ext uri="{FF2B5EF4-FFF2-40B4-BE49-F238E27FC236}">
              <a16:creationId xmlns:a16="http://schemas.microsoft.com/office/drawing/2014/main" id="{EB873FC0-4E1C-4F88-80B9-22ECEFFCE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072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1312</xdr:row>
      <xdr:rowOff>0</xdr:rowOff>
    </xdr:from>
    <xdr:to>
      <xdr:col>19</xdr:col>
      <xdr:colOff>247650</xdr:colOff>
      <xdr:row>1312</xdr:row>
      <xdr:rowOff>161925</xdr:rowOff>
    </xdr:to>
    <xdr:pic>
      <xdr:nvPicPr>
        <xdr:cNvPr id="1049" name="Imagen 1048">
          <a:extLst>
            <a:ext uri="{FF2B5EF4-FFF2-40B4-BE49-F238E27FC236}">
              <a16:creationId xmlns:a16="http://schemas.microsoft.com/office/drawing/2014/main" id="{BCBA3730-DB12-480C-8866-7A3BB0DAE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092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1313</xdr:row>
      <xdr:rowOff>0</xdr:rowOff>
    </xdr:from>
    <xdr:to>
      <xdr:col>19</xdr:col>
      <xdr:colOff>247650</xdr:colOff>
      <xdr:row>1313</xdr:row>
      <xdr:rowOff>161925</xdr:rowOff>
    </xdr:to>
    <xdr:pic>
      <xdr:nvPicPr>
        <xdr:cNvPr id="1050" name="Imagen 1049">
          <a:extLst>
            <a:ext uri="{FF2B5EF4-FFF2-40B4-BE49-F238E27FC236}">
              <a16:creationId xmlns:a16="http://schemas.microsoft.com/office/drawing/2014/main" id="{F771B834-74F0-4D51-90CF-E2B4930AB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112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1314</xdr:row>
      <xdr:rowOff>0</xdr:rowOff>
    </xdr:from>
    <xdr:to>
      <xdr:col>19</xdr:col>
      <xdr:colOff>247650</xdr:colOff>
      <xdr:row>1314</xdr:row>
      <xdr:rowOff>161925</xdr:rowOff>
    </xdr:to>
    <xdr:pic>
      <xdr:nvPicPr>
        <xdr:cNvPr id="1051" name="Imagen 1050">
          <a:extLst>
            <a:ext uri="{FF2B5EF4-FFF2-40B4-BE49-F238E27FC236}">
              <a16:creationId xmlns:a16="http://schemas.microsoft.com/office/drawing/2014/main" id="{8BCB8D8C-6F87-4705-BC77-6F571119D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132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1315</xdr:row>
      <xdr:rowOff>0</xdr:rowOff>
    </xdr:from>
    <xdr:to>
      <xdr:col>19</xdr:col>
      <xdr:colOff>247650</xdr:colOff>
      <xdr:row>1315</xdr:row>
      <xdr:rowOff>161925</xdr:rowOff>
    </xdr:to>
    <xdr:pic>
      <xdr:nvPicPr>
        <xdr:cNvPr id="1052" name="Imagen 1051">
          <a:extLst>
            <a:ext uri="{FF2B5EF4-FFF2-40B4-BE49-F238E27FC236}">
              <a16:creationId xmlns:a16="http://schemas.microsoft.com/office/drawing/2014/main" id="{3C54A9DD-C15B-4FE0-8583-73031E22F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152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1316</xdr:row>
      <xdr:rowOff>0</xdr:rowOff>
    </xdr:from>
    <xdr:to>
      <xdr:col>19</xdr:col>
      <xdr:colOff>247650</xdr:colOff>
      <xdr:row>1316</xdr:row>
      <xdr:rowOff>161925</xdr:rowOff>
    </xdr:to>
    <xdr:pic>
      <xdr:nvPicPr>
        <xdr:cNvPr id="1053" name="Imagen 1052">
          <a:extLst>
            <a:ext uri="{FF2B5EF4-FFF2-40B4-BE49-F238E27FC236}">
              <a16:creationId xmlns:a16="http://schemas.microsoft.com/office/drawing/2014/main" id="{C0A61EE2-003F-4994-8F08-B46EF1F41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172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U1417"/>
  <sheetViews>
    <sheetView tabSelected="1" topLeftCell="A1286" zoomScale="80" zoomScaleNormal="80" workbookViewId="0">
      <selection activeCell="E1319" sqref="E1319"/>
    </sheetView>
  </sheetViews>
  <sheetFormatPr baseColWidth="10" defaultRowHeight="15" x14ac:dyDescent="0.25"/>
  <cols>
    <col min="4" max="4" width="24.7109375" customWidth="1"/>
  </cols>
  <sheetData>
    <row r="2" spans="1:21" x14ac:dyDescent="0.25">
      <c r="D2" s="527" t="s">
        <v>0</v>
      </c>
      <c r="E2" s="527"/>
      <c r="F2" s="527"/>
      <c r="O2" s="527" t="s">
        <v>10</v>
      </c>
      <c r="P2" s="527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ht="24" x14ac:dyDescent="0.25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2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2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2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2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2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2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2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2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2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2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2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2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2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2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2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2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x14ac:dyDescent="0.2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2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x14ac:dyDescent="0.25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x14ac:dyDescent="0.25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x14ac:dyDescent="0.25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x14ac:dyDescent="0.25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x14ac:dyDescent="0.25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2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x14ac:dyDescent="0.25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x14ac:dyDescent="0.25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x14ac:dyDescent="0.25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25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25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25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25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25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25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25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25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25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25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25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25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25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25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25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25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x14ac:dyDescent="0.25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x14ac:dyDescent="0.25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x14ac:dyDescent="0.25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x14ac:dyDescent="0.25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x14ac:dyDescent="0.25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x14ac:dyDescent="0.25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x14ac:dyDescent="0.25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x14ac:dyDescent="0.25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x14ac:dyDescent="0.25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x14ac:dyDescent="0.25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x14ac:dyDescent="0.25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x14ac:dyDescent="0.25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x14ac:dyDescent="0.25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x14ac:dyDescent="0.25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x14ac:dyDescent="0.25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x14ac:dyDescent="0.25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x14ac:dyDescent="0.25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x14ac:dyDescent="0.25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x14ac:dyDescent="0.25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x14ac:dyDescent="0.25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x14ac:dyDescent="0.25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x14ac:dyDescent="0.25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x14ac:dyDescent="0.25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x14ac:dyDescent="0.25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x14ac:dyDescent="0.25">
      <c r="M76" s="83"/>
      <c r="N76" s="83"/>
      <c r="O76" s="83"/>
      <c r="P76" s="83"/>
      <c r="Q76" s="83"/>
      <c r="R76" s="83"/>
      <c r="S76" s="83"/>
    </row>
    <row r="80" spans="1:20" x14ac:dyDescent="0.25">
      <c r="B80" t="s">
        <v>227</v>
      </c>
    </row>
    <row r="81" spans="1:20" x14ac:dyDescent="0.25">
      <c r="B81" t="s">
        <v>228</v>
      </c>
      <c r="E81" s="67">
        <v>15373.88</v>
      </c>
    </row>
    <row r="84" spans="1:20" x14ac:dyDescent="0.25">
      <c r="B84" t="s">
        <v>229</v>
      </c>
      <c r="G84" t="s">
        <v>230</v>
      </c>
    </row>
    <row r="89" spans="1:20" x14ac:dyDescent="0.25">
      <c r="D89" s="527" t="s">
        <v>0</v>
      </c>
      <c r="E89" s="527"/>
      <c r="F89" s="527"/>
      <c r="O89" s="527" t="s">
        <v>10</v>
      </c>
      <c r="P89" s="527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22.5" x14ac:dyDescent="0.25">
      <c r="A95" s="9"/>
      <c r="B95" s="9"/>
      <c r="C95" s="9"/>
      <c r="D95" s="9" t="s">
        <v>13</v>
      </c>
      <c r="E95" s="16"/>
      <c r="F95" s="16"/>
      <c r="G95" s="290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x14ac:dyDescent="0.25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x14ac:dyDescent="0.25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x14ac:dyDescent="0.25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x14ac:dyDescent="0.25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x14ac:dyDescent="0.25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x14ac:dyDescent="0.25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x14ac:dyDescent="0.25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x14ac:dyDescent="0.25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x14ac:dyDescent="0.25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x14ac:dyDescent="0.2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x14ac:dyDescent="0.25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x14ac:dyDescent="0.25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x14ac:dyDescent="0.25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x14ac:dyDescent="0.25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x14ac:dyDescent="0.25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x14ac:dyDescent="0.25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x14ac:dyDescent="0.25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x14ac:dyDescent="0.25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x14ac:dyDescent="0.25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x14ac:dyDescent="0.25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x14ac:dyDescent="0.25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x14ac:dyDescent="0.25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x14ac:dyDescent="0.25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x14ac:dyDescent="0.25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x14ac:dyDescent="0.25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x14ac:dyDescent="0.25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x14ac:dyDescent="0.25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x14ac:dyDescent="0.25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x14ac:dyDescent="0.25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x14ac:dyDescent="0.25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x14ac:dyDescent="0.25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x14ac:dyDescent="0.25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x14ac:dyDescent="0.25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x14ac:dyDescent="0.25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x14ac:dyDescent="0.25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x14ac:dyDescent="0.25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x14ac:dyDescent="0.25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x14ac:dyDescent="0.25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x14ac:dyDescent="0.25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x14ac:dyDescent="0.25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x14ac:dyDescent="0.25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x14ac:dyDescent="0.25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25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x14ac:dyDescent="0.25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x14ac:dyDescent="0.25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x14ac:dyDescent="0.25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x14ac:dyDescent="0.25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x14ac:dyDescent="0.25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x14ac:dyDescent="0.25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x14ac:dyDescent="0.25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x14ac:dyDescent="0.25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x14ac:dyDescent="0.25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x14ac:dyDescent="0.25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x14ac:dyDescent="0.25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x14ac:dyDescent="0.25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x14ac:dyDescent="0.25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x14ac:dyDescent="0.25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x14ac:dyDescent="0.25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x14ac:dyDescent="0.25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x14ac:dyDescent="0.25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x14ac:dyDescent="0.25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x14ac:dyDescent="0.25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x14ac:dyDescent="0.25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x14ac:dyDescent="0.25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x14ac:dyDescent="0.25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x14ac:dyDescent="0.25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x14ac:dyDescent="0.25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x14ac:dyDescent="0.25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x14ac:dyDescent="0.25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x14ac:dyDescent="0.25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x14ac:dyDescent="0.25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x14ac:dyDescent="0.25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x14ac:dyDescent="0.25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x14ac:dyDescent="0.25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x14ac:dyDescent="0.25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x14ac:dyDescent="0.25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x14ac:dyDescent="0.25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x14ac:dyDescent="0.25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x14ac:dyDescent="0.25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x14ac:dyDescent="0.25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x14ac:dyDescent="0.25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x14ac:dyDescent="0.25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x14ac:dyDescent="0.25">
      <c r="A178" s="167">
        <v>45016</v>
      </c>
      <c r="B178" s="168" t="s">
        <v>15</v>
      </c>
      <c r="C178" s="168" t="s">
        <v>487</v>
      </c>
      <c r="D178" s="168" t="s">
        <v>242</v>
      </c>
      <c r="E178" s="168"/>
      <c r="F178" s="168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x14ac:dyDescent="0.25">
      <c r="A179" s="167">
        <v>45015</v>
      </c>
      <c r="B179" s="168" t="s">
        <v>15</v>
      </c>
      <c r="C179" s="168" t="s">
        <v>488</v>
      </c>
      <c r="D179" s="168" t="s">
        <v>489</v>
      </c>
      <c r="E179" s="168"/>
      <c r="F179" s="168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x14ac:dyDescent="0.25">
      <c r="A180" s="167">
        <v>45015</v>
      </c>
      <c r="B180" s="168" t="s">
        <v>15</v>
      </c>
      <c r="C180" s="168" t="s">
        <v>490</v>
      </c>
      <c r="D180" s="168" t="s">
        <v>246</v>
      </c>
      <c r="E180" s="168"/>
      <c r="F180" s="168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x14ac:dyDescent="0.25">
      <c r="A181" s="167">
        <v>45015</v>
      </c>
      <c r="B181" s="168" t="s">
        <v>15</v>
      </c>
      <c r="C181" s="168" t="s">
        <v>491</v>
      </c>
      <c r="D181" s="168" t="s">
        <v>492</v>
      </c>
      <c r="E181" s="168">
        <v>0</v>
      </c>
      <c r="F181" s="168">
        <v>241.24</v>
      </c>
      <c r="G181" s="135">
        <f>G180+E181-F181</f>
        <v>5916.0800000000027</v>
      </c>
    </row>
    <row r="182" spans="1:20" x14ac:dyDescent="0.25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 x14ac:dyDescent="0.25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 x14ac:dyDescent="0.25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 x14ac:dyDescent="0.25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 x14ac:dyDescent="0.25">
      <c r="A186" s="83"/>
      <c r="B186" s="83"/>
      <c r="C186" s="83"/>
      <c r="D186" s="83"/>
      <c r="E186" s="83"/>
      <c r="F186" s="83"/>
      <c r="G186" s="83"/>
    </row>
    <row r="187" spans="1:20" x14ac:dyDescent="0.25">
      <c r="A187" s="83"/>
      <c r="B187" s="83"/>
      <c r="C187" s="83"/>
      <c r="D187" s="83"/>
      <c r="E187" s="83"/>
      <c r="F187" s="83"/>
      <c r="G187" s="83"/>
    </row>
    <row r="200" spans="2:7" x14ac:dyDescent="0.25">
      <c r="B200" t="s">
        <v>227</v>
      </c>
    </row>
    <row r="201" spans="2:7" x14ac:dyDescent="0.25">
      <c r="B201" t="s">
        <v>228</v>
      </c>
      <c r="E201" s="67">
        <v>15373.88</v>
      </c>
    </row>
    <row r="204" spans="2:7" x14ac:dyDescent="0.25">
      <c r="B204" t="s">
        <v>229</v>
      </c>
      <c r="G204" t="s">
        <v>230</v>
      </c>
    </row>
    <row r="209" spans="1:20" x14ac:dyDescent="0.25">
      <c r="D209" s="527" t="s">
        <v>0</v>
      </c>
      <c r="E209" s="527"/>
      <c r="F209" s="527"/>
      <c r="O209" s="527" t="s">
        <v>10</v>
      </c>
      <c r="P209" s="527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2.5" x14ac:dyDescent="0.2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x14ac:dyDescent="0.25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x14ac:dyDescent="0.25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x14ac:dyDescent="0.25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x14ac:dyDescent="0.25">
      <c r="A219" s="160">
        <v>45020</v>
      </c>
      <c r="B219" s="161" t="s">
        <v>521</v>
      </c>
      <c r="C219" s="161" t="s">
        <v>525</v>
      </c>
      <c r="D219" s="172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x14ac:dyDescent="0.25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x14ac:dyDescent="0.25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x14ac:dyDescent="0.25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x14ac:dyDescent="0.25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x14ac:dyDescent="0.25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 x14ac:dyDescent="0.25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 x14ac:dyDescent="0.25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x14ac:dyDescent="0.25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x14ac:dyDescent="0.25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 x14ac:dyDescent="0.25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69">
        <v>45022</v>
      </c>
      <c r="N229" s="170" t="s">
        <v>59</v>
      </c>
      <c r="O229" s="170">
        <v>1190</v>
      </c>
      <c r="P229" s="171" t="s">
        <v>519</v>
      </c>
      <c r="Q229" s="171" t="s">
        <v>73</v>
      </c>
      <c r="R229" s="116" t="s">
        <v>520</v>
      </c>
      <c r="S229" s="116" t="s">
        <v>520</v>
      </c>
      <c r="T229" s="109"/>
    </row>
    <row r="230" spans="1:20" x14ac:dyDescent="0.25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 x14ac:dyDescent="0.25">
      <c r="A231" s="283">
        <v>45027</v>
      </c>
      <c r="B231" s="278" t="s">
        <v>521</v>
      </c>
      <c r="C231" s="278" t="s">
        <v>565</v>
      </c>
      <c r="D231" s="278" t="s">
        <v>566</v>
      </c>
      <c r="E231" s="284"/>
      <c r="F231" s="284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 x14ac:dyDescent="0.25">
      <c r="A232" s="173">
        <v>45027</v>
      </c>
      <c r="B232" s="71" t="s">
        <v>521</v>
      </c>
      <c r="C232" s="71" t="s">
        <v>567</v>
      </c>
      <c r="D232" s="71" t="s">
        <v>552</v>
      </c>
      <c r="E232" s="174"/>
      <c r="F232" s="174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 x14ac:dyDescent="0.25">
      <c r="A233" s="173">
        <v>45027</v>
      </c>
      <c r="B233" s="71" t="s">
        <v>53</v>
      </c>
      <c r="C233" s="71" t="s">
        <v>64</v>
      </c>
      <c r="D233" s="71" t="s">
        <v>570</v>
      </c>
      <c r="E233" s="174">
        <v>200</v>
      </c>
      <c r="F233" s="174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 x14ac:dyDescent="0.25">
      <c r="A234" s="173">
        <v>45027</v>
      </c>
      <c r="B234" s="71" t="s">
        <v>521</v>
      </c>
      <c r="C234" s="71" t="s">
        <v>54</v>
      </c>
      <c r="D234" s="71" t="s">
        <v>571</v>
      </c>
      <c r="E234" s="174"/>
      <c r="F234" s="174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 x14ac:dyDescent="0.25">
      <c r="A235" s="182">
        <v>45028</v>
      </c>
      <c r="B235" s="183" t="s">
        <v>521</v>
      </c>
      <c r="C235" s="183" t="s">
        <v>568</v>
      </c>
      <c r="D235" s="183" t="s">
        <v>569</v>
      </c>
      <c r="E235" s="184"/>
      <c r="F235" s="184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x14ac:dyDescent="0.25">
      <c r="A236" s="173">
        <v>45027</v>
      </c>
      <c r="B236" s="71" t="s">
        <v>53</v>
      </c>
      <c r="C236" s="71" t="s">
        <v>64</v>
      </c>
      <c r="D236" s="71" t="s">
        <v>173</v>
      </c>
      <c r="E236" s="174">
        <v>510.05</v>
      </c>
      <c r="F236" s="174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x14ac:dyDescent="0.25">
      <c r="A237" s="173">
        <v>45028</v>
      </c>
      <c r="B237" s="71" t="s">
        <v>521</v>
      </c>
      <c r="C237" s="71" t="s">
        <v>572</v>
      </c>
      <c r="D237" s="71" t="s">
        <v>552</v>
      </c>
      <c r="E237" s="174">
        <v>0</v>
      </c>
      <c r="F237" s="174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x14ac:dyDescent="0.25">
      <c r="A238" s="182">
        <v>45150</v>
      </c>
      <c r="B238" s="183" t="s">
        <v>521</v>
      </c>
      <c r="C238" s="183" t="s">
        <v>599</v>
      </c>
      <c r="D238" s="183" t="s">
        <v>552</v>
      </c>
      <c r="E238" s="184">
        <v>0</v>
      </c>
      <c r="F238" s="184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x14ac:dyDescent="0.25">
      <c r="A239" s="182">
        <v>45029</v>
      </c>
      <c r="B239" s="183" t="s">
        <v>53</v>
      </c>
      <c r="C239" s="183" t="s">
        <v>64</v>
      </c>
      <c r="D239" s="183" t="s">
        <v>600</v>
      </c>
      <c r="E239" s="184">
        <v>158.4</v>
      </c>
      <c r="F239" s="184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25">
      <c r="A240" s="182">
        <v>45029</v>
      </c>
      <c r="B240" s="183" t="s">
        <v>53</v>
      </c>
      <c r="C240" s="183" t="s">
        <v>64</v>
      </c>
      <c r="D240" s="183" t="s">
        <v>95</v>
      </c>
      <c r="E240" s="184">
        <v>7721</v>
      </c>
      <c r="F240" s="184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x14ac:dyDescent="0.25">
      <c r="A241" s="182">
        <v>45033</v>
      </c>
      <c r="B241" s="183" t="s">
        <v>521</v>
      </c>
      <c r="C241" s="183" t="s">
        <v>601</v>
      </c>
      <c r="D241" s="183" t="s">
        <v>168</v>
      </c>
      <c r="E241" s="184">
        <v>0</v>
      </c>
      <c r="F241" s="184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75">
        <v>45028</v>
      </c>
      <c r="N241" s="176" t="s">
        <v>18</v>
      </c>
      <c r="O241" s="176">
        <v>1207</v>
      </c>
      <c r="P241" s="177" t="s">
        <v>563</v>
      </c>
      <c r="Q241" s="177" t="s">
        <v>73</v>
      </c>
      <c r="R241" s="116" t="s">
        <v>564</v>
      </c>
      <c r="S241" s="178" t="s">
        <v>564</v>
      </c>
      <c r="T241" s="179"/>
    </row>
    <row r="242" spans="1:20" x14ac:dyDescent="0.25">
      <c r="A242" s="182">
        <v>45030</v>
      </c>
      <c r="B242" s="183" t="s">
        <v>53</v>
      </c>
      <c r="C242" s="183" t="s">
        <v>484</v>
      </c>
      <c r="D242" s="183" t="s">
        <v>334</v>
      </c>
      <c r="E242" s="184">
        <v>4354.0200000000004</v>
      </c>
      <c r="F242" s="184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85">
        <v>45029</v>
      </c>
      <c r="N242" s="186" t="s">
        <v>59</v>
      </c>
      <c r="O242" s="186">
        <v>1206</v>
      </c>
      <c r="P242" s="187" t="s">
        <v>460</v>
      </c>
      <c r="Q242" s="187" t="s">
        <v>73</v>
      </c>
      <c r="R242" s="39" t="s">
        <v>576</v>
      </c>
      <c r="S242" s="39" t="s">
        <v>576</v>
      </c>
      <c r="T242" s="38"/>
    </row>
    <row r="243" spans="1:20" x14ac:dyDescent="0.25">
      <c r="A243" s="182">
        <v>45030</v>
      </c>
      <c r="B243" s="183" t="s">
        <v>53</v>
      </c>
      <c r="C243" s="183" t="s">
        <v>64</v>
      </c>
      <c r="D243" s="183" t="s">
        <v>214</v>
      </c>
      <c r="E243" s="183">
        <v>4633.2</v>
      </c>
      <c r="F243" s="184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85">
        <v>45029</v>
      </c>
      <c r="N243" s="186" t="s">
        <v>27</v>
      </c>
      <c r="O243" s="186">
        <v>230</v>
      </c>
      <c r="P243" s="187" t="s">
        <v>73</v>
      </c>
      <c r="Q243" s="187" t="s">
        <v>77</v>
      </c>
      <c r="R243" s="39" t="s">
        <v>577</v>
      </c>
      <c r="S243" s="39" t="s">
        <v>577</v>
      </c>
      <c r="T243" s="38"/>
    </row>
    <row r="244" spans="1:20" x14ac:dyDescent="0.25">
      <c r="A244" s="182">
        <v>45030</v>
      </c>
      <c r="B244" s="183" t="s">
        <v>53</v>
      </c>
      <c r="C244" s="183" t="s">
        <v>64</v>
      </c>
      <c r="D244" s="183" t="s">
        <v>211</v>
      </c>
      <c r="E244" s="183">
        <v>792</v>
      </c>
      <c r="F244" s="184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85">
        <v>45029</v>
      </c>
      <c r="N244" s="186" t="s">
        <v>27</v>
      </c>
      <c r="O244" s="186">
        <v>230</v>
      </c>
      <c r="P244" s="187" t="s">
        <v>73</v>
      </c>
      <c r="Q244" s="187" t="s">
        <v>578</v>
      </c>
      <c r="R244" s="39" t="s">
        <v>579</v>
      </c>
      <c r="S244" s="39" t="s">
        <v>579</v>
      </c>
      <c r="T244" s="38"/>
    </row>
    <row r="245" spans="1:20" x14ac:dyDescent="0.25">
      <c r="A245" s="182">
        <v>45033</v>
      </c>
      <c r="B245" s="183" t="s">
        <v>521</v>
      </c>
      <c r="C245" s="183" t="s">
        <v>602</v>
      </c>
      <c r="D245" s="183" t="s">
        <v>552</v>
      </c>
      <c r="E245" s="183">
        <v>0</v>
      </c>
      <c r="F245" s="184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85">
        <v>45030</v>
      </c>
      <c r="N245" s="186" t="s">
        <v>18</v>
      </c>
      <c r="O245" s="186">
        <v>1208</v>
      </c>
      <c r="P245" s="187" t="s">
        <v>580</v>
      </c>
      <c r="Q245" s="187" t="s">
        <v>73</v>
      </c>
      <c r="R245" s="39" t="s">
        <v>581</v>
      </c>
      <c r="S245" s="39" t="s">
        <v>581</v>
      </c>
      <c r="T245" s="38"/>
    </row>
    <row r="246" spans="1:20" x14ac:dyDescent="0.25">
      <c r="A246" s="182">
        <v>45033</v>
      </c>
      <c r="B246" s="183" t="s">
        <v>521</v>
      </c>
      <c r="C246" s="183" t="s">
        <v>603</v>
      </c>
      <c r="D246" s="183" t="s">
        <v>550</v>
      </c>
      <c r="E246" s="184">
        <v>0</v>
      </c>
      <c r="F246" s="184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85">
        <v>45030</v>
      </c>
      <c r="N246" s="286" t="s">
        <v>18</v>
      </c>
      <c r="O246" s="286">
        <v>1204</v>
      </c>
      <c r="P246" s="287" t="s">
        <v>217</v>
      </c>
      <c r="Q246" s="287" t="s">
        <v>73</v>
      </c>
      <c r="R246" s="39" t="s">
        <v>582</v>
      </c>
      <c r="S246" s="39" t="s">
        <v>582</v>
      </c>
      <c r="T246" s="38"/>
    </row>
    <row r="247" spans="1:20" x14ac:dyDescent="0.25">
      <c r="A247" s="182">
        <v>45033</v>
      </c>
      <c r="B247" s="183" t="s">
        <v>521</v>
      </c>
      <c r="C247" s="183" t="s">
        <v>609</v>
      </c>
      <c r="D247" s="183" t="s">
        <v>610</v>
      </c>
      <c r="E247" s="184"/>
      <c r="F247" s="184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85">
        <v>45030</v>
      </c>
      <c r="N247" s="186" t="s">
        <v>83</v>
      </c>
      <c r="O247" s="186">
        <v>1</v>
      </c>
      <c r="P247" s="187" t="s">
        <v>73</v>
      </c>
      <c r="Q247" s="187" t="s">
        <v>583</v>
      </c>
      <c r="R247" s="39" t="s">
        <v>582</v>
      </c>
      <c r="S247" s="39" t="s">
        <v>584</v>
      </c>
      <c r="T247" s="40"/>
    </row>
    <row r="248" spans="1:20" x14ac:dyDescent="0.25">
      <c r="A248" s="182">
        <v>45033</v>
      </c>
      <c r="B248" s="183" t="s">
        <v>53</v>
      </c>
      <c r="C248" s="183" t="s">
        <v>64</v>
      </c>
      <c r="D248" s="183" t="s">
        <v>224</v>
      </c>
      <c r="E248" s="184">
        <v>178.2</v>
      </c>
      <c r="F248" s="184"/>
      <c r="G248" s="53">
        <f t="shared" si="10"/>
        <v>9503.7099999999991</v>
      </c>
      <c r="H248" s="87"/>
      <c r="I248" s="87"/>
      <c r="J248" s="85"/>
      <c r="K248" s="87"/>
      <c r="L248" s="85"/>
      <c r="M248" s="185">
        <v>45030</v>
      </c>
      <c r="N248" s="186" t="s">
        <v>27</v>
      </c>
      <c r="O248" s="186">
        <v>226</v>
      </c>
      <c r="P248" s="187" t="s">
        <v>73</v>
      </c>
      <c r="Q248" s="187" t="s">
        <v>606</v>
      </c>
      <c r="R248" s="39" t="s">
        <v>607</v>
      </c>
      <c r="S248" s="39" t="s">
        <v>608</v>
      </c>
      <c r="T248" s="35"/>
    </row>
    <row r="249" spans="1:20" x14ac:dyDescent="0.25">
      <c r="A249" s="200">
        <v>45003</v>
      </c>
      <c r="B249" s="201" t="s">
        <v>521</v>
      </c>
      <c r="C249" s="201" t="s">
        <v>611</v>
      </c>
      <c r="D249" s="201" t="s">
        <v>612</v>
      </c>
      <c r="E249" s="202"/>
      <c r="F249" s="202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88">
        <v>45030</v>
      </c>
      <c r="N249" s="189" t="s">
        <v>27</v>
      </c>
      <c r="O249" s="189">
        <v>226</v>
      </c>
      <c r="P249" s="190" t="s">
        <v>73</v>
      </c>
      <c r="Q249" s="190" t="s">
        <v>585</v>
      </c>
      <c r="R249" s="113" t="s">
        <v>586</v>
      </c>
      <c r="S249" s="113" t="s">
        <v>587</v>
      </c>
      <c r="T249" s="35"/>
    </row>
    <row r="250" spans="1:20" x14ac:dyDescent="0.25">
      <c r="A250" s="200">
        <v>45034</v>
      </c>
      <c r="B250" s="201" t="s">
        <v>53</v>
      </c>
      <c r="C250" s="201" t="s">
        <v>484</v>
      </c>
      <c r="D250" s="201" t="s">
        <v>632</v>
      </c>
      <c r="E250" s="202">
        <v>237.6</v>
      </c>
      <c r="F250" s="202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1">
        <v>45033</v>
      </c>
      <c r="N250" s="192" t="s">
        <v>18</v>
      </c>
      <c r="O250" s="192">
        <v>1212</v>
      </c>
      <c r="P250" s="193" t="s">
        <v>588</v>
      </c>
      <c r="Q250" s="193" t="s">
        <v>73</v>
      </c>
      <c r="R250" s="138" t="s">
        <v>589</v>
      </c>
      <c r="S250" s="138" t="s">
        <v>590</v>
      </c>
      <c r="T250" s="34"/>
    </row>
    <row r="251" spans="1:20" x14ac:dyDescent="0.25">
      <c r="A251" s="200">
        <v>45035</v>
      </c>
      <c r="B251" s="201" t="s">
        <v>53</v>
      </c>
      <c r="C251" s="201" t="s">
        <v>64</v>
      </c>
      <c r="D251" s="201" t="s">
        <v>171</v>
      </c>
      <c r="E251" s="202">
        <v>257.39999999999998</v>
      </c>
      <c r="F251" s="202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4">
        <v>45033</v>
      </c>
      <c r="N251" s="195" t="s">
        <v>18</v>
      </c>
      <c r="O251" s="195">
        <v>1213</v>
      </c>
      <c r="P251" s="196" t="s">
        <v>591</v>
      </c>
      <c r="Q251" s="196" t="s">
        <v>73</v>
      </c>
      <c r="R251" s="180" t="s">
        <v>592</v>
      </c>
      <c r="S251" s="180" t="s">
        <v>593</v>
      </c>
      <c r="T251" s="44"/>
    </row>
    <row r="252" spans="1:20" x14ac:dyDescent="0.25">
      <c r="A252" s="200">
        <v>45035</v>
      </c>
      <c r="B252" s="201" t="s">
        <v>521</v>
      </c>
      <c r="C252" s="201" t="s">
        <v>633</v>
      </c>
      <c r="D252" s="201" t="s">
        <v>634</v>
      </c>
      <c r="E252" s="202"/>
      <c r="F252" s="202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85">
        <v>45033</v>
      </c>
      <c r="N252" s="186" t="s">
        <v>18</v>
      </c>
      <c r="O252" s="186">
        <v>1210</v>
      </c>
      <c r="P252" s="187" t="s">
        <v>594</v>
      </c>
      <c r="Q252" s="187" t="s">
        <v>73</v>
      </c>
      <c r="R252" s="45" t="s">
        <v>595</v>
      </c>
      <c r="S252" s="45" t="s">
        <v>596</v>
      </c>
      <c r="T252" s="159"/>
    </row>
    <row r="253" spans="1:20" x14ac:dyDescent="0.25">
      <c r="A253" s="206">
        <v>45035</v>
      </c>
      <c r="B253" s="207" t="s">
        <v>521</v>
      </c>
      <c r="C253" s="207" t="s">
        <v>635</v>
      </c>
      <c r="D253" s="207" t="s">
        <v>636</v>
      </c>
      <c r="E253" s="208"/>
      <c r="F253" s="208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85">
        <v>45033</v>
      </c>
      <c r="N253" s="186" t="s">
        <v>27</v>
      </c>
      <c r="O253" s="186">
        <v>903</v>
      </c>
      <c r="P253" s="187" t="s">
        <v>73</v>
      </c>
      <c r="Q253" s="187" t="s">
        <v>215</v>
      </c>
      <c r="R253" s="45" t="s">
        <v>597</v>
      </c>
      <c r="S253" s="45" t="s">
        <v>598</v>
      </c>
      <c r="T253" s="181"/>
    </row>
    <row r="254" spans="1:20" x14ac:dyDescent="0.25">
      <c r="A254" s="206">
        <v>45035</v>
      </c>
      <c r="B254" s="207" t="s">
        <v>53</v>
      </c>
      <c r="C254" s="207" t="s">
        <v>64</v>
      </c>
      <c r="D254" s="207" t="s">
        <v>332</v>
      </c>
      <c r="E254" s="208">
        <v>395.7</v>
      </c>
      <c r="F254" s="208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197">
        <v>45034</v>
      </c>
      <c r="N254" s="198" t="s">
        <v>18</v>
      </c>
      <c r="O254" s="198">
        <v>1214</v>
      </c>
      <c r="P254" s="199" t="s">
        <v>604</v>
      </c>
      <c r="Q254" s="199" t="s">
        <v>73</v>
      </c>
      <c r="R254" s="116" t="s">
        <v>605</v>
      </c>
      <c r="S254" s="116" t="s">
        <v>605</v>
      </c>
      <c r="T254" s="34"/>
    </row>
    <row r="255" spans="1:20" x14ac:dyDescent="0.25">
      <c r="A255" s="206">
        <v>45035</v>
      </c>
      <c r="B255" s="207" t="s">
        <v>53</v>
      </c>
      <c r="C255" s="207" t="s">
        <v>64</v>
      </c>
      <c r="D255" s="207" t="s">
        <v>570</v>
      </c>
      <c r="E255" s="208">
        <v>1099.5999999999999</v>
      </c>
      <c r="F255" s="208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3">
        <v>45034</v>
      </c>
      <c r="N255" s="204" t="s">
        <v>27</v>
      </c>
      <c r="O255" s="204">
        <v>903</v>
      </c>
      <c r="P255" s="205" t="s">
        <v>73</v>
      </c>
      <c r="Q255" s="205" t="s">
        <v>143</v>
      </c>
      <c r="R255" s="39" t="s">
        <v>613</v>
      </c>
      <c r="S255" s="39" t="s">
        <v>613</v>
      </c>
      <c r="T255" s="38"/>
    </row>
    <row r="256" spans="1:20" x14ac:dyDescent="0.25">
      <c r="A256" s="200">
        <v>45035</v>
      </c>
      <c r="B256" s="201" t="s">
        <v>53</v>
      </c>
      <c r="C256" s="201" t="s">
        <v>64</v>
      </c>
      <c r="D256" s="209" t="s">
        <v>570</v>
      </c>
      <c r="E256" s="209">
        <v>200</v>
      </c>
      <c r="F256" s="209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3">
        <v>45035</v>
      </c>
      <c r="N256" s="204" t="s">
        <v>27</v>
      </c>
      <c r="O256" s="204">
        <v>230</v>
      </c>
      <c r="P256" s="205" t="s">
        <v>73</v>
      </c>
      <c r="Q256" s="205" t="s">
        <v>614</v>
      </c>
      <c r="R256" s="39" t="s">
        <v>615</v>
      </c>
      <c r="S256" s="39" t="s">
        <v>615</v>
      </c>
      <c r="T256" s="38"/>
    </row>
    <row r="257" spans="1:21" x14ac:dyDescent="0.25">
      <c r="A257" s="210">
        <v>45035</v>
      </c>
      <c r="B257" s="201" t="s">
        <v>53</v>
      </c>
      <c r="C257" s="201" t="s">
        <v>64</v>
      </c>
      <c r="D257" s="209" t="s">
        <v>94</v>
      </c>
      <c r="E257" s="209">
        <v>715.43</v>
      </c>
      <c r="F257" s="209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3">
        <v>45035</v>
      </c>
      <c r="N257" s="204" t="s">
        <v>18</v>
      </c>
      <c r="O257" s="204">
        <v>1216</v>
      </c>
      <c r="P257" s="205" t="s">
        <v>616</v>
      </c>
      <c r="Q257" s="205" t="s">
        <v>73</v>
      </c>
      <c r="R257" s="39" t="s">
        <v>617</v>
      </c>
      <c r="S257" s="39" t="s">
        <v>617</v>
      </c>
      <c r="T257" s="38"/>
    </row>
    <row r="258" spans="1:21" x14ac:dyDescent="0.25">
      <c r="A258" s="210">
        <v>45035</v>
      </c>
      <c r="B258" s="201" t="s">
        <v>53</v>
      </c>
      <c r="C258" s="201" t="s">
        <v>64</v>
      </c>
      <c r="D258" s="209" t="s">
        <v>638</v>
      </c>
      <c r="E258" s="209">
        <v>297</v>
      </c>
      <c r="F258" s="209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3">
        <v>45035</v>
      </c>
      <c r="N258" s="204" t="s">
        <v>27</v>
      </c>
      <c r="O258" s="204">
        <v>226</v>
      </c>
      <c r="P258" s="205" t="s">
        <v>73</v>
      </c>
      <c r="Q258" s="205" t="s">
        <v>618</v>
      </c>
      <c r="R258" s="39" t="s">
        <v>619</v>
      </c>
      <c r="S258" s="39" t="s">
        <v>619</v>
      </c>
      <c r="T258" s="38"/>
    </row>
    <row r="259" spans="1:21" x14ac:dyDescent="0.25">
      <c r="A259" s="210">
        <v>45035</v>
      </c>
      <c r="B259" s="201" t="s">
        <v>53</v>
      </c>
      <c r="C259" s="201" t="s">
        <v>64</v>
      </c>
      <c r="D259" s="209" t="s">
        <v>639</v>
      </c>
      <c r="E259" s="209">
        <v>310</v>
      </c>
      <c r="F259" s="209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3">
        <v>45035</v>
      </c>
      <c r="N259" s="204" t="s">
        <v>27</v>
      </c>
      <c r="O259" s="204">
        <v>226</v>
      </c>
      <c r="P259" s="205" t="s">
        <v>73</v>
      </c>
      <c r="Q259" s="205" t="s">
        <v>620</v>
      </c>
      <c r="R259" s="39" t="s">
        <v>621</v>
      </c>
      <c r="S259" s="39" t="s">
        <v>621</v>
      </c>
      <c r="T259" s="38"/>
    </row>
    <row r="260" spans="1:21" x14ac:dyDescent="0.25">
      <c r="A260" s="213">
        <v>45036</v>
      </c>
      <c r="B260" s="214" t="s">
        <v>521</v>
      </c>
      <c r="C260" s="214" t="s">
        <v>637</v>
      </c>
      <c r="D260" s="215" t="s">
        <v>168</v>
      </c>
      <c r="E260" s="215"/>
      <c r="F260" s="215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3">
        <v>45035</v>
      </c>
      <c r="N260" s="204" t="s">
        <v>27</v>
      </c>
      <c r="O260" s="204">
        <v>226</v>
      </c>
      <c r="P260" s="205" t="s">
        <v>73</v>
      </c>
      <c r="Q260" s="205" t="s">
        <v>157</v>
      </c>
      <c r="R260" s="39" t="s">
        <v>622</v>
      </c>
      <c r="S260" s="39" t="s">
        <v>622</v>
      </c>
      <c r="T260" s="38"/>
    </row>
    <row r="261" spans="1:21" x14ac:dyDescent="0.25">
      <c r="A261" s="213">
        <v>45036</v>
      </c>
      <c r="B261" s="214" t="s">
        <v>521</v>
      </c>
      <c r="C261" s="214" t="s">
        <v>640</v>
      </c>
      <c r="D261" s="215" t="s">
        <v>641</v>
      </c>
      <c r="E261" s="215"/>
      <c r="F261" s="215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3">
        <v>45035</v>
      </c>
      <c r="N261" s="204" t="s">
        <v>18</v>
      </c>
      <c r="O261" s="204">
        <v>1218</v>
      </c>
      <c r="P261" s="205" t="s">
        <v>200</v>
      </c>
      <c r="Q261" s="205" t="s">
        <v>73</v>
      </c>
      <c r="R261" s="39" t="s">
        <v>623</v>
      </c>
      <c r="S261" s="39" t="s">
        <v>623</v>
      </c>
      <c r="T261" s="38"/>
    </row>
    <row r="262" spans="1:21" x14ac:dyDescent="0.25">
      <c r="A262" s="213">
        <v>45037</v>
      </c>
      <c r="B262" s="214" t="s">
        <v>53</v>
      </c>
      <c r="C262" s="214" t="s">
        <v>64</v>
      </c>
      <c r="D262" s="215" t="s">
        <v>659</v>
      </c>
      <c r="E262" s="215">
        <v>731</v>
      </c>
      <c r="F262" s="215"/>
      <c r="G262" s="53">
        <f t="shared" si="11"/>
        <v>9234.5899999999983</v>
      </c>
      <c r="H262" s="87"/>
      <c r="I262" s="87"/>
      <c r="J262" s="87"/>
      <c r="K262" s="87"/>
      <c r="L262" s="85"/>
      <c r="M262" s="203">
        <v>45035</v>
      </c>
      <c r="N262" s="204" t="s">
        <v>18</v>
      </c>
      <c r="O262" s="204">
        <v>1215</v>
      </c>
      <c r="P262" s="205" t="s">
        <v>624</v>
      </c>
      <c r="Q262" s="205" t="s">
        <v>73</v>
      </c>
      <c r="R262" s="39" t="s">
        <v>625</v>
      </c>
      <c r="S262" s="39" t="s">
        <v>625</v>
      </c>
      <c r="T262" s="38"/>
    </row>
    <row r="263" spans="1:21" x14ac:dyDescent="0.25">
      <c r="A263" s="213">
        <v>45040</v>
      </c>
      <c r="B263" s="214" t="s">
        <v>53</v>
      </c>
      <c r="C263" s="214" t="s">
        <v>64</v>
      </c>
      <c r="D263" s="215" t="s">
        <v>171</v>
      </c>
      <c r="E263" s="215">
        <v>475.2</v>
      </c>
      <c r="F263" s="215"/>
      <c r="G263" s="53">
        <f t="shared" si="11"/>
        <v>9709.7899999999991</v>
      </c>
      <c r="H263" s="87"/>
      <c r="I263" s="87"/>
      <c r="J263" s="85"/>
      <c r="K263" s="87"/>
      <c r="L263" s="85"/>
      <c r="M263" s="203">
        <v>45035</v>
      </c>
      <c r="N263" s="204" t="s">
        <v>27</v>
      </c>
      <c r="O263" s="204">
        <v>226</v>
      </c>
      <c r="P263" s="205" t="s">
        <v>73</v>
      </c>
      <c r="Q263" s="205" t="s">
        <v>626</v>
      </c>
      <c r="R263" s="39" t="s">
        <v>627</v>
      </c>
      <c r="S263" s="39" t="s">
        <v>627</v>
      </c>
      <c r="T263" s="38"/>
    </row>
    <row r="264" spans="1:21" x14ac:dyDescent="0.25">
      <c r="A264" s="213">
        <v>45040</v>
      </c>
      <c r="B264" s="214" t="s">
        <v>53</v>
      </c>
      <c r="C264" s="214" t="s">
        <v>64</v>
      </c>
      <c r="D264" s="215" t="s">
        <v>660</v>
      </c>
      <c r="E264" s="215">
        <v>118.8</v>
      </c>
      <c r="F264" s="215"/>
      <c r="G264" s="53">
        <f t="shared" si="11"/>
        <v>9828.5899999999983</v>
      </c>
      <c r="H264" s="87"/>
      <c r="I264" s="87"/>
      <c r="J264" s="85"/>
      <c r="K264" s="87"/>
      <c r="L264" s="87"/>
      <c r="M264" s="203">
        <v>45035</v>
      </c>
      <c r="N264" s="204" t="s">
        <v>27</v>
      </c>
      <c r="O264" s="204">
        <v>226</v>
      </c>
      <c r="P264" s="205" t="s">
        <v>73</v>
      </c>
      <c r="Q264" s="205" t="s">
        <v>628</v>
      </c>
      <c r="R264" s="39" t="s">
        <v>629</v>
      </c>
      <c r="S264" s="39" t="s">
        <v>629</v>
      </c>
      <c r="T264" s="38"/>
    </row>
    <row r="265" spans="1:21" x14ac:dyDescent="0.25">
      <c r="A265" s="213">
        <v>45040</v>
      </c>
      <c r="B265" s="214" t="s">
        <v>53</v>
      </c>
      <c r="C265" s="214" t="s">
        <v>64</v>
      </c>
      <c r="D265" s="215" t="s">
        <v>661</v>
      </c>
      <c r="E265" s="215">
        <v>90</v>
      </c>
      <c r="F265" s="215"/>
      <c r="G265" s="53">
        <f t="shared" si="11"/>
        <v>9918.5899999999983</v>
      </c>
      <c r="H265" s="87"/>
      <c r="I265" s="87"/>
      <c r="J265" s="85"/>
      <c r="K265" s="87"/>
      <c r="L265" s="85"/>
      <c r="M265" s="203">
        <v>45035</v>
      </c>
      <c r="N265" s="204" t="s">
        <v>27</v>
      </c>
      <c r="O265" s="204">
        <v>230</v>
      </c>
      <c r="P265" s="205" t="s">
        <v>73</v>
      </c>
      <c r="Q265" s="205" t="s">
        <v>630</v>
      </c>
      <c r="R265" s="39" t="s">
        <v>631</v>
      </c>
      <c r="S265" s="39" t="s">
        <v>631</v>
      </c>
      <c r="T265" s="40"/>
      <c r="U265" s="87"/>
    </row>
    <row r="266" spans="1:21" x14ac:dyDescent="0.25">
      <c r="A266" s="213">
        <v>45040</v>
      </c>
      <c r="B266" s="214" t="s">
        <v>521</v>
      </c>
      <c r="C266" s="214" t="s">
        <v>662</v>
      </c>
      <c r="D266" s="215" t="s">
        <v>168</v>
      </c>
      <c r="E266" s="215"/>
      <c r="F266" s="215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16">
        <v>45036</v>
      </c>
      <c r="N266" s="217" t="s">
        <v>18</v>
      </c>
      <c r="O266" s="217">
        <v>1219</v>
      </c>
      <c r="P266" s="218" t="s">
        <v>642</v>
      </c>
      <c r="Q266" s="218" t="s">
        <v>73</v>
      </c>
      <c r="R266" s="45" t="s">
        <v>643</v>
      </c>
      <c r="S266" s="45" t="s">
        <v>643</v>
      </c>
      <c r="T266" s="44"/>
    </row>
    <row r="267" spans="1:21" x14ac:dyDescent="0.25">
      <c r="A267" s="213">
        <v>45041</v>
      </c>
      <c r="B267" s="214" t="s">
        <v>521</v>
      </c>
      <c r="C267" s="214" t="s">
        <v>663</v>
      </c>
      <c r="D267" s="215" t="s">
        <v>552</v>
      </c>
      <c r="E267" s="215"/>
      <c r="F267" s="215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16">
        <v>45037</v>
      </c>
      <c r="N267" s="217" t="s">
        <v>59</v>
      </c>
      <c r="O267" s="217">
        <v>1220</v>
      </c>
      <c r="P267" s="218" t="s">
        <v>139</v>
      </c>
      <c r="Q267" s="218" t="s">
        <v>73</v>
      </c>
      <c r="R267" s="45" t="s">
        <v>644</v>
      </c>
      <c r="S267" s="45" t="s">
        <v>644</v>
      </c>
      <c r="T267" s="44"/>
    </row>
    <row r="268" spans="1:21" x14ac:dyDescent="0.25">
      <c r="A268" s="220">
        <v>45041</v>
      </c>
      <c r="B268" s="221" t="s">
        <v>53</v>
      </c>
      <c r="C268" s="221" t="s">
        <v>64</v>
      </c>
      <c r="D268" s="222" t="s">
        <v>570</v>
      </c>
      <c r="E268" s="222">
        <v>120</v>
      </c>
      <c r="F268" s="222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16">
        <v>45037</v>
      </c>
      <c r="N268" s="217" t="s">
        <v>27</v>
      </c>
      <c r="O268" s="217">
        <v>226</v>
      </c>
      <c r="P268" s="218" t="s">
        <v>73</v>
      </c>
      <c r="Q268" s="218" t="s">
        <v>645</v>
      </c>
      <c r="R268" s="45" t="s">
        <v>646</v>
      </c>
      <c r="S268" s="45" t="s">
        <v>646</v>
      </c>
      <c r="T268" s="44"/>
    </row>
    <row r="269" spans="1:21" x14ac:dyDescent="0.25">
      <c r="A269" s="220">
        <v>45041</v>
      </c>
      <c r="B269" s="221" t="s">
        <v>53</v>
      </c>
      <c r="C269" s="221" t="s">
        <v>64</v>
      </c>
      <c r="D269" s="222" t="s">
        <v>570</v>
      </c>
      <c r="E269" s="222">
        <v>120</v>
      </c>
      <c r="F269" s="222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16">
        <v>45040</v>
      </c>
      <c r="N269" s="217" t="s">
        <v>18</v>
      </c>
      <c r="O269" s="217">
        <v>1222</v>
      </c>
      <c r="P269" s="218" t="s">
        <v>647</v>
      </c>
      <c r="Q269" s="218" t="s">
        <v>73</v>
      </c>
      <c r="R269" s="212" t="s">
        <v>648</v>
      </c>
      <c r="S269" s="212" t="s">
        <v>648</v>
      </c>
      <c r="T269" s="211"/>
    </row>
    <row r="270" spans="1:21" x14ac:dyDescent="0.25">
      <c r="A270" s="220">
        <v>45041</v>
      </c>
      <c r="B270" s="221" t="s">
        <v>53</v>
      </c>
      <c r="C270" s="221" t="s">
        <v>64</v>
      </c>
      <c r="D270" s="222" t="s">
        <v>334</v>
      </c>
      <c r="E270" s="222">
        <v>1409.76</v>
      </c>
      <c r="F270" s="222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16">
        <v>45040</v>
      </c>
      <c r="N270" s="217" t="s">
        <v>83</v>
      </c>
      <c r="O270" s="217">
        <v>1</v>
      </c>
      <c r="P270" s="218" t="s">
        <v>73</v>
      </c>
      <c r="Q270" s="218" t="s">
        <v>649</v>
      </c>
      <c r="R270" s="45" t="s">
        <v>648</v>
      </c>
      <c r="S270" s="45" t="s">
        <v>650</v>
      </c>
      <c r="T270" s="44"/>
    </row>
    <row r="271" spans="1:21" x14ac:dyDescent="0.25">
      <c r="A271" s="220">
        <v>45041</v>
      </c>
      <c r="B271" s="221" t="s">
        <v>53</v>
      </c>
      <c r="C271" s="221" t="s">
        <v>64</v>
      </c>
      <c r="D271" s="222" t="s">
        <v>570</v>
      </c>
      <c r="E271" s="222">
        <v>120</v>
      </c>
      <c r="F271" s="222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16">
        <v>45040</v>
      </c>
      <c r="N271" s="217" t="s">
        <v>18</v>
      </c>
      <c r="O271" s="217">
        <v>1223</v>
      </c>
      <c r="P271" s="218" t="s">
        <v>651</v>
      </c>
      <c r="Q271" s="218" t="s">
        <v>73</v>
      </c>
      <c r="R271" s="45" t="s">
        <v>652</v>
      </c>
      <c r="S271" s="45" t="s">
        <v>653</v>
      </c>
      <c r="T271" s="44"/>
    </row>
    <row r="272" spans="1:21" x14ac:dyDescent="0.25">
      <c r="A272" s="220">
        <v>45041</v>
      </c>
      <c r="B272" s="221" t="s">
        <v>521</v>
      </c>
      <c r="C272" s="221" t="s">
        <v>685</v>
      </c>
      <c r="D272" s="221" t="s">
        <v>612</v>
      </c>
      <c r="E272" s="222">
        <v>0</v>
      </c>
      <c r="F272" s="222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16">
        <v>45040</v>
      </c>
      <c r="N272" s="217" t="s">
        <v>27</v>
      </c>
      <c r="O272" s="217">
        <v>226</v>
      </c>
      <c r="P272" s="218" t="s">
        <v>73</v>
      </c>
      <c r="Q272" s="218" t="s">
        <v>654</v>
      </c>
      <c r="R272" s="45" t="s">
        <v>655</v>
      </c>
      <c r="S272" s="45" t="s">
        <v>656</v>
      </c>
      <c r="T272" s="44"/>
    </row>
    <row r="273" spans="1:20" x14ac:dyDescent="0.25">
      <c r="A273" s="220">
        <v>45041</v>
      </c>
      <c r="B273" s="221" t="s">
        <v>521</v>
      </c>
      <c r="C273" s="221" t="s">
        <v>686</v>
      </c>
      <c r="D273" s="221" t="s">
        <v>575</v>
      </c>
      <c r="E273" s="222">
        <v>0</v>
      </c>
      <c r="F273" s="222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16">
        <v>45040</v>
      </c>
      <c r="N273" s="217" t="s">
        <v>27</v>
      </c>
      <c r="O273" s="217">
        <v>226</v>
      </c>
      <c r="P273" s="218" t="s">
        <v>73</v>
      </c>
      <c r="Q273" s="218" t="s">
        <v>88</v>
      </c>
      <c r="R273" s="45" t="s">
        <v>657</v>
      </c>
      <c r="S273" s="45" t="s">
        <v>658</v>
      </c>
      <c r="T273" s="44"/>
    </row>
    <row r="274" spans="1:20" x14ac:dyDescent="0.25">
      <c r="A274" s="220">
        <v>45042</v>
      </c>
      <c r="B274" s="221" t="s">
        <v>53</v>
      </c>
      <c r="C274" s="221" t="s">
        <v>64</v>
      </c>
      <c r="D274" s="221" t="s">
        <v>370</v>
      </c>
      <c r="E274" s="222">
        <v>418</v>
      </c>
      <c r="F274" s="222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3">
        <v>45041</v>
      </c>
      <c r="N274" s="224" t="s">
        <v>27</v>
      </c>
      <c r="O274" s="224">
        <v>226</v>
      </c>
      <c r="P274" s="225" t="s">
        <v>73</v>
      </c>
      <c r="Q274" s="225" t="s">
        <v>182</v>
      </c>
      <c r="R274" s="225" t="s">
        <v>664</v>
      </c>
      <c r="S274" s="45" t="s">
        <v>665</v>
      </c>
      <c r="T274" s="219"/>
    </row>
    <row r="275" spans="1:20" x14ac:dyDescent="0.25">
      <c r="A275" s="220">
        <v>45043</v>
      </c>
      <c r="B275" s="221" t="s">
        <v>53</v>
      </c>
      <c r="C275" s="221" t="s">
        <v>64</v>
      </c>
      <c r="D275" s="221" t="s">
        <v>687</v>
      </c>
      <c r="E275" s="222">
        <v>247.5</v>
      </c>
      <c r="F275" s="222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3">
        <v>45041</v>
      </c>
      <c r="N275" s="224" t="s">
        <v>27</v>
      </c>
      <c r="O275" s="224">
        <v>226</v>
      </c>
      <c r="P275" s="225" t="s">
        <v>73</v>
      </c>
      <c r="Q275" s="225" t="s">
        <v>182</v>
      </c>
      <c r="R275" s="225" t="s">
        <v>666</v>
      </c>
      <c r="S275" s="45" t="s">
        <v>667</v>
      </c>
      <c r="T275" s="24"/>
    </row>
    <row r="276" spans="1:20" x14ac:dyDescent="0.25">
      <c r="A276" s="220">
        <v>45043</v>
      </c>
      <c r="B276" s="221" t="s">
        <v>521</v>
      </c>
      <c r="C276" s="221" t="s">
        <v>688</v>
      </c>
      <c r="D276" s="221" t="s">
        <v>168</v>
      </c>
      <c r="E276" s="222">
        <v>0</v>
      </c>
      <c r="F276" s="222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3">
        <v>45041</v>
      </c>
      <c r="N276" s="224" t="s">
        <v>83</v>
      </c>
      <c r="O276" s="224">
        <v>1</v>
      </c>
      <c r="P276" s="225" t="s">
        <v>73</v>
      </c>
      <c r="Q276" s="225" t="s">
        <v>668</v>
      </c>
      <c r="R276" s="225" t="s">
        <v>666</v>
      </c>
      <c r="S276" s="45" t="s">
        <v>669</v>
      </c>
      <c r="T276" s="24"/>
    </row>
    <row r="277" spans="1:20" x14ac:dyDescent="0.25">
      <c r="A277" s="220">
        <v>45044</v>
      </c>
      <c r="B277" s="221" t="s">
        <v>521</v>
      </c>
      <c r="C277" s="221" t="s">
        <v>689</v>
      </c>
      <c r="D277" s="221" t="s">
        <v>242</v>
      </c>
      <c r="E277" s="222">
        <v>0</v>
      </c>
      <c r="F277" s="222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3">
        <v>45041</v>
      </c>
      <c r="N277" s="224" t="s">
        <v>27</v>
      </c>
      <c r="O277" s="224">
        <v>226</v>
      </c>
      <c r="P277" s="225" t="s">
        <v>73</v>
      </c>
      <c r="Q277" s="225" t="s">
        <v>182</v>
      </c>
      <c r="R277" s="225" t="s">
        <v>670</v>
      </c>
      <c r="S277" s="45" t="s">
        <v>671</v>
      </c>
      <c r="T277" s="24"/>
    </row>
    <row r="278" spans="1:20" x14ac:dyDescent="0.25">
      <c r="A278" s="220">
        <v>45044</v>
      </c>
      <c r="B278" s="221" t="s">
        <v>521</v>
      </c>
      <c r="C278" s="221" t="s">
        <v>690</v>
      </c>
      <c r="D278" s="221" t="s">
        <v>691</v>
      </c>
      <c r="E278" s="222">
        <v>0</v>
      </c>
      <c r="F278" s="222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3">
        <v>45042</v>
      </c>
      <c r="N278" s="224" t="s">
        <v>83</v>
      </c>
      <c r="O278" s="224">
        <v>1</v>
      </c>
      <c r="P278" s="225" t="s">
        <v>73</v>
      </c>
      <c r="Q278" s="225" t="s">
        <v>672</v>
      </c>
      <c r="R278" s="45" t="s">
        <v>670</v>
      </c>
      <c r="S278" s="45" t="s">
        <v>673</v>
      </c>
      <c r="T278" s="24"/>
    </row>
    <row r="279" spans="1:20" x14ac:dyDescent="0.25">
      <c r="A279" s="220">
        <v>45044</v>
      </c>
      <c r="B279" s="221" t="s">
        <v>521</v>
      </c>
      <c r="C279" s="221" t="s">
        <v>710</v>
      </c>
      <c r="D279" s="221" t="s">
        <v>552</v>
      </c>
      <c r="E279" s="222"/>
      <c r="F279" s="222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3">
        <v>45042</v>
      </c>
      <c r="N279" s="224" t="s">
        <v>18</v>
      </c>
      <c r="O279" s="224">
        <v>1225</v>
      </c>
      <c r="P279" s="225" t="s">
        <v>542</v>
      </c>
      <c r="Q279" s="225" t="s">
        <v>73</v>
      </c>
      <c r="R279" s="45" t="s">
        <v>674</v>
      </c>
      <c r="S279" s="45" t="s">
        <v>675</v>
      </c>
      <c r="T279" s="24"/>
    </row>
    <row r="280" spans="1:20" x14ac:dyDescent="0.25">
      <c r="A280" s="220">
        <v>45044</v>
      </c>
      <c r="B280" s="221" t="s">
        <v>521</v>
      </c>
      <c r="C280" s="221" t="s">
        <v>711</v>
      </c>
      <c r="D280" s="221" t="s">
        <v>548</v>
      </c>
      <c r="E280" s="222"/>
      <c r="F280" s="222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3">
        <v>45043</v>
      </c>
      <c r="N280" s="224" t="s">
        <v>59</v>
      </c>
      <c r="O280" s="224">
        <v>1224</v>
      </c>
      <c r="P280" s="225" t="s">
        <v>676</v>
      </c>
      <c r="Q280" s="225" t="s">
        <v>73</v>
      </c>
      <c r="R280" s="39" t="s">
        <v>677</v>
      </c>
      <c r="S280" s="39" t="s">
        <v>678</v>
      </c>
      <c r="T280" s="40"/>
    </row>
    <row r="281" spans="1:20" x14ac:dyDescent="0.25">
      <c r="A281" s="220">
        <v>45044</v>
      </c>
      <c r="B281" s="221" t="s">
        <v>53</v>
      </c>
      <c r="C281" s="221" t="s">
        <v>64</v>
      </c>
      <c r="D281" s="221" t="s">
        <v>370</v>
      </c>
      <c r="E281" s="222">
        <v>418</v>
      </c>
      <c r="F281" s="222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3">
        <v>45043</v>
      </c>
      <c r="N281" s="224" t="s">
        <v>27</v>
      </c>
      <c r="O281" s="224">
        <v>226</v>
      </c>
      <c r="P281" s="225" t="s">
        <v>73</v>
      </c>
      <c r="Q281" s="225" t="s">
        <v>679</v>
      </c>
      <c r="R281" s="39" t="s">
        <v>680</v>
      </c>
      <c r="S281" s="39" t="s">
        <v>681</v>
      </c>
      <c r="T281" s="38"/>
    </row>
    <row r="282" spans="1:20" x14ac:dyDescent="0.25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3">
        <v>45043</v>
      </c>
      <c r="N282" s="224" t="s">
        <v>18</v>
      </c>
      <c r="O282" s="224">
        <v>1226</v>
      </c>
      <c r="P282" s="225" t="s">
        <v>682</v>
      </c>
      <c r="Q282" s="225" t="s">
        <v>73</v>
      </c>
      <c r="R282" s="39" t="s">
        <v>683</v>
      </c>
      <c r="S282" s="39" t="s">
        <v>684</v>
      </c>
      <c r="T282" s="38"/>
    </row>
    <row r="283" spans="1:20" x14ac:dyDescent="0.25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3">
        <v>45044</v>
      </c>
      <c r="N283" s="224" t="s">
        <v>83</v>
      </c>
      <c r="O283" s="224">
        <v>1</v>
      </c>
      <c r="P283" s="225" t="s">
        <v>73</v>
      </c>
      <c r="Q283" s="225" t="s">
        <v>672</v>
      </c>
      <c r="R283" s="45" t="s">
        <v>684</v>
      </c>
    </row>
    <row r="284" spans="1:20" x14ac:dyDescent="0.25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3">
        <v>45044</v>
      </c>
      <c r="N284" s="224" t="s">
        <v>18</v>
      </c>
      <c r="O284" s="224">
        <v>1229</v>
      </c>
      <c r="P284" s="225" t="s">
        <v>134</v>
      </c>
      <c r="Q284" s="225" t="s">
        <v>73</v>
      </c>
      <c r="R284" s="226" t="s">
        <v>719</v>
      </c>
    </row>
    <row r="285" spans="1:20" x14ac:dyDescent="0.25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 x14ac:dyDescent="0.25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 x14ac:dyDescent="0.25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 x14ac:dyDescent="0.25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 x14ac:dyDescent="0.25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 x14ac:dyDescent="0.25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 x14ac:dyDescent="0.25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 x14ac:dyDescent="0.25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 x14ac:dyDescent="0.25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 x14ac:dyDescent="0.25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 x14ac:dyDescent="0.25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 x14ac:dyDescent="0.25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 x14ac:dyDescent="0.25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 x14ac:dyDescent="0.25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 x14ac:dyDescent="0.25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 x14ac:dyDescent="0.25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 x14ac:dyDescent="0.25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 x14ac:dyDescent="0.25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 x14ac:dyDescent="0.25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 x14ac:dyDescent="0.25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 x14ac:dyDescent="0.25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 x14ac:dyDescent="0.25">
      <c r="A306" s="83"/>
      <c r="B306" s="83"/>
      <c r="C306" s="83"/>
      <c r="D306" s="83"/>
      <c r="E306" s="83"/>
      <c r="F306" s="83"/>
      <c r="G306" s="83"/>
    </row>
    <row r="307" spans="1:7" x14ac:dyDescent="0.25">
      <c r="A307" s="83"/>
      <c r="B307" s="83"/>
      <c r="C307" s="83"/>
      <c r="D307" s="83"/>
      <c r="E307" s="83"/>
      <c r="F307" s="83"/>
      <c r="G307" s="83"/>
    </row>
    <row r="308" spans="1:7" x14ac:dyDescent="0.25">
      <c r="A308" s="83"/>
      <c r="B308" s="83"/>
      <c r="C308" s="83"/>
      <c r="D308" s="83"/>
      <c r="E308" s="83"/>
      <c r="F308" s="83"/>
    </row>
    <row r="320" spans="1:7" x14ac:dyDescent="0.25">
      <c r="B320" t="s">
        <v>227</v>
      </c>
    </row>
    <row r="321" spans="1:20" x14ac:dyDescent="0.25">
      <c r="B321" t="s">
        <v>228</v>
      </c>
      <c r="E321" s="67">
        <v>15373.88</v>
      </c>
    </row>
    <row r="324" spans="1:20" x14ac:dyDescent="0.25">
      <c r="B324" t="s">
        <v>229</v>
      </c>
      <c r="G324" t="s">
        <v>230</v>
      </c>
    </row>
    <row r="329" spans="1:20" x14ac:dyDescent="0.25">
      <c r="D329" s="527" t="s">
        <v>0</v>
      </c>
      <c r="E329" s="527"/>
      <c r="F329" s="527"/>
      <c r="O329" s="527" t="s">
        <v>10</v>
      </c>
      <c r="P329" s="527"/>
      <c r="Q329" s="1" t="s">
        <v>0</v>
      </c>
    </row>
    <row r="330" spans="1:20" x14ac:dyDescent="0.25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2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2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2.5" x14ac:dyDescent="0.25">
      <c r="A335" s="9"/>
      <c r="B335" s="9"/>
      <c r="C335" s="9"/>
      <c r="D335" s="9" t="s">
        <v>13</v>
      </c>
      <c r="E335" s="16"/>
      <c r="F335" s="16"/>
      <c r="G335" s="288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x14ac:dyDescent="0.25">
      <c r="A336" s="73">
        <v>45048</v>
      </c>
      <c r="B336" s="74" t="s">
        <v>521</v>
      </c>
      <c r="C336" s="74" t="s">
        <v>712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692</v>
      </c>
      <c r="S336" s="39" t="s">
        <v>693</v>
      </c>
      <c r="T336" s="35"/>
    </row>
    <row r="337" spans="1:21" x14ac:dyDescent="0.25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694</v>
      </c>
      <c r="Q337" s="82" t="s">
        <v>73</v>
      </c>
      <c r="R337" s="39" t="s">
        <v>695</v>
      </c>
      <c r="S337" s="39" t="s">
        <v>696</v>
      </c>
      <c r="T337" s="35"/>
    </row>
    <row r="338" spans="1:21" x14ac:dyDescent="0.25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697</v>
      </c>
      <c r="R338" s="39" t="s">
        <v>698</v>
      </c>
      <c r="S338" s="39" t="s">
        <v>699</v>
      </c>
      <c r="T338" s="35"/>
    </row>
    <row r="339" spans="1:21" x14ac:dyDescent="0.25">
      <c r="A339" s="73">
        <v>45049</v>
      </c>
      <c r="B339" s="74" t="s">
        <v>521</v>
      </c>
      <c r="C339" s="74" t="s">
        <v>713</v>
      </c>
      <c r="D339" s="74" t="s">
        <v>714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1">
        <v>45048</v>
      </c>
      <c r="N339" s="232" t="s">
        <v>27</v>
      </c>
      <c r="O339" s="232">
        <v>226</v>
      </c>
      <c r="P339" s="233" t="s">
        <v>73</v>
      </c>
      <c r="Q339" s="233" t="s">
        <v>700</v>
      </c>
      <c r="R339" s="116" t="s">
        <v>701</v>
      </c>
      <c r="S339" s="116" t="s">
        <v>702</v>
      </c>
      <c r="T339" s="35"/>
    </row>
    <row r="340" spans="1:21" x14ac:dyDescent="0.25">
      <c r="A340" s="73">
        <v>45049</v>
      </c>
      <c r="B340" s="74" t="s">
        <v>521</v>
      </c>
      <c r="C340" s="74" t="s">
        <v>715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703</v>
      </c>
      <c r="Q340" s="82" t="s">
        <v>73</v>
      </c>
      <c r="R340" s="39" t="s">
        <v>704</v>
      </c>
      <c r="S340" s="39" t="s">
        <v>704</v>
      </c>
      <c r="T340" s="35"/>
    </row>
    <row r="341" spans="1:21" x14ac:dyDescent="0.25">
      <c r="A341" s="73">
        <v>45050</v>
      </c>
      <c r="B341" s="74" t="s">
        <v>521</v>
      </c>
      <c r="C341" s="74" t="s">
        <v>716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705</v>
      </c>
      <c r="S341" s="39" t="s">
        <v>705</v>
      </c>
      <c r="T341" s="35"/>
    </row>
    <row r="342" spans="1:21" x14ac:dyDescent="0.25">
      <c r="A342" s="73">
        <v>45050</v>
      </c>
      <c r="B342" s="74" t="s">
        <v>521</v>
      </c>
      <c r="C342" s="74" t="s">
        <v>717</v>
      </c>
      <c r="D342" s="74" t="s">
        <v>636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706</v>
      </c>
      <c r="Q342" s="39" t="s">
        <v>73</v>
      </c>
      <c r="R342" s="39" t="s">
        <v>707</v>
      </c>
      <c r="S342" s="39" t="s">
        <v>707</v>
      </c>
      <c r="T342" s="35"/>
    </row>
    <row r="343" spans="1:21" x14ac:dyDescent="0.25">
      <c r="A343" s="73">
        <v>45050</v>
      </c>
      <c r="B343" s="74" t="s">
        <v>521</v>
      </c>
      <c r="C343" s="74" t="s">
        <v>718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708</v>
      </c>
      <c r="Q343" s="39" t="s">
        <v>73</v>
      </c>
      <c r="R343" s="39" t="s">
        <v>709</v>
      </c>
      <c r="S343" s="39" t="s">
        <v>709</v>
      </c>
      <c r="T343" s="35"/>
    </row>
    <row r="344" spans="1:21" x14ac:dyDescent="0.25">
      <c r="A344" s="237">
        <v>45050</v>
      </c>
      <c r="B344" s="74" t="s">
        <v>521</v>
      </c>
      <c r="C344" s="74" t="s">
        <v>720</v>
      </c>
      <c r="D344" s="74" t="s">
        <v>239</v>
      </c>
      <c r="E344" s="238"/>
      <c r="F344" s="238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4">
        <v>45050</v>
      </c>
      <c r="N344" s="235" t="s">
        <v>27</v>
      </c>
      <c r="O344" s="235">
        <v>226</v>
      </c>
      <c r="P344" s="236" t="s">
        <v>73</v>
      </c>
      <c r="Q344" s="236" t="s">
        <v>739</v>
      </c>
      <c r="R344" s="95" t="s">
        <v>740</v>
      </c>
      <c r="S344" s="95" t="s">
        <v>740</v>
      </c>
      <c r="T344" s="34"/>
      <c r="U344" s="87"/>
    </row>
    <row r="345" spans="1:21" x14ac:dyDescent="0.25">
      <c r="A345" s="237">
        <v>45050</v>
      </c>
      <c r="B345" s="74" t="s">
        <v>521</v>
      </c>
      <c r="C345" s="74" t="s">
        <v>721</v>
      </c>
      <c r="D345" s="74" t="s">
        <v>239</v>
      </c>
      <c r="E345" s="238"/>
      <c r="F345" s="238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4">
        <v>45050</v>
      </c>
      <c r="N345" s="235" t="s">
        <v>27</v>
      </c>
      <c r="O345" s="235">
        <v>226</v>
      </c>
      <c r="P345" s="236" t="s">
        <v>73</v>
      </c>
      <c r="Q345" s="236" t="s">
        <v>741</v>
      </c>
      <c r="R345" s="95" t="s">
        <v>742</v>
      </c>
      <c r="S345" s="95" t="s">
        <v>742</v>
      </c>
      <c r="T345" s="35"/>
      <c r="U345" s="87"/>
    </row>
    <row r="346" spans="1:21" x14ac:dyDescent="0.25">
      <c r="A346" s="237">
        <v>45050</v>
      </c>
      <c r="B346" s="74" t="s">
        <v>521</v>
      </c>
      <c r="C346" s="74" t="s">
        <v>722</v>
      </c>
      <c r="D346" s="74" t="s">
        <v>723</v>
      </c>
      <c r="E346" s="238"/>
      <c r="F346" s="238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4">
        <v>45050</v>
      </c>
      <c r="N346" s="235" t="s">
        <v>18</v>
      </c>
      <c r="O346" s="235">
        <v>1236</v>
      </c>
      <c r="P346" s="236" t="s">
        <v>743</v>
      </c>
      <c r="Q346" s="236" t="s">
        <v>73</v>
      </c>
      <c r="R346" s="95" t="s">
        <v>744</v>
      </c>
      <c r="S346" s="95" t="s">
        <v>744</v>
      </c>
      <c r="T346" s="35"/>
      <c r="U346" s="87"/>
    </row>
    <row r="347" spans="1:21" x14ac:dyDescent="0.25">
      <c r="A347" s="237">
        <v>45050</v>
      </c>
      <c r="B347" s="74" t="s">
        <v>521</v>
      </c>
      <c r="C347" s="74" t="s">
        <v>724</v>
      </c>
      <c r="D347" s="74" t="s">
        <v>550</v>
      </c>
      <c r="E347" s="238"/>
      <c r="F347" s="238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4">
        <v>45050</v>
      </c>
      <c r="N347" s="235" t="s">
        <v>18</v>
      </c>
      <c r="O347" s="235">
        <v>1234</v>
      </c>
      <c r="P347" s="236" t="s">
        <v>745</v>
      </c>
      <c r="Q347" s="236" t="s">
        <v>73</v>
      </c>
      <c r="R347" s="95" t="s">
        <v>746</v>
      </c>
      <c r="S347" s="95" t="s">
        <v>746</v>
      </c>
      <c r="T347" s="35"/>
      <c r="U347" s="87"/>
    </row>
    <row r="348" spans="1:21" x14ac:dyDescent="0.25">
      <c r="A348" s="237">
        <v>45050</v>
      </c>
      <c r="B348" s="74" t="s">
        <v>53</v>
      </c>
      <c r="C348" s="74" t="s">
        <v>64</v>
      </c>
      <c r="D348" s="74" t="s">
        <v>93</v>
      </c>
      <c r="E348" s="238">
        <v>407.5</v>
      </c>
      <c r="F348" s="238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4">
        <v>45050</v>
      </c>
      <c r="N348" s="235" t="s">
        <v>18</v>
      </c>
      <c r="O348" s="235">
        <v>1237</v>
      </c>
      <c r="P348" s="236" t="s">
        <v>747</v>
      </c>
      <c r="Q348" s="236" t="s">
        <v>73</v>
      </c>
      <c r="R348" s="95" t="s">
        <v>748</v>
      </c>
      <c r="S348" s="95" t="s">
        <v>748</v>
      </c>
      <c r="T348" s="35"/>
      <c r="U348" s="87"/>
    </row>
    <row r="349" spans="1:21" x14ac:dyDescent="0.25">
      <c r="A349" s="237">
        <v>45050</v>
      </c>
      <c r="B349" s="74" t="s">
        <v>53</v>
      </c>
      <c r="C349" s="239" t="s">
        <v>64</v>
      </c>
      <c r="D349" s="74" t="s">
        <v>93</v>
      </c>
      <c r="E349" s="238">
        <v>559.9</v>
      </c>
      <c r="F349" s="238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4">
        <v>45050</v>
      </c>
      <c r="N349" s="235" t="s">
        <v>18</v>
      </c>
      <c r="O349" s="235">
        <v>1238</v>
      </c>
      <c r="P349" s="236" t="s">
        <v>749</v>
      </c>
      <c r="Q349" s="236" t="s">
        <v>73</v>
      </c>
      <c r="R349" s="95" t="s">
        <v>750</v>
      </c>
      <c r="S349" s="95" t="s">
        <v>750</v>
      </c>
      <c r="T349" s="35"/>
      <c r="U349" s="87"/>
    </row>
    <row r="350" spans="1:21" x14ac:dyDescent="0.25">
      <c r="A350" s="237">
        <v>45050</v>
      </c>
      <c r="B350" s="74" t="s">
        <v>53</v>
      </c>
      <c r="C350" s="74" t="s">
        <v>64</v>
      </c>
      <c r="D350" s="74" t="s">
        <v>660</v>
      </c>
      <c r="E350" s="238">
        <v>118.8</v>
      </c>
      <c r="F350" s="238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4">
        <v>45050</v>
      </c>
      <c r="N350" s="235" t="s">
        <v>27</v>
      </c>
      <c r="O350" s="235">
        <v>226</v>
      </c>
      <c r="P350" s="236" t="s">
        <v>73</v>
      </c>
      <c r="Q350" s="236" t="s">
        <v>654</v>
      </c>
      <c r="R350" s="95" t="s">
        <v>751</v>
      </c>
      <c r="S350" s="95" t="s">
        <v>751</v>
      </c>
      <c r="T350" s="35"/>
      <c r="U350" s="87"/>
    </row>
    <row r="351" spans="1:21" x14ac:dyDescent="0.25">
      <c r="A351" s="237">
        <v>45050</v>
      </c>
      <c r="B351" s="74" t="s">
        <v>53</v>
      </c>
      <c r="C351" s="74" t="s">
        <v>64</v>
      </c>
      <c r="D351" s="74" t="s">
        <v>340</v>
      </c>
      <c r="E351" s="238">
        <v>643.5</v>
      </c>
      <c r="F351" s="238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4">
        <v>45050</v>
      </c>
      <c r="N351" s="235" t="s">
        <v>27</v>
      </c>
      <c r="O351" s="235">
        <v>903</v>
      </c>
      <c r="P351" s="236" t="s">
        <v>73</v>
      </c>
      <c r="Q351" s="236" t="s">
        <v>427</v>
      </c>
      <c r="R351" s="95" t="s">
        <v>752</v>
      </c>
      <c r="S351" s="95" t="s">
        <v>752</v>
      </c>
      <c r="T351" s="35"/>
      <c r="U351" s="87"/>
    </row>
    <row r="352" spans="1:21" x14ac:dyDescent="0.25">
      <c r="A352" s="237">
        <v>45051</v>
      </c>
      <c r="B352" s="74" t="s">
        <v>53</v>
      </c>
      <c r="C352" s="74" t="s">
        <v>64</v>
      </c>
      <c r="D352" s="74" t="s">
        <v>71</v>
      </c>
      <c r="E352" s="238">
        <v>1979.01</v>
      </c>
      <c r="F352" s="238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4">
        <v>45051</v>
      </c>
      <c r="N352" s="235" t="s">
        <v>18</v>
      </c>
      <c r="O352" s="235">
        <v>1240</v>
      </c>
      <c r="P352" s="236" t="s">
        <v>542</v>
      </c>
      <c r="Q352" s="236" t="s">
        <v>73</v>
      </c>
      <c r="R352" s="95" t="s">
        <v>753</v>
      </c>
      <c r="S352" s="95" t="s">
        <v>753</v>
      </c>
      <c r="T352" s="35"/>
      <c r="U352" s="87"/>
    </row>
    <row r="353" spans="1:21" x14ac:dyDescent="0.25">
      <c r="A353" s="237">
        <v>45051</v>
      </c>
      <c r="B353" s="74" t="s">
        <v>53</v>
      </c>
      <c r="C353" s="74" t="s">
        <v>64</v>
      </c>
      <c r="D353" s="74" t="s">
        <v>775</v>
      </c>
      <c r="E353" s="238">
        <v>200</v>
      </c>
      <c r="F353" s="238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4">
        <v>45051</v>
      </c>
      <c r="N353" s="235" t="s">
        <v>18</v>
      </c>
      <c r="O353" s="235">
        <v>1235</v>
      </c>
      <c r="P353" s="236" t="s">
        <v>745</v>
      </c>
      <c r="Q353" s="236" t="s">
        <v>73</v>
      </c>
      <c r="R353" s="95" t="s">
        <v>754</v>
      </c>
      <c r="S353" s="95" t="s">
        <v>754</v>
      </c>
      <c r="T353" s="35"/>
      <c r="U353" s="87"/>
    </row>
    <row r="354" spans="1:21" x14ac:dyDescent="0.25">
      <c r="A354" s="237">
        <v>45051</v>
      </c>
      <c r="B354" s="74" t="s">
        <v>521</v>
      </c>
      <c r="C354" s="74" t="s">
        <v>774</v>
      </c>
      <c r="D354" s="74" t="s">
        <v>232</v>
      </c>
      <c r="E354" s="238"/>
      <c r="F354" s="238">
        <v>837</v>
      </c>
      <c r="G354" s="53">
        <f>G353+E354-F354</f>
        <v>5804.77</v>
      </c>
      <c r="H354" s="85"/>
      <c r="I354" s="242"/>
      <c r="J354" s="85"/>
      <c r="K354" s="85"/>
      <c r="L354" s="85"/>
      <c r="M354" s="234">
        <v>45051</v>
      </c>
      <c r="N354" s="235" t="s">
        <v>83</v>
      </c>
      <c r="O354" s="235">
        <v>1</v>
      </c>
      <c r="P354" s="236" t="s">
        <v>73</v>
      </c>
      <c r="Q354" s="236" t="s">
        <v>755</v>
      </c>
      <c r="R354" s="95" t="s">
        <v>754</v>
      </c>
      <c r="S354" s="95" t="s">
        <v>756</v>
      </c>
      <c r="T354" s="35"/>
      <c r="U354" s="87"/>
    </row>
    <row r="355" spans="1:21" x14ac:dyDescent="0.25">
      <c r="A355" s="244">
        <v>45055</v>
      </c>
      <c r="B355" s="245" t="s">
        <v>521</v>
      </c>
      <c r="C355" s="245" t="s">
        <v>812</v>
      </c>
      <c r="D355" s="245" t="s">
        <v>813</v>
      </c>
      <c r="E355" s="246">
        <v>0</v>
      </c>
      <c r="F355" s="246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4">
        <v>45051</v>
      </c>
      <c r="N355" s="235" t="s">
        <v>18</v>
      </c>
      <c r="O355" s="235">
        <v>1239</v>
      </c>
      <c r="P355" s="236" t="s">
        <v>154</v>
      </c>
      <c r="Q355" s="236" t="s">
        <v>73</v>
      </c>
      <c r="R355" s="95" t="s">
        <v>757</v>
      </c>
      <c r="S355" s="95" t="s">
        <v>758</v>
      </c>
      <c r="T355" s="35"/>
      <c r="U355" s="87"/>
    </row>
    <row r="356" spans="1:21" x14ac:dyDescent="0.25">
      <c r="A356" s="237">
        <v>45051</v>
      </c>
      <c r="B356" s="74" t="s">
        <v>53</v>
      </c>
      <c r="C356" s="74" t="s">
        <v>64</v>
      </c>
      <c r="D356" s="74" t="s">
        <v>776</v>
      </c>
      <c r="E356" s="238">
        <v>500</v>
      </c>
      <c r="F356" s="238">
        <v>0</v>
      </c>
      <c r="G356" s="53">
        <f>G355+E356-F356</f>
        <v>6154.77</v>
      </c>
      <c r="H356" s="87"/>
      <c r="I356" s="87"/>
      <c r="J356" s="85"/>
      <c r="K356" s="85"/>
      <c r="L356" s="85"/>
      <c r="M356" s="234">
        <v>45051</v>
      </c>
      <c r="N356" s="235" t="s">
        <v>759</v>
      </c>
      <c r="O356" s="235">
        <v>0</v>
      </c>
      <c r="P356" s="236" t="s">
        <v>73</v>
      </c>
      <c r="Q356" s="236" t="s">
        <v>157</v>
      </c>
      <c r="R356" s="95" t="s">
        <v>760</v>
      </c>
      <c r="S356" s="95" t="s">
        <v>761</v>
      </c>
      <c r="T356" s="35"/>
      <c r="U356" s="87"/>
    </row>
    <row r="357" spans="1:21" x14ac:dyDescent="0.25">
      <c r="A357" s="244">
        <v>45054</v>
      </c>
      <c r="B357" s="245" t="s">
        <v>53</v>
      </c>
      <c r="C357" s="245" t="s">
        <v>64</v>
      </c>
      <c r="D357" s="245" t="s">
        <v>214</v>
      </c>
      <c r="E357" s="246">
        <v>3455.1</v>
      </c>
      <c r="F357" s="246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4">
        <v>45054</v>
      </c>
      <c r="N357" s="235" t="s">
        <v>18</v>
      </c>
      <c r="O357" s="235">
        <v>1241</v>
      </c>
      <c r="P357" s="236" t="s">
        <v>762</v>
      </c>
      <c r="Q357" s="236" t="s">
        <v>73</v>
      </c>
      <c r="R357" s="95" t="s">
        <v>763</v>
      </c>
      <c r="S357" s="95" t="s">
        <v>764</v>
      </c>
      <c r="T357" s="35"/>
      <c r="U357" s="87"/>
    </row>
    <row r="358" spans="1:21" x14ac:dyDescent="0.25">
      <c r="A358" s="244">
        <v>45055</v>
      </c>
      <c r="B358" s="245" t="s">
        <v>521</v>
      </c>
      <c r="C358" s="245" t="s">
        <v>54</v>
      </c>
      <c r="D358" s="245" t="s">
        <v>777</v>
      </c>
      <c r="E358" s="246"/>
      <c r="F358" s="246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4">
        <v>45054</v>
      </c>
      <c r="N358" s="235" t="s">
        <v>27</v>
      </c>
      <c r="O358" s="235">
        <v>226</v>
      </c>
      <c r="P358" s="236" t="s">
        <v>73</v>
      </c>
      <c r="Q358" s="236" t="s">
        <v>399</v>
      </c>
      <c r="R358" s="95" t="s">
        <v>765</v>
      </c>
      <c r="S358" s="95" t="s">
        <v>765</v>
      </c>
      <c r="T358" s="35"/>
      <c r="U358" s="87"/>
    </row>
    <row r="359" spans="1:21" x14ac:dyDescent="0.25">
      <c r="A359" s="244">
        <v>45055</v>
      </c>
      <c r="B359" s="245" t="s">
        <v>521</v>
      </c>
      <c r="C359" s="245" t="s">
        <v>54</v>
      </c>
      <c r="D359" s="245" t="s">
        <v>778</v>
      </c>
      <c r="E359" s="246"/>
      <c r="F359" s="246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766</v>
      </c>
      <c r="R359" s="95" t="s">
        <v>767</v>
      </c>
      <c r="S359" s="95" t="s">
        <v>767</v>
      </c>
      <c r="T359" s="35"/>
      <c r="U359" s="87"/>
    </row>
    <row r="360" spans="1:21" x14ac:dyDescent="0.25">
      <c r="A360" s="244">
        <v>45055</v>
      </c>
      <c r="B360" s="245" t="s">
        <v>521</v>
      </c>
      <c r="C360" s="245" t="s">
        <v>779</v>
      </c>
      <c r="D360" s="245" t="s">
        <v>550</v>
      </c>
      <c r="E360" s="246"/>
      <c r="F360" s="246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768</v>
      </c>
      <c r="S360" s="95" t="s">
        <v>768</v>
      </c>
      <c r="T360" s="35"/>
      <c r="U360" s="87"/>
    </row>
    <row r="361" spans="1:21" x14ac:dyDescent="0.25">
      <c r="A361" s="244">
        <v>45056</v>
      </c>
      <c r="B361" s="245" t="s">
        <v>53</v>
      </c>
      <c r="C361" s="245" t="s">
        <v>64</v>
      </c>
      <c r="D361" s="245" t="s">
        <v>173</v>
      </c>
      <c r="E361" s="246">
        <v>510</v>
      </c>
      <c r="F361" s="246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769</v>
      </c>
      <c r="S361" s="95" t="s">
        <v>769</v>
      </c>
      <c r="T361" s="35"/>
      <c r="U361" s="87"/>
    </row>
    <row r="362" spans="1:21" x14ac:dyDescent="0.25">
      <c r="A362" s="244">
        <v>45057</v>
      </c>
      <c r="B362" s="245" t="s">
        <v>521</v>
      </c>
      <c r="C362" s="245" t="s">
        <v>785</v>
      </c>
      <c r="D362" s="245" t="s">
        <v>786</v>
      </c>
      <c r="E362" s="246"/>
      <c r="F362" s="246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770</v>
      </c>
      <c r="S362" s="95" t="s">
        <v>770</v>
      </c>
      <c r="T362" s="35"/>
      <c r="U362" s="87"/>
    </row>
    <row r="363" spans="1:21" x14ac:dyDescent="0.25">
      <c r="A363" s="244">
        <v>45057</v>
      </c>
      <c r="B363" s="152" t="s">
        <v>521</v>
      </c>
      <c r="C363" s="152" t="s">
        <v>790</v>
      </c>
      <c r="D363" s="152" t="s">
        <v>791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771</v>
      </c>
      <c r="S363" s="95" t="s">
        <v>771</v>
      </c>
      <c r="T363" s="36"/>
      <c r="U363" s="87"/>
    </row>
    <row r="364" spans="1:21" x14ac:dyDescent="0.25">
      <c r="A364" s="244">
        <v>45057</v>
      </c>
      <c r="B364" s="152" t="s">
        <v>521</v>
      </c>
      <c r="C364" s="152" t="s">
        <v>814</v>
      </c>
      <c r="D364" s="152" t="s">
        <v>792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772</v>
      </c>
      <c r="S364" s="95" t="s">
        <v>772</v>
      </c>
      <c r="T364" s="35"/>
      <c r="U364" s="87"/>
    </row>
    <row r="365" spans="1:21" x14ac:dyDescent="0.25">
      <c r="A365" s="244">
        <v>45057</v>
      </c>
      <c r="B365" s="245" t="s">
        <v>53</v>
      </c>
      <c r="C365" s="245" t="s">
        <v>64</v>
      </c>
      <c r="D365" s="245" t="s">
        <v>93</v>
      </c>
      <c r="E365" s="246">
        <v>100</v>
      </c>
      <c r="F365" s="246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773</v>
      </c>
      <c r="S365" s="95" t="s">
        <v>773</v>
      </c>
      <c r="T365" s="35"/>
      <c r="U365" s="87"/>
    </row>
    <row r="366" spans="1:21" x14ac:dyDescent="0.25">
      <c r="A366" s="244">
        <v>45057</v>
      </c>
      <c r="B366" s="245" t="s">
        <v>53</v>
      </c>
      <c r="C366" s="245" t="s">
        <v>64</v>
      </c>
      <c r="D366" s="245" t="s">
        <v>787</v>
      </c>
      <c r="E366" s="289">
        <v>150</v>
      </c>
      <c r="F366" s="246"/>
      <c r="G366" s="53">
        <f>G365+E366-F366</f>
        <v>4750.2099999999991</v>
      </c>
      <c r="H366" s="87"/>
      <c r="I366" s="87"/>
      <c r="J366" s="85"/>
      <c r="K366" s="87"/>
      <c r="L366" s="85"/>
      <c r="M366" s="250">
        <v>45057</v>
      </c>
      <c r="N366" s="251" t="s">
        <v>27</v>
      </c>
      <c r="O366" s="251">
        <v>226</v>
      </c>
      <c r="P366" s="252" t="s">
        <v>73</v>
      </c>
      <c r="Q366" s="252" t="s">
        <v>200</v>
      </c>
      <c r="R366" s="241" t="s">
        <v>780</v>
      </c>
      <c r="S366" s="241" t="s">
        <v>780</v>
      </c>
      <c r="T366" s="240"/>
      <c r="U366" s="87"/>
    </row>
    <row r="367" spans="1:21" x14ac:dyDescent="0.25">
      <c r="A367" s="244">
        <v>45058</v>
      </c>
      <c r="B367" s="245" t="s">
        <v>521</v>
      </c>
      <c r="C367" s="245" t="s">
        <v>788</v>
      </c>
      <c r="D367" s="245" t="s">
        <v>789</v>
      </c>
      <c r="E367" s="245"/>
      <c r="F367" s="246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0">
        <v>45057</v>
      </c>
      <c r="N367" s="251" t="s">
        <v>27</v>
      </c>
      <c r="O367" s="251">
        <v>226</v>
      </c>
      <c r="P367" s="252" t="s">
        <v>73</v>
      </c>
      <c r="Q367" s="252" t="s">
        <v>460</v>
      </c>
      <c r="R367" s="241" t="s">
        <v>781</v>
      </c>
      <c r="S367" s="241" t="s">
        <v>781</v>
      </c>
      <c r="T367" s="240"/>
      <c r="U367" s="87"/>
    </row>
    <row r="368" spans="1:21" x14ac:dyDescent="0.25">
      <c r="A368" s="244">
        <v>45061</v>
      </c>
      <c r="B368" s="245" t="s">
        <v>521</v>
      </c>
      <c r="C368" s="245" t="s">
        <v>815</v>
      </c>
      <c r="D368" s="245" t="s">
        <v>239</v>
      </c>
      <c r="E368" s="246"/>
      <c r="F368" s="246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0">
        <v>45057</v>
      </c>
      <c r="N368" s="251" t="s">
        <v>18</v>
      </c>
      <c r="O368" s="251">
        <v>1247</v>
      </c>
      <c r="P368" s="252" t="s">
        <v>782</v>
      </c>
      <c r="Q368" s="252" t="s">
        <v>73</v>
      </c>
      <c r="R368" s="241" t="s">
        <v>783</v>
      </c>
      <c r="S368" s="241" t="s">
        <v>783</v>
      </c>
      <c r="T368" s="240"/>
      <c r="U368" s="87"/>
    </row>
    <row r="369" spans="1:21" x14ac:dyDescent="0.25">
      <c r="A369" s="244">
        <v>45061</v>
      </c>
      <c r="B369" s="245" t="s">
        <v>53</v>
      </c>
      <c r="C369" s="245" t="s">
        <v>64</v>
      </c>
      <c r="D369" s="245" t="s">
        <v>93</v>
      </c>
      <c r="E369" s="246">
        <v>100</v>
      </c>
      <c r="F369" s="246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3">
        <v>45058</v>
      </c>
      <c r="N369" s="254" t="s">
        <v>18</v>
      </c>
      <c r="O369" s="254">
        <v>1251</v>
      </c>
      <c r="P369" s="255" t="s">
        <v>703</v>
      </c>
      <c r="Q369" s="255" t="s">
        <v>73</v>
      </c>
      <c r="R369" s="243" t="s">
        <v>784</v>
      </c>
      <c r="S369" s="243" t="s">
        <v>784</v>
      </c>
      <c r="T369" s="34"/>
      <c r="U369" s="87"/>
    </row>
    <row r="370" spans="1:21" x14ac:dyDescent="0.25">
      <c r="A370" s="244">
        <v>45061</v>
      </c>
      <c r="B370" s="245" t="s">
        <v>53</v>
      </c>
      <c r="C370" s="245" t="s">
        <v>64</v>
      </c>
      <c r="D370" s="245" t="s">
        <v>334</v>
      </c>
      <c r="E370" s="246">
        <v>4783.76</v>
      </c>
      <c r="F370" s="246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47">
        <v>45061</v>
      </c>
      <c r="N370" s="248" t="s">
        <v>27</v>
      </c>
      <c r="O370" s="248">
        <v>226</v>
      </c>
      <c r="P370" s="249" t="s">
        <v>73</v>
      </c>
      <c r="Q370" s="249" t="s">
        <v>200</v>
      </c>
      <c r="R370" s="39" t="s">
        <v>793</v>
      </c>
      <c r="S370" s="39" t="s">
        <v>793</v>
      </c>
      <c r="T370" s="35"/>
      <c r="U370" s="87"/>
    </row>
    <row r="371" spans="1:21" x14ac:dyDescent="0.25">
      <c r="A371" s="244">
        <v>45061</v>
      </c>
      <c r="B371" s="245" t="s">
        <v>521</v>
      </c>
      <c r="C371" s="245" t="s">
        <v>816</v>
      </c>
      <c r="D371" s="245" t="s">
        <v>634</v>
      </c>
      <c r="E371" s="246">
        <v>0</v>
      </c>
      <c r="F371" s="246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47">
        <v>45061</v>
      </c>
      <c r="N371" s="248" t="s">
        <v>18</v>
      </c>
      <c r="O371" s="248">
        <v>1252</v>
      </c>
      <c r="P371" s="249" t="s">
        <v>200</v>
      </c>
      <c r="Q371" s="249" t="s">
        <v>73</v>
      </c>
      <c r="R371" s="39" t="s">
        <v>784</v>
      </c>
      <c r="S371" s="39" t="s">
        <v>784</v>
      </c>
      <c r="T371" s="35"/>
      <c r="U371" s="87"/>
    </row>
    <row r="372" spans="1:21" x14ac:dyDescent="0.25">
      <c r="A372" s="244">
        <v>45061</v>
      </c>
      <c r="B372" s="245" t="s">
        <v>53</v>
      </c>
      <c r="C372" s="245" t="s">
        <v>64</v>
      </c>
      <c r="D372" s="245" t="s">
        <v>95</v>
      </c>
      <c r="E372" s="246">
        <v>4346.1000000000004</v>
      </c>
      <c r="F372" s="246">
        <v>0</v>
      </c>
      <c r="G372" s="53">
        <f>G371+E372-F372</f>
        <v>13720.07</v>
      </c>
      <c r="H372" s="87"/>
      <c r="I372" s="87"/>
      <c r="J372" s="85"/>
      <c r="K372" s="87"/>
      <c r="L372" s="87"/>
      <c r="M372" s="247">
        <v>45061</v>
      </c>
      <c r="N372" s="248" t="s">
        <v>83</v>
      </c>
      <c r="O372" s="248">
        <v>1</v>
      </c>
      <c r="P372" s="249" t="s">
        <v>73</v>
      </c>
      <c r="Q372" s="249" t="s">
        <v>794</v>
      </c>
      <c r="R372" s="39" t="s">
        <v>784</v>
      </c>
      <c r="S372" s="39" t="s">
        <v>795</v>
      </c>
      <c r="T372" s="35"/>
      <c r="U372" s="87"/>
    </row>
    <row r="373" spans="1:21" x14ac:dyDescent="0.25">
      <c r="A373" s="256">
        <v>45061</v>
      </c>
      <c r="B373" s="257" t="s">
        <v>521</v>
      </c>
      <c r="C373" s="257" t="s">
        <v>817</v>
      </c>
      <c r="D373" s="257" t="s">
        <v>168</v>
      </c>
      <c r="E373" s="258"/>
      <c r="F373" s="258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47">
        <v>45061</v>
      </c>
      <c r="N373" s="248" t="s">
        <v>18</v>
      </c>
      <c r="O373" s="248">
        <v>1250</v>
      </c>
      <c r="P373" s="249" t="s">
        <v>796</v>
      </c>
      <c r="Q373" s="249" t="s">
        <v>73</v>
      </c>
      <c r="R373" s="39" t="s">
        <v>797</v>
      </c>
      <c r="S373" s="39" t="s">
        <v>798</v>
      </c>
      <c r="T373" s="35"/>
      <c r="U373" s="87"/>
    </row>
    <row r="374" spans="1:21" x14ac:dyDescent="0.25">
      <c r="A374" s="261">
        <v>45062</v>
      </c>
      <c r="B374" s="262" t="s">
        <v>53</v>
      </c>
      <c r="C374" s="262" t="s">
        <v>64</v>
      </c>
      <c r="D374" s="262" t="s">
        <v>842</v>
      </c>
      <c r="E374" s="263">
        <v>2135</v>
      </c>
      <c r="F374" s="263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47">
        <v>45061</v>
      </c>
      <c r="N374" s="248" t="s">
        <v>18</v>
      </c>
      <c r="O374" s="248">
        <v>1253</v>
      </c>
      <c r="P374" s="249" t="s">
        <v>200</v>
      </c>
      <c r="Q374" s="249" t="s">
        <v>73</v>
      </c>
      <c r="R374" s="39" t="s">
        <v>799</v>
      </c>
      <c r="S374" s="39" t="s">
        <v>800</v>
      </c>
      <c r="T374" s="35"/>
      <c r="U374" s="87"/>
    </row>
    <row r="375" spans="1:21" x14ac:dyDescent="0.25">
      <c r="A375" s="261">
        <v>45062</v>
      </c>
      <c r="B375" s="262" t="s">
        <v>521</v>
      </c>
      <c r="C375" s="262" t="s">
        <v>843</v>
      </c>
      <c r="D375" s="262" t="s">
        <v>548</v>
      </c>
      <c r="E375" s="263"/>
      <c r="F375" s="263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47">
        <v>45061</v>
      </c>
      <c r="N375" s="248" t="s">
        <v>27</v>
      </c>
      <c r="O375" s="248">
        <v>230</v>
      </c>
      <c r="P375" s="249" t="s">
        <v>73</v>
      </c>
      <c r="Q375" s="249" t="s">
        <v>801</v>
      </c>
      <c r="R375" s="39" t="s">
        <v>802</v>
      </c>
      <c r="S375" s="39" t="s">
        <v>803</v>
      </c>
      <c r="T375" s="35"/>
      <c r="U375" s="87"/>
    </row>
    <row r="376" spans="1:21" x14ac:dyDescent="0.25">
      <c r="A376" s="267">
        <v>45062</v>
      </c>
      <c r="B376" s="268" t="s">
        <v>53</v>
      </c>
      <c r="C376" s="268" t="s">
        <v>473</v>
      </c>
      <c r="D376" s="269" t="s">
        <v>438</v>
      </c>
      <c r="E376" s="269">
        <v>1746</v>
      </c>
      <c r="F376" s="269">
        <v>0</v>
      </c>
      <c r="G376" s="53">
        <f>G375+E376-F376</f>
        <v>14301.07</v>
      </c>
      <c r="H376" s="87"/>
      <c r="I376" s="87"/>
      <c r="J376" s="85"/>
      <c r="K376" s="87"/>
      <c r="L376" s="85"/>
      <c r="M376" s="247">
        <v>45061</v>
      </c>
      <c r="N376" s="248" t="s">
        <v>18</v>
      </c>
      <c r="O376" s="248">
        <v>1256</v>
      </c>
      <c r="P376" s="249" t="s">
        <v>804</v>
      </c>
      <c r="Q376" s="249" t="s">
        <v>73</v>
      </c>
      <c r="R376" s="39" t="s">
        <v>805</v>
      </c>
      <c r="S376" s="39" t="s">
        <v>806</v>
      </c>
      <c r="T376" s="35"/>
      <c r="U376" s="87"/>
    </row>
    <row r="377" spans="1:21" x14ac:dyDescent="0.25">
      <c r="A377" s="270">
        <v>45062</v>
      </c>
      <c r="B377" s="268" t="s">
        <v>53</v>
      </c>
      <c r="C377" s="268" t="s">
        <v>64</v>
      </c>
      <c r="D377" s="269" t="s">
        <v>211</v>
      </c>
      <c r="E377" s="269">
        <v>396</v>
      </c>
      <c r="F377" s="269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47">
        <v>45062</v>
      </c>
      <c r="N377" s="248" t="s">
        <v>59</v>
      </c>
      <c r="O377" s="248">
        <v>1242</v>
      </c>
      <c r="P377" s="249" t="s">
        <v>460</v>
      </c>
      <c r="Q377" s="249" t="s">
        <v>73</v>
      </c>
      <c r="R377" s="39" t="s">
        <v>807</v>
      </c>
      <c r="S377" s="39" t="s">
        <v>808</v>
      </c>
      <c r="T377" s="35"/>
      <c r="U377" s="87"/>
    </row>
    <row r="378" spans="1:21" x14ac:dyDescent="0.25">
      <c r="A378" s="270">
        <v>45062</v>
      </c>
      <c r="B378" s="268" t="s">
        <v>521</v>
      </c>
      <c r="C378" s="268" t="s">
        <v>844</v>
      </c>
      <c r="D378" s="269" t="s">
        <v>845</v>
      </c>
      <c r="E378" s="269">
        <v>0</v>
      </c>
      <c r="F378" s="269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47">
        <v>45062</v>
      </c>
      <c r="N378" s="248" t="s">
        <v>59</v>
      </c>
      <c r="O378" s="248">
        <v>1249</v>
      </c>
      <c r="P378" s="249" t="s">
        <v>809</v>
      </c>
      <c r="Q378" s="249" t="s">
        <v>73</v>
      </c>
      <c r="R378" s="39" t="s">
        <v>810</v>
      </c>
      <c r="S378" s="39" t="s">
        <v>811</v>
      </c>
      <c r="T378" s="34"/>
      <c r="U378" s="87"/>
    </row>
    <row r="379" spans="1:21" x14ac:dyDescent="0.25">
      <c r="A379" s="270">
        <v>45063</v>
      </c>
      <c r="B379" s="268" t="s">
        <v>521</v>
      </c>
      <c r="C379" s="268" t="s">
        <v>846</v>
      </c>
      <c r="D379" s="269" t="s">
        <v>847</v>
      </c>
      <c r="E379" s="269">
        <v>0</v>
      </c>
      <c r="F379" s="269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4">
        <v>45062</v>
      </c>
      <c r="N379" s="265" t="s">
        <v>83</v>
      </c>
      <c r="O379" s="265">
        <v>1</v>
      </c>
      <c r="P379" s="266" t="s">
        <v>73</v>
      </c>
      <c r="Q379" s="266" t="s">
        <v>818</v>
      </c>
      <c r="R379" s="260" t="s">
        <v>810</v>
      </c>
      <c r="S379" s="260" t="s">
        <v>819</v>
      </c>
      <c r="T379" s="259"/>
      <c r="U379" s="87"/>
    </row>
    <row r="380" spans="1:21" x14ac:dyDescent="0.25">
      <c r="A380" s="270">
        <v>45063</v>
      </c>
      <c r="B380" s="268" t="s">
        <v>521</v>
      </c>
      <c r="C380" s="268" t="s">
        <v>848</v>
      </c>
      <c r="D380" s="269" t="s">
        <v>239</v>
      </c>
      <c r="E380" s="269">
        <v>0</v>
      </c>
      <c r="F380" s="269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4">
        <v>45062</v>
      </c>
      <c r="N380" s="265" t="s">
        <v>18</v>
      </c>
      <c r="O380" s="265">
        <v>1257</v>
      </c>
      <c r="P380" s="266" t="s">
        <v>820</v>
      </c>
      <c r="Q380" s="266" t="s">
        <v>73</v>
      </c>
      <c r="R380" s="260" t="s">
        <v>821</v>
      </c>
      <c r="S380" s="260" t="s">
        <v>822</v>
      </c>
      <c r="T380" s="259"/>
      <c r="U380" s="87"/>
    </row>
    <row r="381" spans="1:21" x14ac:dyDescent="0.25">
      <c r="A381" s="270">
        <v>45063</v>
      </c>
      <c r="B381" s="268" t="s">
        <v>521</v>
      </c>
      <c r="C381" s="268" t="s">
        <v>849</v>
      </c>
      <c r="D381" s="269" t="s">
        <v>548</v>
      </c>
      <c r="E381" s="269">
        <v>0</v>
      </c>
      <c r="F381" s="269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4">
        <v>45062</v>
      </c>
      <c r="N381" s="265" t="s">
        <v>27</v>
      </c>
      <c r="O381" s="265">
        <v>226</v>
      </c>
      <c r="P381" s="266" t="s">
        <v>73</v>
      </c>
      <c r="Q381" s="266" t="s">
        <v>823</v>
      </c>
      <c r="R381" s="260" t="s">
        <v>824</v>
      </c>
      <c r="S381" s="260" t="s">
        <v>825</v>
      </c>
      <c r="T381" s="259"/>
      <c r="U381" s="87"/>
    </row>
    <row r="382" spans="1:21" x14ac:dyDescent="0.25">
      <c r="A382" s="270">
        <v>45063</v>
      </c>
      <c r="B382" s="268" t="s">
        <v>53</v>
      </c>
      <c r="C382" s="268" t="s">
        <v>64</v>
      </c>
      <c r="D382" s="269" t="s">
        <v>850</v>
      </c>
      <c r="E382" s="269">
        <v>910</v>
      </c>
      <c r="F382" s="269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4">
        <v>45062</v>
      </c>
      <c r="N382" s="265" t="s">
        <v>27</v>
      </c>
      <c r="O382" s="265">
        <v>226</v>
      </c>
      <c r="P382" s="266" t="s">
        <v>73</v>
      </c>
      <c r="Q382" s="266" t="s">
        <v>826</v>
      </c>
      <c r="R382" s="260" t="s">
        <v>827</v>
      </c>
      <c r="S382" s="260" t="s">
        <v>828</v>
      </c>
      <c r="T382" s="259"/>
      <c r="U382" s="87"/>
    </row>
    <row r="383" spans="1:21" x14ac:dyDescent="0.25">
      <c r="A383" s="270">
        <v>45063</v>
      </c>
      <c r="B383" s="268" t="s">
        <v>53</v>
      </c>
      <c r="C383" s="268" t="s">
        <v>64</v>
      </c>
      <c r="D383" s="269" t="s">
        <v>638</v>
      </c>
      <c r="E383" s="269">
        <v>1253.3</v>
      </c>
      <c r="F383" s="269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4">
        <v>45063</v>
      </c>
      <c r="N383" s="265" t="s">
        <v>18</v>
      </c>
      <c r="O383" s="265">
        <v>1260</v>
      </c>
      <c r="P383" s="266" t="s">
        <v>157</v>
      </c>
      <c r="Q383" s="266" t="s">
        <v>73</v>
      </c>
      <c r="R383" s="260" t="s">
        <v>829</v>
      </c>
      <c r="S383" s="260" t="s">
        <v>829</v>
      </c>
      <c r="T383" s="259"/>
      <c r="U383" s="87"/>
    </row>
    <row r="384" spans="1:21" x14ac:dyDescent="0.25">
      <c r="A384" s="270">
        <v>45063</v>
      </c>
      <c r="B384" s="268" t="s">
        <v>53</v>
      </c>
      <c r="C384" s="268" t="s">
        <v>64</v>
      </c>
      <c r="D384" s="269" t="s">
        <v>661</v>
      </c>
      <c r="E384" s="269">
        <v>100</v>
      </c>
      <c r="F384" s="269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4">
        <v>45063</v>
      </c>
      <c r="N384" s="265" t="s">
        <v>18</v>
      </c>
      <c r="O384" s="265">
        <v>1261</v>
      </c>
      <c r="P384" s="266" t="s">
        <v>157</v>
      </c>
      <c r="Q384" s="266" t="s">
        <v>73</v>
      </c>
      <c r="R384" s="260" t="s">
        <v>830</v>
      </c>
      <c r="S384" s="260" t="s">
        <v>830</v>
      </c>
      <c r="T384" s="259"/>
      <c r="U384" s="87"/>
    </row>
    <row r="385" spans="1:21" x14ac:dyDescent="0.25">
      <c r="A385" s="270">
        <v>45064</v>
      </c>
      <c r="B385" s="268" t="s">
        <v>521</v>
      </c>
      <c r="C385" s="268" t="s">
        <v>851</v>
      </c>
      <c r="D385" s="269" t="s">
        <v>847</v>
      </c>
      <c r="E385" s="269">
        <v>0</v>
      </c>
      <c r="F385" s="269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4">
        <v>45063</v>
      </c>
      <c r="N385" s="265" t="s">
        <v>18</v>
      </c>
      <c r="O385" s="265">
        <v>1259</v>
      </c>
      <c r="P385" s="266" t="s">
        <v>116</v>
      </c>
      <c r="Q385" s="266" t="s">
        <v>73</v>
      </c>
      <c r="R385" s="260" t="s">
        <v>831</v>
      </c>
      <c r="S385" s="260" t="s">
        <v>831</v>
      </c>
      <c r="T385" s="259"/>
      <c r="U385" s="87"/>
    </row>
    <row r="386" spans="1:21" x14ac:dyDescent="0.25">
      <c r="A386" s="277">
        <v>45064</v>
      </c>
      <c r="B386" s="278" t="s">
        <v>521</v>
      </c>
      <c r="C386" s="278" t="s">
        <v>852</v>
      </c>
      <c r="D386" s="279" t="s">
        <v>168</v>
      </c>
      <c r="E386" s="279">
        <v>0</v>
      </c>
      <c r="F386" s="279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4">
        <v>45063</v>
      </c>
      <c r="N386" s="265" t="s">
        <v>27</v>
      </c>
      <c r="O386" s="265">
        <v>226</v>
      </c>
      <c r="P386" s="266" t="s">
        <v>73</v>
      </c>
      <c r="Q386" s="266" t="s">
        <v>832</v>
      </c>
      <c r="R386" s="260" t="s">
        <v>833</v>
      </c>
      <c r="S386" s="260" t="s">
        <v>833</v>
      </c>
      <c r="T386" s="34"/>
      <c r="U386" s="87"/>
    </row>
    <row r="387" spans="1:21" x14ac:dyDescent="0.25">
      <c r="A387" s="306">
        <v>45064</v>
      </c>
      <c r="B387" s="307" t="s">
        <v>521</v>
      </c>
      <c r="C387" s="307" t="s">
        <v>853</v>
      </c>
      <c r="D387" s="308" t="s">
        <v>845</v>
      </c>
      <c r="E387" s="308">
        <v>0</v>
      </c>
      <c r="F387" s="308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4">
        <v>45063</v>
      </c>
      <c r="N387" s="265" t="s">
        <v>27</v>
      </c>
      <c r="O387" s="265">
        <v>226</v>
      </c>
      <c r="P387" s="266" t="s">
        <v>73</v>
      </c>
      <c r="Q387" s="266" t="s">
        <v>834</v>
      </c>
      <c r="R387" s="260" t="s">
        <v>835</v>
      </c>
      <c r="S387" s="260" t="s">
        <v>835</v>
      </c>
      <c r="T387" s="34"/>
      <c r="U387" s="87"/>
    </row>
    <row r="388" spans="1:21" x14ac:dyDescent="0.25">
      <c r="A388" s="270">
        <v>45064</v>
      </c>
      <c r="B388" s="268" t="s">
        <v>53</v>
      </c>
      <c r="C388" s="268" t="s">
        <v>64</v>
      </c>
      <c r="D388" s="269" t="s">
        <v>93</v>
      </c>
      <c r="E388" s="269">
        <v>626</v>
      </c>
      <c r="F388" s="269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4">
        <v>45063</v>
      </c>
      <c r="N388" s="265" t="s">
        <v>27</v>
      </c>
      <c r="O388" s="265">
        <v>226</v>
      </c>
      <c r="P388" s="266" t="s">
        <v>73</v>
      </c>
      <c r="Q388" s="266" t="s">
        <v>200</v>
      </c>
      <c r="R388" s="260" t="s">
        <v>836</v>
      </c>
      <c r="S388" s="260" t="s">
        <v>836</v>
      </c>
      <c r="T388" s="259"/>
      <c r="U388" s="87"/>
    </row>
    <row r="389" spans="1:21" x14ac:dyDescent="0.25">
      <c r="A389" s="270">
        <v>45064</v>
      </c>
      <c r="B389" s="268" t="s">
        <v>53</v>
      </c>
      <c r="C389" s="268" t="s">
        <v>64</v>
      </c>
      <c r="D389" s="269" t="s">
        <v>93</v>
      </c>
      <c r="E389" s="269">
        <v>854.4</v>
      </c>
      <c r="F389" s="269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4">
        <v>45064</v>
      </c>
      <c r="N389" s="265" t="s">
        <v>59</v>
      </c>
      <c r="O389" s="265">
        <v>1258</v>
      </c>
      <c r="P389" s="266" t="s">
        <v>154</v>
      </c>
      <c r="Q389" s="266" t="s">
        <v>73</v>
      </c>
      <c r="R389" s="260" t="s">
        <v>837</v>
      </c>
      <c r="S389" s="260" t="s">
        <v>837</v>
      </c>
      <c r="T389" s="259"/>
      <c r="U389" s="87"/>
    </row>
    <row r="390" spans="1:21" x14ac:dyDescent="0.25">
      <c r="A390" s="277">
        <v>45064</v>
      </c>
      <c r="B390" s="278" t="s">
        <v>521</v>
      </c>
      <c r="C390" s="278" t="s">
        <v>856</v>
      </c>
      <c r="D390" s="279" t="s">
        <v>842</v>
      </c>
      <c r="E390" s="279">
        <v>0</v>
      </c>
      <c r="F390" s="279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4">
        <v>45064</v>
      </c>
      <c r="N390" s="265" t="s">
        <v>27</v>
      </c>
      <c r="O390" s="265">
        <v>226</v>
      </c>
      <c r="P390" s="266" t="s">
        <v>73</v>
      </c>
      <c r="Q390" s="266" t="s">
        <v>838</v>
      </c>
      <c r="R390" s="260" t="s">
        <v>839</v>
      </c>
      <c r="S390" s="260" t="s">
        <v>839</v>
      </c>
      <c r="T390" s="259"/>
      <c r="U390" s="87"/>
    </row>
    <row r="391" spans="1:21" x14ac:dyDescent="0.25">
      <c r="A391" s="277">
        <v>45068</v>
      </c>
      <c r="B391" s="278" t="s">
        <v>521</v>
      </c>
      <c r="C391" s="278" t="s">
        <v>862</v>
      </c>
      <c r="D391" s="279" t="s">
        <v>168</v>
      </c>
      <c r="E391" s="279">
        <v>0</v>
      </c>
      <c r="F391" s="279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4">
        <v>45064</v>
      </c>
      <c r="N391" s="265" t="s">
        <v>27</v>
      </c>
      <c r="O391" s="265">
        <v>226</v>
      </c>
      <c r="P391" s="266" t="s">
        <v>73</v>
      </c>
      <c r="Q391" s="266" t="s">
        <v>840</v>
      </c>
      <c r="R391" s="260" t="s">
        <v>841</v>
      </c>
      <c r="S391" s="260" t="s">
        <v>841</v>
      </c>
      <c r="T391" s="259"/>
      <c r="U391" s="87"/>
    </row>
    <row r="392" spans="1:21" x14ac:dyDescent="0.25">
      <c r="A392" s="277">
        <v>45068</v>
      </c>
      <c r="B392" s="278" t="s">
        <v>53</v>
      </c>
      <c r="C392" s="278" t="s">
        <v>64</v>
      </c>
      <c r="D392" s="278" t="s">
        <v>93</v>
      </c>
      <c r="E392" s="279">
        <v>100</v>
      </c>
      <c r="F392" s="279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1">
        <v>45064</v>
      </c>
      <c r="N392" s="272" t="s">
        <v>18</v>
      </c>
      <c r="O392" s="272">
        <v>1262</v>
      </c>
      <c r="P392" s="273" t="s">
        <v>854</v>
      </c>
      <c r="Q392" s="273" t="s">
        <v>73</v>
      </c>
      <c r="R392" s="274" t="s">
        <v>855</v>
      </c>
      <c r="S392" s="274" t="s">
        <v>855</v>
      </c>
      <c r="T392" s="275"/>
      <c r="U392" s="87"/>
    </row>
    <row r="393" spans="1:21" x14ac:dyDescent="0.25">
      <c r="A393" s="277">
        <v>45068</v>
      </c>
      <c r="B393" s="278" t="s">
        <v>53</v>
      </c>
      <c r="C393" s="278" t="s">
        <v>64</v>
      </c>
      <c r="D393" s="278" t="s">
        <v>334</v>
      </c>
      <c r="E393" s="279">
        <v>3186.81</v>
      </c>
      <c r="F393" s="279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0">
        <v>45065</v>
      </c>
      <c r="N393" s="281" t="s">
        <v>59</v>
      </c>
      <c r="O393" s="281">
        <v>1264</v>
      </c>
      <c r="P393" s="282" t="s">
        <v>130</v>
      </c>
      <c r="Q393" s="282" t="s">
        <v>73</v>
      </c>
      <c r="R393" s="260" t="s">
        <v>857</v>
      </c>
      <c r="S393" s="260" t="s">
        <v>857</v>
      </c>
      <c r="T393" s="276"/>
      <c r="U393" s="87"/>
    </row>
    <row r="394" spans="1:21" x14ac:dyDescent="0.25">
      <c r="A394" s="306">
        <v>45068</v>
      </c>
      <c r="B394" s="307" t="s">
        <v>521</v>
      </c>
      <c r="C394" s="307" t="s">
        <v>863</v>
      </c>
      <c r="D394" s="307" t="s">
        <v>791</v>
      </c>
      <c r="E394" s="308"/>
      <c r="F394" s="308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0">
        <v>45068</v>
      </c>
      <c r="N394" s="281" t="s">
        <v>59</v>
      </c>
      <c r="O394" s="281">
        <v>1266</v>
      </c>
      <c r="P394" s="282" t="s">
        <v>519</v>
      </c>
      <c r="Q394" s="282" t="s">
        <v>73</v>
      </c>
      <c r="R394" s="260" t="s">
        <v>858</v>
      </c>
      <c r="S394" s="260" t="s">
        <v>858</v>
      </c>
      <c r="T394" s="276"/>
      <c r="U394" s="87"/>
    </row>
    <row r="395" spans="1:21" x14ac:dyDescent="0.25">
      <c r="A395" s="70">
        <v>45068</v>
      </c>
      <c r="B395" s="71" t="s">
        <v>521</v>
      </c>
      <c r="C395" s="71" t="s">
        <v>865</v>
      </c>
      <c r="D395" s="71" t="s">
        <v>864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0">
        <v>45068</v>
      </c>
      <c r="N395" s="281" t="s">
        <v>18</v>
      </c>
      <c r="O395" s="281">
        <v>1267</v>
      </c>
      <c r="P395" s="282" t="s">
        <v>200</v>
      </c>
      <c r="Q395" s="282" t="s">
        <v>73</v>
      </c>
      <c r="R395" s="260" t="s">
        <v>859</v>
      </c>
      <c r="S395" s="260" t="s">
        <v>859</v>
      </c>
      <c r="T395" s="276"/>
      <c r="U395" s="87"/>
    </row>
    <row r="396" spans="1:21" x14ac:dyDescent="0.25">
      <c r="A396" s="70">
        <v>45069</v>
      </c>
      <c r="B396" s="71" t="s">
        <v>521</v>
      </c>
      <c r="C396" s="71" t="s">
        <v>866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0">
        <v>45068</v>
      </c>
      <c r="N396" s="281" t="s">
        <v>27</v>
      </c>
      <c r="O396" s="281">
        <v>226</v>
      </c>
      <c r="P396" s="282" t="s">
        <v>73</v>
      </c>
      <c r="Q396" s="282" t="s">
        <v>200</v>
      </c>
      <c r="R396" s="260" t="s">
        <v>858</v>
      </c>
      <c r="S396" s="260" t="s">
        <v>858</v>
      </c>
      <c r="T396" s="276"/>
      <c r="U396" s="87"/>
    </row>
    <row r="397" spans="1:21" x14ac:dyDescent="0.25">
      <c r="A397" s="334">
        <v>45069</v>
      </c>
      <c r="B397" s="335" t="s">
        <v>521</v>
      </c>
      <c r="C397" s="335" t="s">
        <v>943</v>
      </c>
      <c r="D397" s="335" t="s">
        <v>867</v>
      </c>
      <c r="E397" s="336"/>
      <c r="F397" s="336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0">
        <v>45068</v>
      </c>
      <c r="N397" s="281" t="s">
        <v>83</v>
      </c>
      <c r="O397" s="281">
        <v>1</v>
      </c>
      <c r="P397" s="282" t="s">
        <v>73</v>
      </c>
      <c r="Q397" s="282" t="s">
        <v>860</v>
      </c>
      <c r="R397" s="260" t="s">
        <v>858</v>
      </c>
      <c r="S397" s="260" t="s">
        <v>861</v>
      </c>
      <c r="T397" s="276"/>
      <c r="U397" s="87"/>
    </row>
    <row r="398" spans="1:21" x14ac:dyDescent="0.25">
      <c r="A398" s="70">
        <v>45069</v>
      </c>
      <c r="B398" s="71" t="s">
        <v>521</v>
      </c>
      <c r="C398" s="71" t="s">
        <v>868</v>
      </c>
      <c r="D398" s="71" t="s">
        <v>869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3">
        <v>45068</v>
      </c>
      <c r="N398" s="294" t="s">
        <v>27</v>
      </c>
      <c r="O398" s="294">
        <v>226</v>
      </c>
      <c r="P398" s="295" t="s">
        <v>73</v>
      </c>
      <c r="Q398" s="295" t="s">
        <v>200</v>
      </c>
      <c r="R398" s="292" t="s">
        <v>871</v>
      </c>
      <c r="S398" s="291" t="s">
        <v>872</v>
      </c>
      <c r="T398" s="259"/>
      <c r="U398" s="87"/>
    </row>
    <row r="399" spans="1:21" x14ac:dyDescent="0.25">
      <c r="A399" s="70">
        <v>45069</v>
      </c>
      <c r="B399" s="71" t="s">
        <v>521</v>
      </c>
      <c r="C399" s="71" t="s">
        <v>870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3">
        <v>45068</v>
      </c>
      <c r="N399" s="294" t="s">
        <v>27</v>
      </c>
      <c r="O399" s="294">
        <v>903</v>
      </c>
      <c r="P399" s="295" t="s">
        <v>73</v>
      </c>
      <c r="Q399" s="295" t="s">
        <v>215</v>
      </c>
      <c r="R399" s="292" t="s">
        <v>873</v>
      </c>
      <c r="S399" s="291" t="s">
        <v>874</v>
      </c>
      <c r="T399" s="259"/>
      <c r="U399" s="87"/>
    </row>
    <row r="400" spans="1:21" x14ac:dyDescent="0.25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3">
        <v>45069</v>
      </c>
      <c r="N400" s="294" t="s">
        <v>18</v>
      </c>
      <c r="O400" s="294">
        <v>1270</v>
      </c>
      <c r="P400" s="295" t="s">
        <v>200</v>
      </c>
      <c r="Q400" s="295" t="s">
        <v>73</v>
      </c>
      <c r="R400" s="292" t="s">
        <v>875</v>
      </c>
      <c r="S400" s="291" t="s">
        <v>876</v>
      </c>
      <c r="T400" s="259"/>
      <c r="U400" s="87"/>
    </row>
    <row r="401" spans="1:21" x14ac:dyDescent="0.25">
      <c r="A401" s="155">
        <v>45068</v>
      </c>
      <c r="B401" s="71" t="s">
        <v>53</v>
      </c>
      <c r="C401" s="71" t="s">
        <v>64</v>
      </c>
      <c r="D401" s="71" t="s">
        <v>889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3">
        <v>45069</v>
      </c>
      <c r="N401" s="294" t="s">
        <v>27</v>
      </c>
      <c r="O401" s="294">
        <v>226</v>
      </c>
      <c r="P401" s="295" t="s">
        <v>73</v>
      </c>
      <c r="Q401" s="295" t="s">
        <v>877</v>
      </c>
      <c r="R401" s="292" t="s">
        <v>878</v>
      </c>
      <c r="S401" s="291" t="s">
        <v>879</v>
      </c>
      <c r="T401" s="259"/>
      <c r="U401" s="87"/>
    </row>
    <row r="402" spans="1:21" x14ac:dyDescent="0.25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3">
        <v>45069</v>
      </c>
      <c r="N402" s="294" t="s">
        <v>18</v>
      </c>
      <c r="O402" s="294">
        <v>1272</v>
      </c>
      <c r="P402" s="295" t="s">
        <v>439</v>
      </c>
      <c r="Q402" s="295" t="s">
        <v>73</v>
      </c>
      <c r="R402" s="292" t="s">
        <v>880</v>
      </c>
      <c r="S402" s="291" t="s">
        <v>881</v>
      </c>
      <c r="T402" s="259"/>
      <c r="U402" s="87"/>
    </row>
    <row r="403" spans="1:21" x14ac:dyDescent="0.25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3">
        <v>45069</v>
      </c>
      <c r="N403" s="294" t="s">
        <v>27</v>
      </c>
      <c r="O403" s="294">
        <v>226</v>
      </c>
      <c r="P403" s="295" t="s">
        <v>73</v>
      </c>
      <c r="Q403" s="295" t="s">
        <v>882</v>
      </c>
      <c r="R403" s="292" t="s">
        <v>883</v>
      </c>
      <c r="S403" s="291" t="s">
        <v>884</v>
      </c>
      <c r="T403" s="259"/>
      <c r="U403" s="87"/>
    </row>
    <row r="404" spans="1:21" x14ac:dyDescent="0.25">
      <c r="A404" s="309">
        <v>45070</v>
      </c>
      <c r="B404" s="310" t="s">
        <v>521</v>
      </c>
      <c r="C404" s="310" t="s">
        <v>894</v>
      </c>
      <c r="D404" s="310" t="s">
        <v>550</v>
      </c>
      <c r="E404" s="311"/>
      <c r="F404" s="311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3">
        <v>45069</v>
      </c>
      <c r="N404" s="294" t="s">
        <v>18</v>
      </c>
      <c r="O404" s="294">
        <v>1269</v>
      </c>
      <c r="P404" s="295" t="s">
        <v>885</v>
      </c>
      <c r="Q404" s="295" t="s">
        <v>73</v>
      </c>
      <c r="R404" s="292" t="s">
        <v>886</v>
      </c>
      <c r="S404" s="34"/>
      <c r="T404" s="34"/>
      <c r="U404" s="87"/>
    </row>
    <row r="405" spans="1:21" x14ac:dyDescent="0.25">
      <c r="A405" s="210">
        <v>45070</v>
      </c>
      <c r="B405" s="201" t="s">
        <v>521</v>
      </c>
      <c r="C405" s="201" t="s">
        <v>895</v>
      </c>
      <c r="D405" s="201" t="s">
        <v>896</v>
      </c>
      <c r="E405" s="209"/>
      <c r="F405" s="209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296">
        <v>45069</v>
      </c>
      <c r="N405" s="297" t="s">
        <v>18</v>
      </c>
      <c r="O405" s="297">
        <v>1273</v>
      </c>
      <c r="P405" s="298" t="s">
        <v>130</v>
      </c>
      <c r="Q405" s="298" t="s">
        <v>73</v>
      </c>
      <c r="R405" s="298" t="s">
        <v>888</v>
      </c>
      <c r="S405" s="299" t="s">
        <v>887</v>
      </c>
      <c r="T405" s="300"/>
      <c r="U405" s="87"/>
    </row>
    <row r="406" spans="1:21" x14ac:dyDescent="0.25">
      <c r="A406" s="309">
        <v>45070</v>
      </c>
      <c r="B406" s="310" t="s">
        <v>521</v>
      </c>
      <c r="C406" s="310" t="s">
        <v>897</v>
      </c>
      <c r="D406" s="310" t="s">
        <v>901</v>
      </c>
      <c r="E406" s="311"/>
      <c r="F406" s="311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3">
        <v>45070</v>
      </c>
      <c r="N406" s="304" t="s">
        <v>59</v>
      </c>
      <c r="O406" s="304">
        <v>1265</v>
      </c>
      <c r="P406" s="305" t="s">
        <v>890</v>
      </c>
      <c r="Q406" s="305" t="s">
        <v>73</v>
      </c>
      <c r="R406" s="302" t="s">
        <v>891</v>
      </c>
      <c r="S406" s="302" t="s">
        <v>891</v>
      </c>
      <c r="T406" s="136"/>
      <c r="U406" s="87"/>
    </row>
    <row r="407" spans="1:21" x14ac:dyDescent="0.25">
      <c r="A407" s="309">
        <v>45070</v>
      </c>
      <c r="B407" s="310" t="s">
        <v>53</v>
      </c>
      <c r="C407" s="310" t="s">
        <v>473</v>
      </c>
      <c r="D407" s="310" t="s">
        <v>485</v>
      </c>
      <c r="E407" s="311">
        <v>100</v>
      </c>
      <c r="F407" s="311"/>
      <c r="G407" s="53">
        <f t="shared" si="18"/>
        <v>10836.149999999998</v>
      </c>
      <c r="H407" s="87"/>
      <c r="I407" s="87"/>
      <c r="J407" s="87"/>
      <c r="K407" s="87"/>
      <c r="L407" s="87"/>
      <c r="M407" s="303">
        <v>45070</v>
      </c>
      <c r="N407" s="304" t="s">
        <v>59</v>
      </c>
      <c r="O407" s="304">
        <v>1268</v>
      </c>
      <c r="P407" s="305" t="s">
        <v>892</v>
      </c>
      <c r="Q407" s="305" t="s">
        <v>73</v>
      </c>
      <c r="R407" s="302" t="s">
        <v>893</v>
      </c>
      <c r="S407" s="302" t="s">
        <v>893</v>
      </c>
      <c r="T407" s="301"/>
      <c r="U407" s="87"/>
    </row>
    <row r="408" spans="1:21" x14ac:dyDescent="0.25">
      <c r="A408" s="334">
        <v>45071</v>
      </c>
      <c r="B408" s="335" t="s">
        <v>521</v>
      </c>
      <c r="C408" s="335" t="s">
        <v>902</v>
      </c>
      <c r="D408" s="335" t="s">
        <v>903</v>
      </c>
      <c r="E408" s="336"/>
      <c r="F408" s="336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2">
        <v>45070</v>
      </c>
      <c r="N408" s="313" t="s">
        <v>27</v>
      </c>
      <c r="O408" s="313">
        <v>226</v>
      </c>
      <c r="P408" s="314" t="s">
        <v>73</v>
      </c>
      <c r="Q408" s="314" t="s">
        <v>200</v>
      </c>
      <c r="R408" s="260" t="s">
        <v>898</v>
      </c>
      <c r="S408" s="291" t="s">
        <v>898</v>
      </c>
      <c r="T408" s="259"/>
      <c r="U408" s="87"/>
    </row>
    <row r="409" spans="1:21" x14ac:dyDescent="0.25">
      <c r="A409" s="340">
        <v>45071</v>
      </c>
      <c r="B409" s="341" t="s">
        <v>521</v>
      </c>
      <c r="C409" s="341" t="s">
        <v>904</v>
      </c>
      <c r="D409" s="341" t="s">
        <v>905</v>
      </c>
      <c r="E409" s="342"/>
      <c r="F409" s="342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2">
        <v>45070</v>
      </c>
      <c r="N409" s="313" t="s">
        <v>18</v>
      </c>
      <c r="O409" s="313">
        <v>1274</v>
      </c>
      <c r="P409" s="314" t="s">
        <v>515</v>
      </c>
      <c r="Q409" s="314" t="s">
        <v>73</v>
      </c>
      <c r="R409" s="260" t="s">
        <v>899</v>
      </c>
      <c r="S409" s="291" t="s">
        <v>899</v>
      </c>
      <c r="T409" s="259"/>
      <c r="U409" s="87"/>
    </row>
    <row r="410" spans="1:21" x14ac:dyDescent="0.25">
      <c r="A410" s="210">
        <v>45071</v>
      </c>
      <c r="B410" s="201" t="s">
        <v>521</v>
      </c>
      <c r="C410" s="201" t="s">
        <v>906</v>
      </c>
      <c r="D410" s="201" t="s">
        <v>548</v>
      </c>
      <c r="E410" s="209"/>
      <c r="F410" s="209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15">
        <v>45070</v>
      </c>
      <c r="N410" s="316" t="s">
        <v>18</v>
      </c>
      <c r="O410" s="316">
        <v>1276</v>
      </c>
      <c r="P410" s="317" t="s">
        <v>116</v>
      </c>
      <c r="Q410" s="317" t="s">
        <v>73</v>
      </c>
      <c r="R410" s="318" t="s">
        <v>900</v>
      </c>
      <c r="S410" s="319" t="s">
        <v>900</v>
      </c>
      <c r="T410" s="34"/>
      <c r="U410" s="87"/>
    </row>
    <row r="411" spans="1:21" x14ac:dyDescent="0.25">
      <c r="A411" s="210">
        <v>45071</v>
      </c>
      <c r="B411" s="201" t="s">
        <v>521</v>
      </c>
      <c r="C411" s="201" t="s">
        <v>915</v>
      </c>
      <c r="D411" s="201" t="s">
        <v>907</v>
      </c>
      <c r="E411" s="209"/>
      <c r="F411" s="209">
        <v>441.74</v>
      </c>
      <c r="G411" s="53">
        <f t="shared" si="18"/>
        <v>9474.409999999998</v>
      </c>
      <c r="M411" s="326">
        <v>45071</v>
      </c>
      <c r="N411" s="327" t="s">
        <v>59</v>
      </c>
      <c r="O411" s="327">
        <v>1275</v>
      </c>
      <c r="P411" s="328" t="s">
        <v>908</v>
      </c>
      <c r="Q411" s="328" t="s">
        <v>73</v>
      </c>
      <c r="R411" s="323" t="s">
        <v>909</v>
      </c>
      <c r="S411" s="321" t="s">
        <v>909</v>
      </c>
      <c r="T411" s="320"/>
      <c r="U411" s="87"/>
    </row>
    <row r="412" spans="1:21" x14ac:dyDescent="0.25">
      <c r="A412" s="210">
        <v>45071</v>
      </c>
      <c r="B412" s="324" t="s">
        <v>521</v>
      </c>
      <c r="C412" s="324" t="s">
        <v>914</v>
      </c>
      <c r="D412" s="324" t="s">
        <v>901</v>
      </c>
      <c r="E412" s="325"/>
      <c r="F412" s="209">
        <v>950</v>
      </c>
      <c r="G412" s="53">
        <f t="shared" si="18"/>
        <v>8524.409999999998</v>
      </c>
      <c r="M412" s="264">
        <v>45071</v>
      </c>
      <c r="N412" s="265" t="s">
        <v>27</v>
      </c>
      <c r="O412" s="265">
        <v>226</v>
      </c>
      <c r="P412" s="266" t="s">
        <v>73</v>
      </c>
      <c r="Q412" s="266" t="s">
        <v>910</v>
      </c>
      <c r="R412" s="266" t="s">
        <v>911</v>
      </c>
      <c r="S412" s="321" t="s">
        <v>911</v>
      </c>
      <c r="T412" s="320"/>
      <c r="U412" s="87"/>
    </row>
    <row r="413" spans="1:21" x14ac:dyDescent="0.25">
      <c r="A413" s="270">
        <v>45071</v>
      </c>
      <c r="B413" s="268" t="s">
        <v>53</v>
      </c>
      <c r="C413" s="268" t="s">
        <v>64</v>
      </c>
      <c r="D413" s="268" t="s">
        <v>93</v>
      </c>
      <c r="E413" s="269">
        <v>694.1</v>
      </c>
      <c r="F413" s="269"/>
      <c r="G413" s="53">
        <f t="shared" si="18"/>
        <v>9218.5099999999984</v>
      </c>
      <c r="M413" s="264">
        <v>45071</v>
      </c>
      <c r="N413" s="265" t="s">
        <v>27</v>
      </c>
      <c r="O413" s="265">
        <v>226</v>
      </c>
      <c r="P413" s="266" t="s">
        <v>73</v>
      </c>
      <c r="Q413" s="266" t="s">
        <v>912</v>
      </c>
      <c r="R413" s="266" t="s">
        <v>913</v>
      </c>
      <c r="S413" s="321" t="s">
        <v>913</v>
      </c>
      <c r="T413" s="83"/>
      <c r="U413" s="87"/>
    </row>
    <row r="414" spans="1:21" x14ac:dyDescent="0.25">
      <c r="A414" s="270">
        <v>45071</v>
      </c>
      <c r="B414" s="268" t="s">
        <v>53</v>
      </c>
      <c r="C414" s="268" t="s">
        <v>64</v>
      </c>
      <c r="D414" s="268" t="s">
        <v>93</v>
      </c>
      <c r="E414" s="269">
        <v>727.7</v>
      </c>
      <c r="F414" s="269"/>
      <c r="G414" s="53">
        <f t="shared" si="18"/>
        <v>9946.2099999999991</v>
      </c>
      <c r="M414" s="203">
        <v>45071</v>
      </c>
      <c r="N414" s="204" t="s">
        <v>18</v>
      </c>
      <c r="O414" s="204">
        <v>1281</v>
      </c>
      <c r="P414" s="205" t="s">
        <v>134</v>
      </c>
      <c r="Q414" s="205" t="s">
        <v>73</v>
      </c>
      <c r="R414" s="45" t="s">
        <v>916</v>
      </c>
      <c r="S414" s="45" t="s">
        <v>916</v>
      </c>
      <c r="T414" s="44"/>
      <c r="U414" s="87"/>
    </row>
    <row r="415" spans="1:21" x14ac:dyDescent="0.25">
      <c r="A415" s="210">
        <v>45071</v>
      </c>
      <c r="B415" s="201" t="s">
        <v>53</v>
      </c>
      <c r="C415" s="201" t="s">
        <v>64</v>
      </c>
      <c r="D415" s="201" t="s">
        <v>922</v>
      </c>
      <c r="E415" s="209">
        <v>752.4</v>
      </c>
      <c r="F415" s="209"/>
      <c r="G415" s="53">
        <f t="shared" si="18"/>
        <v>10698.609999999999</v>
      </c>
      <c r="M415" s="203">
        <v>45071</v>
      </c>
      <c r="N415" s="204" t="s">
        <v>18</v>
      </c>
      <c r="O415" s="204">
        <v>1279</v>
      </c>
      <c r="P415" s="205" t="s">
        <v>157</v>
      </c>
      <c r="Q415" s="205" t="s">
        <v>73</v>
      </c>
      <c r="R415" s="45" t="s">
        <v>917</v>
      </c>
      <c r="S415" s="45" t="s">
        <v>917</v>
      </c>
      <c r="T415" s="159"/>
    </row>
    <row r="416" spans="1:21" x14ac:dyDescent="0.25">
      <c r="A416" s="334">
        <v>45076</v>
      </c>
      <c r="B416" s="335" t="s">
        <v>53</v>
      </c>
      <c r="C416" s="335" t="s">
        <v>64</v>
      </c>
      <c r="D416" s="335" t="s">
        <v>937</v>
      </c>
      <c r="E416" s="336">
        <v>295</v>
      </c>
      <c r="F416" s="336"/>
      <c r="G416" s="53">
        <f t="shared" si="18"/>
        <v>10993.609999999999</v>
      </c>
      <c r="M416" s="203">
        <v>45051</v>
      </c>
      <c r="N416" s="204" t="s">
        <v>18</v>
      </c>
      <c r="O416" s="204">
        <v>1280</v>
      </c>
      <c r="P416" s="205" t="s">
        <v>918</v>
      </c>
      <c r="Q416" s="205" t="s">
        <v>73</v>
      </c>
      <c r="R416" s="45" t="s">
        <v>919</v>
      </c>
      <c r="S416" s="322" t="s">
        <v>919</v>
      </c>
      <c r="T416" s="35"/>
    </row>
    <row r="417" spans="1:20" x14ac:dyDescent="0.25">
      <c r="A417" s="334">
        <v>45076</v>
      </c>
      <c r="B417" s="335" t="s">
        <v>53</v>
      </c>
      <c r="C417" s="335" t="s">
        <v>64</v>
      </c>
      <c r="D417" s="335" t="s">
        <v>938</v>
      </c>
      <c r="E417" s="336">
        <v>200</v>
      </c>
      <c r="F417" s="336"/>
      <c r="G417" s="53">
        <f t="shared" si="18"/>
        <v>11193.609999999999</v>
      </c>
      <c r="M417" s="330">
        <v>45071</v>
      </c>
      <c r="N417" s="331" t="s">
        <v>27</v>
      </c>
      <c r="O417" s="331">
        <v>903</v>
      </c>
      <c r="P417" s="332" t="s">
        <v>73</v>
      </c>
      <c r="Q417" s="332" t="s">
        <v>920</v>
      </c>
      <c r="R417" s="333" t="s">
        <v>921</v>
      </c>
      <c r="S417" s="3" t="s">
        <v>921</v>
      </c>
      <c r="T417" s="34"/>
    </row>
    <row r="418" spans="1:20" x14ac:dyDescent="0.25">
      <c r="A418" s="334">
        <v>45076</v>
      </c>
      <c r="B418" s="335" t="s">
        <v>53</v>
      </c>
      <c r="C418" s="335" t="s">
        <v>64</v>
      </c>
      <c r="D418" s="335" t="s">
        <v>939</v>
      </c>
      <c r="E418" s="336">
        <v>160</v>
      </c>
      <c r="F418" s="336"/>
      <c r="G418" s="53">
        <f>G417+E418-F418</f>
        <v>11353.609999999999</v>
      </c>
      <c r="M418" s="337">
        <v>45075</v>
      </c>
      <c r="N418" s="338" t="s">
        <v>18</v>
      </c>
      <c r="O418" s="338">
        <v>1277</v>
      </c>
      <c r="P418" s="339" t="s">
        <v>563</v>
      </c>
      <c r="Q418" s="339" t="s">
        <v>73</v>
      </c>
      <c r="R418" s="302" t="s">
        <v>923</v>
      </c>
      <c r="S418" s="302" t="s">
        <v>923</v>
      </c>
      <c r="T418" s="136"/>
    </row>
    <row r="419" spans="1:20" x14ac:dyDescent="0.25">
      <c r="A419" s="334">
        <v>45077</v>
      </c>
      <c r="B419" s="335" t="s">
        <v>53</v>
      </c>
      <c r="C419" s="335" t="s">
        <v>64</v>
      </c>
      <c r="D419" s="335" t="s">
        <v>214</v>
      </c>
      <c r="E419" s="336">
        <v>1227.5999999999999</v>
      </c>
      <c r="F419" s="336"/>
      <c r="G419" s="53">
        <f>G418+E419-F419</f>
        <v>12581.21</v>
      </c>
      <c r="M419" s="337">
        <v>45075</v>
      </c>
      <c r="N419" s="338" t="s">
        <v>58</v>
      </c>
      <c r="O419" s="338">
        <v>1271</v>
      </c>
      <c r="P419" s="339" t="s">
        <v>116</v>
      </c>
      <c r="Q419" s="339" t="s">
        <v>73</v>
      </c>
      <c r="R419" s="302" t="s">
        <v>924</v>
      </c>
      <c r="S419" s="302" t="s">
        <v>924</v>
      </c>
      <c r="T419" s="301"/>
    </row>
    <row r="420" spans="1:20" x14ac:dyDescent="0.25">
      <c r="A420" s="334">
        <v>45077</v>
      </c>
      <c r="B420" s="335" t="s">
        <v>521</v>
      </c>
      <c r="C420" s="335" t="s">
        <v>940</v>
      </c>
      <c r="D420" s="335" t="s">
        <v>552</v>
      </c>
      <c r="E420" s="336"/>
      <c r="F420" s="336">
        <v>200</v>
      </c>
      <c r="G420" s="53">
        <f t="shared" ref="G420" si="19">G419+E420-F420</f>
        <v>12381.21</v>
      </c>
      <c r="M420" s="337">
        <v>45076</v>
      </c>
      <c r="N420" s="338" t="s">
        <v>83</v>
      </c>
      <c r="O420" s="338">
        <v>1</v>
      </c>
      <c r="P420" s="339" t="s">
        <v>73</v>
      </c>
      <c r="Q420" s="339" t="s">
        <v>925</v>
      </c>
      <c r="R420" s="302" t="s">
        <v>924</v>
      </c>
      <c r="S420" s="302" t="s">
        <v>926</v>
      </c>
      <c r="T420" s="301"/>
    </row>
    <row r="421" spans="1:20" x14ac:dyDescent="0.25">
      <c r="A421" s="340">
        <v>45077</v>
      </c>
      <c r="B421" s="341" t="s">
        <v>521</v>
      </c>
      <c r="C421" s="341" t="s">
        <v>941</v>
      </c>
      <c r="D421" s="341" t="s">
        <v>942</v>
      </c>
      <c r="E421" s="342"/>
      <c r="F421" s="342">
        <v>486.64</v>
      </c>
      <c r="G421" s="53">
        <f>G420+E421-F421</f>
        <v>11894.57</v>
      </c>
      <c r="M421" s="337">
        <v>45076</v>
      </c>
      <c r="N421" s="338" t="s">
        <v>27</v>
      </c>
      <c r="O421" s="338">
        <v>230</v>
      </c>
      <c r="P421" s="339" t="s">
        <v>73</v>
      </c>
      <c r="Q421" s="339" t="s">
        <v>157</v>
      </c>
      <c r="R421" s="302" t="s">
        <v>927</v>
      </c>
      <c r="S421" s="302" t="s">
        <v>928</v>
      </c>
      <c r="T421" s="301"/>
    </row>
    <row r="422" spans="1:20" x14ac:dyDescent="0.25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37">
        <v>45076</v>
      </c>
      <c r="N422" s="338" t="s">
        <v>27</v>
      </c>
      <c r="O422" s="338">
        <v>362</v>
      </c>
      <c r="P422" s="339" t="s">
        <v>73</v>
      </c>
      <c r="Q422" s="339" t="s">
        <v>929</v>
      </c>
      <c r="R422" s="302" t="s">
        <v>930</v>
      </c>
      <c r="S422" s="302" t="s">
        <v>931</v>
      </c>
      <c r="T422" s="301"/>
    </row>
    <row r="423" spans="1:20" x14ac:dyDescent="0.25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37">
        <v>45077</v>
      </c>
      <c r="N423" s="338" t="s">
        <v>27</v>
      </c>
      <c r="O423" s="338">
        <v>226</v>
      </c>
      <c r="P423" s="339" t="s">
        <v>73</v>
      </c>
      <c r="Q423" s="339" t="s">
        <v>932</v>
      </c>
      <c r="R423" s="302" t="s">
        <v>933</v>
      </c>
      <c r="S423" s="302" t="s">
        <v>934</v>
      </c>
      <c r="T423" s="301"/>
    </row>
    <row r="424" spans="1:20" x14ac:dyDescent="0.25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37">
        <v>45077</v>
      </c>
      <c r="N424" s="338" t="s">
        <v>18</v>
      </c>
      <c r="O424" s="338">
        <v>1282</v>
      </c>
      <c r="P424" s="339" t="s">
        <v>157</v>
      </c>
      <c r="Q424" s="339" t="s">
        <v>73</v>
      </c>
      <c r="R424" s="302" t="s">
        <v>935</v>
      </c>
      <c r="S424" s="302" t="s">
        <v>936</v>
      </c>
      <c r="T424" s="301"/>
    </row>
    <row r="425" spans="1:20" x14ac:dyDescent="0.25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 x14ac:dyDescent="0.25">
      <c r="A426" s="83"/>
      <c r="B426" s="83"/>
      <c r="C426" s="83"/>
      <c r="D426" s="83"/>
      <c r="E426" s="84"/>
      <c r="F426" s="83"/>
      <c r="G426" s="83"/>
    </row>
    <row r="427" spans="1:20" x14ac:dyDescent="0.25">
      <c r="A427" s="83"/>
      <c r="B427" s="83"/>
      <c r="C427" s="83"/>
      <c r="D427" s="83"/>
      <c r="E427" s="83"/>
      <c r="F427" s="83"/>
      <c r="G427" s="83"/>
    </row>
    <row r="428" spans="1:20" x14ac:dyDescent="0.25">
      <c r="A428" s="83"/>
      <c r="B428" s="83"/>
      <c r="C428" s="83"/>
      <c r="D428" s="83"/>
      <c r="E428" s="83"/>
      <c r="F428" s="83"/>
    </row>
    <row r="433" spans="1:21" x14ac:dyDescent="0.25">
      <c r="D433" s="527" t="s">
        <v>0</v>
      </c>
      <c r="E433" s="527"/>
      <c r="F433" s="527"/>
      <c r="O433" s="527" t="s">
        <v>10</v>
      </c>
      <c r="P433" s="527"/>
      <c r="Q433" s="1" t="s">
        <v>0</v>
      </c>
    </row>
    <row r="434" spans="1:21" x14ac:dyDescent="0.25">
      <c r="A434" s="1" t="s">
        <v>1</v>
      </c>
      <c r="B434" t="s">
        <v>11</v>
      </c>
      <c r="N434" s="1" t="s">
        <v>1</v>
      </c>
      <c r="O434" t="s">
        <v>11</v>
      </c>
    </row>
    <row r="435" spans="1:21" x14ac:dyDescent="0.25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 x14ac:dyDescent="0.25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 x14ac:dyDescent="0.25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22.5" x14ac:dyDescent="0.25">
      <c r="A439" s="349"/>
      <c r="B439" s="9"/>
      <c r="C439" s="9"/>
      <c r="D439" s="9" t="s">
        <v>13</v>
      </c>
      <c r="E439" s="16"/>
      <c r="F439" s="16"/>
      <c r="G439" s="288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 x14ac:dyDescent="0.25">
      <c r="A440" s="350">
        <v>45078</v>
      </c>
      <c r="B440" s="221" t="s">
        <v>15</v>
      </c>
      <c r="C440" s="221" t="s">
        <v>944</v>
      </c>
      <c r="D440" s="221" t="s">
        <v>945</v>
      </c>
      <c r="E440" s="222"/>
      <c r="F440" s="222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43">
        <v>45078</v>
      </c>
      <c r="N440" s="344" t="s">
        <v>59</v>
      </c>
      <c r="O440" s="344">
        <v>1284</v>
      </c>
      <c r="P440" s="345" t="s">
        <v>961</v>
      </c>
      <c r="Q440" s="345" t="s">
        <v>73</v>
      </c>
      <c r="R440" s="302" t="s">
        <v>962</v>
      </c>
      <c r="S440" s="302" t="s">
        <v>962</v>
      </c>
      <c r="T440" s="34"/>
    </row>
    <row r="441" spans="1:21" x14ac:dyDescent="0.25">
      <c r="A441" s="350">
        <v>45078</v>
      </c>
      <c r="B441" s="221" t="s">
        <v>15</v>
      </c>
      <c r="C441" s="221" t="s">
        <v>946</v>
      </c>
      <c r="D441" s="221" t="s">
        <v>945</v>
      </c>
      <c r="E441" s="222"/>
      <c r="F441" s="222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43">
        <v>45078</v>
      </c>
      <c r="N441" s="344" t="s">
        <v>59</v>
      </c>
      <c r="O441" s="344">
        <v>1278</v>
      </c>
      <c r="P441" s="345" t="s">
        <v>519</v>
      </c>
      <c r="Q441" s="345" t="s">
        <v>73</v>
      </c>
      <c r="R441" s="302" t="s">
        <v>963</v>
      </c>
      <c r="S441" s="302" t="s">
        <v>963</v>
      </c>
      <c r="T441" s="259"/>
    </row>
    <row r="442" spans="1:21" x14ac:dyDescent="0.25">
      <c r="A442" s="350">
        <v>45078</v>
      </c>
      <c r="B442" s="221" t="s">
        <v>15</v>
      </c>
      <c r="C442" s="221" t="s">
        <v>947</v>
      </c>
      <c r="D442" s="221" t="s">
        <v>948</v>
      </c>
      <c r="E442" s="222"/>
      <c r="F442" s="222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46">
        <v>45078</v>
      </c>
      <c r="N442" s="347" t="s">
        <v>18</v>
      </c>
      <c r="O442" s="347">
        <v>1286</v>
      </c>
      <c r="P442" s="348" t="s">
        <v>964</v>
      </c>
      <c r="Q442" s="348" t="s">
        <v>73</v>
      </c>
      <c r="R442" s="302" t="s">
        <v>965</v>
      </c>
      <c r="S442" s="302" t="s">
        <v>965</v>
      </c>
      <c r="T442" s="259"/>
    </row>
    <row r="443" spans="1:21" x14ac:dyDescent="0.25">
      <c r="A443" s="351">
        <v>45078</v>
      </c>
      <c r="B443" s="307" t="s">
        <v>15</v>
      </c>
      <c r="C443" s="307" t="s">
        <v>949</v>
      </c>
      <c r="D443" s="307" t="s">
        <v>950</v>
      </c>
      <c r="E443" s="308"/>
      <c r="F443" s="308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46">
        <v>45078</v>
      </c>
      <c r="N443" s="347" t="s">
        <v>18</v>
      </c>
      <c r="O443" s="347">
        <v>1287</v>
      </c>
      <c r="P443" s="348" t="s">
        <v>745</v>
      </c>
      <c r="Q443" s="348" t="s">
        <v>73</v>
      </c>
      <c r="R443" s="302" t="s">
        <v>966</v>
      </c>
      <c r="S443" s="302" t="s">
        <v>966</v>
      </c>
      <c r="T443" s="329"/>
    </row>
    <row r="444" spans="1:21" x14ac:dyDescent="0.25">
      <c r="A444" s="364">
        <v>45078</v>
      </c>
      <c r="B444" s="201" t="s">
        <v>15</v>
      </c>
      <c r="C444" s="201" t="s">
        <v>951</v>
      </c>
      <c r="D444" s="201" t="s">
        <v>952</v>
      </c>
      <c r="E444" s="209"/>
      <c r="F444" s="209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46">
        <v>45078</v>
      </c>
      <c r="N444" s="347" t="s">
        <v>18</v>
      </c>
      <c r="O444" s="347">
        <v>1288</v>
      </c>
      <c r="P444" s="348" t="s">
        <v>967</v>
      </c>
      <c r="Q444" s="348" t="s">
        <v>73</v>
      </c>
      <c r="R444" s="302" t="s">
        <v>968</v>
      </c>
      <c r="S444" s="302" t="s">
        <v>968</v>
      </c>
      <c r="T444" s="259"/>
    </row>
    <row r="445" spans="1:21" x14ac:dyDescent="0.25">
      <c r="A445" s="351">
        <v>45078</v>
      </c>
      <c r="B445" s="307" t="s">
        <v>15</v>
      </c>
      <c r="C445" s="307" t="s">
        <v>953</v>
      </c>
      <c r="D445" s="307" t="s">
        <v>954</v>
      </c>
      <c r="E445" s="308"/>
      <c r="F445" s="308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52">
        <v>45078</v>
      </c>
      <c r="N445" s="353" t="s">
        <v>18</v>
      </c>
      <c r="O445" s="353">
        <v>1296</v>
      </c>
      <c r="P445" s="354" t="s">
        <v>120</v>
      </c>
      <c r="Q445" s="354" t="s">
        <v>73</v>
      </c>
      <c r="R445" s="260" t="s">
        <v>972</v>
      </c>
      <c r="S445" s="260" t="s">
        <v>972</v>
      </c>
      <c r="T445" s="34"/>
    </row>
    <row r="446" spans="1:21" x14ac:dyDescent="0.25">
      <c r="A446" s="351">
        <v>45078</v>
      </c>
      <c r="B446" s="307" t="s">
        <v>15</v>
      </c>
      <c r="C446" s="307" t="s">
        <v>955</v>
      </c>
      <c r="D446" s="307" t="s">
        <v>956</v>
      </c>
      <c r="E446" s="308"/>
      <c r="F446" s="308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52">
        <v>45078</v>
      </c>
      <c r="N446" s="353" t="s">
        <v>18</v>
      </c>
      <c r="O446" s="353">
        <v>1289</v>
      </c>
      <c r="P446" s="354" t="s">
        <v>217</v>
      </c>
      <c r="Q446" s="354" t="s">
        <v>73</v>
      </c>
      <c r="R446" s="260" t="s">
        <v>973</v>
      </c>
      <c r="S446" s="260" t="s">
        <v>973</v>
      </c>
      <c r="T446" s="259"/>
    </row>
    <row r="447" spans="1:21" x14ac:dyDescent="0.25">
      <c r="A447" s="361">
        <v>45078</v>
      </c>
      <c r="B447" s="335" t="s">
        <v>15</v>
      </c>
      <c r="C447" s="335" t="s">
        <v>957</v>
      </c>
      <c r="D447" s="335" t="s">
        <v>575</v>
      </c>
      <c r="E447" s="336"/>
      <c r="F447" s="336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52">
        <v>45078</v>
      </c>
      <c r="N447" s="353" t="s">
        <v>18</v>
      </c>
      <c r="O447" s="353">
        <v>1295</v>
      </c>
      <c r="P447" s="354" t="s">
        <v>974</v>
      </c>
      <c r="Q447" s="354" t="s">
        <v>73</v>
      </c>
      <c r="R447" s="260" t="s">
        <v>975</v>
      </c>
      <c r="S447" s="260" t="s">
        <v>975</v>
      </c>
      <c r="T447" s="259"/>
    </row>
    <row r="448" spans="1:21" x14ac:dyDescent="0.25">
      <c r="A448" s="355">
        <v>45078</v>
      </c>
      <c r="B448" s="307" t="s">
        <v>15</v>
      </c>
      <c r="C448" s="307" t="s">
        <v>958</v>
      </c>
      <c r="D448" s="307" t="s">
        <v>168</v>
      </c>
      <c r="E448" s="356"/>
      <c r="F448" s="356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52">
        <v>45078</v>
      </c>
      <c r="N448" s="353" t="s">
        <v>18</v>
      </c>
      <c r="O448" s="353">
        <v>1291</v>
      </c>
      <c r="P448" s="354" t="s">
        <v>157</v>
      </c>
      <c r="Q448" s="354" t="s">
        <v>73</v>
      </c>
      <c r="R448" s="260" t="s">
        <v>976</v>
      </c>
      <c r="S448" s="260" t="s">
        <v>976</v>
      </c>
      <c r="T448" s="259"/>
      <c r="U448" s="87"/>
    </row>
    <row r="449" spans="1:21" x14ac:dyDescent="0.25">
      <c r="A449" s="355">
        <v>45078</v>
      </c>
      <c r="B449" s="307" t="s">
        <v>15</v>
      </c>
      <c r="C449" s="307" t="s">
        <v>959</v>
      </c>
      <c r="D449" s="307" t="s">
        <v>960</v>
      </c>
      <c r="E449" s="356"/>
      <c r="F449" s="356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52">
        <v>45078</v>
      </c>
      <c r="N449" s="353" t="s">
        <v>18</v>
      </c>
      <c r="O449" s="353">
        <v>1292</v>
      </c>
      <c r="P449" s="354" t="s">
        <v>977</v>
      </c>
      <c r="Q449" s="354" t="s">
        <v>73</v>
      </c>
      <c r="R449" s="260" t="s">
        <v>978</v>
      </c>
      <c r="S449" s="260" t="s">
        <v>978</v>
      </c>
      <c r="T449" s="259"/>
      <c r="U449" s="87"/>
    </row>
    <row r="450" spans="1:21" x14ac:dyDescent="0.25">
      <c r="A450" s="355">
        <v>45078</v>
      </c>
      <c r="B450" s="307" t="s">
        <v>15</v>
      </c>
      <c r="C450" s="307" t="s">
        <v>969</v>
      </c>
      <c r="D450" s="307" t="s">
        <v>950</v>
      </c>
      <c r="E450" s="356"/>
      <c r="F450" s="356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52">
        <v>45078</v>
      </c>
      <c r="N450" s="353" t="s">
        <v>18</v>
      </c>
      <c r="O450" s="353">
        <v>1297</v>
      </c>
      <c r="P450" s="354" t="s">
        <v>979</v>
      </c>
      <c r="Q450" s="354" t="s">
        <v>73</v>
      </c>
      <c r="R450" s="260" t="s">
        <v>980</v>
      </c>
      <c r="S450" s="260" t="s">
        <v>980</v>
      </c>
      <c r="T450" s="329"/>
      <c r="U450" s="87"/>
    </row>
    <row r="451" spans="1:21" x14ac:dyDescent="0.25">
      <c r="A451" s="355">
        <v>45078</v>
      </c>
      <c r="B451" s="307" t="s">
        <v>15</v>
      </c>
      <c r="C451" s="307" t="s">
        <v>970</v>
      </c>
      <c r="D451" s="307" t="s">
        <v>971</v>
      </c>
      <c r="E451" s="356"/>
      <c r="F451" s="356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52">
        <v>45078</v>
      </c>
      <c r="N451" s="353" t="s">
        <v>27</v>
      </c>
      <c r="O451" s="353">
        <v>226</v>
      </c>
      <c r="P451" s="354" t="s">
        <v>73</v>
      </c>
      <c r="Q451" s="354" t="s">
        <v>981</v>
      </c>
      <c r="R451" s="260" t="s">
        <v>982</v>
      </c>
      <c r="S451" s="260" t="s">
        <v>982</v>
      </c>
      <c r="T451" s="259"/>
      <c r="U451" s="87"/>
    </row>
    <row r="452" spans="1:21" x14ac:dyDescent="0.25">
      <c r="A452" s="355">
        <v>45079</v>
      </c>
      <c r="B452" s="307" t="s">
        <v>15</v>
      </c>
      <c r="C452" s="307" t="s">
        <v>991</v>
      </c>
      <c r="D452" s="307" t="s">
        <v>950</v>
      </c>
      <c r="E452" s="356"/>
      <c r="F452" s="356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52">
        <v>45079</v>
      </c>
      <c r="N452" s="353" t="s">
        <v>83</v>
      </c>
      <c r="O452" s="353">
        <v>1</v>
      </c>
      <c r="P452" s="354" t="s">
        <v>73</v>
      </c>
      <c r="Q452" s="354" t="s">
        <v>983</v>
      </c>
      <c r="R452" s="260" t="s">
        <v>982</v>
      </c>
      <c r="S452" s="260" t="s">
        <v>984</v>
      </c>
      <c r="T452" s="259"/>
      <c r="U452" s="87"/>
    </row>
    <row r="453" spans="1:21" x14ac:dyDescent="0.25">
      <c r="A453" s="355">
        <v>44959</v>
      </c>
      <c r="B453" s="307" t="s">
        <v>53</v>
      </c>
      <c r="C453" s="357" t="s">
        <v>64</v>
      </c>
      <c r="D453" s="307" t="s">
        <v>989</v>
      </c>
      <c r="E453" s="356">
        <v>656.08</v>
      </c>
      <c r="F453" s="356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52">
        <v>45079</v>
      </c>
      <c r="N453" s="353" t="s">
        <v>18</v>
      </c>
      <c r="O453" s="353">
        <v>1298</v>
      </c>
      <c r="P453" s="354" t="s">
        <v>200</v>
      </c>
      <c r="Q453" s="354" t="s">
        <v>73</v>
      </c>
      <c r="R453" s="260" t="s">
        <v>985</v>
      </c>
      <c r="S453" s="260" t="s">
        <v>986</v>
      </c>
      <c r="T453" s="259"/>
      <c r="U453" s="87"/>
    </row>
    <row r="454" spans="1:21" x14ac:dyDescent="0.25">
      <c r="A454" s="355">
        <v>44959</v>
      </c>
      <c r="B454" s="307" t="s">
        <v>53</v>
      </c>
      <c r="C454" s="307" t="s">
        <v>64</v>
      </c>
      <c r="D454" s="307" t="s">
        <v>990</v>
      </c>
      <c r="E454" s="356">
        <v>883</v>
      </c>
      <c r="F454" s="356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58">
        <v>45079</v>
      </c>
      <c r="N454" s="359" t="s">
        <v>18</v>
      </c>
      <c r="O454" s="359">
        <v>1294</v>
      </c>
      <c r="P454" s="360" t="s">
        <v>616</v>
      </c>
      <c r="Q454" s="360" t="s">
        <v>73</v>
      </c>
      <c r="R454" s="318" t="s">
        <v>987</v>
      </c>
      <c r="S454" s="318" t="s">
        <v>988</v>
      </c>
      <c r="T454" s="300"/>
      <c r="U454" s="87"/>
    </row>
    <row r="455" spans="1:21" x14ac:dyDescent="0.25">
      <c r="A455" s="362">
        <v>45082</v>
      </c>
      <c r="B455" s="335" t="s">
        <v>15</v>
      </c>
      <c r="C455" s="335" t="s">
        <v>992</v>
      </c>
      <c r="D455" s="335" t="s">
        <v>948</v>
      </c>
      <c r="E455" s="363"/>
      <c r="F455" s="363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37">
        <v>45079</v>
      </c>
      <c r="N455" s="338" t="s">
        <v>18</v>
      </c>
      <c r="O455" s="338">
        <v>1293</v>
      </c>
      <c r="P455" s="339" t="s">
        <v>157</v>
      </c>
      <c r="Q455" s="339" t="s">
        <v>73</v>
      </c>
      <c r="R455" s="302" t="s">
        <v>994</v>
      </c>
      <c r="S455" s="302" t="s">
        <v>995</v>
      </c>
      <c r="T455" s="301"/>
      <c r="U455" s="87"/>
    </row>
    <row r="456" spans="1:21" x14ac:dyDescent="0.25">
      <c r="A456" s="362">
        <v>45082</v>
      </c>
      <c r="B456" s="335" t="s">
        <v>15</v>
      </c>
      <c r="C456" s="335" t="s">
        <v>993</v>
      </c>
      <c r="D456" s="335" t="s">
        <v>950</v>
      </c>
      <c r="E456" s="363"/>
      <c r="F456" s="363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37">
        <v>45082</v>
      </c>
      <c r="N456" s="338" t="s">
        <v>18</v>
      </c>
      <c r="O456" s="338">
        <v>1299</v>
      </c>
      <c r="P456" s="339" t="s">
        <v>310</v>
      </c>
      <c r="Q456" s="339" t="s">
        <v>73</v>
      </c>
      <c r="R456" s="302" t="s">
        <v>996</v>
      </c>
      <c r="S456" s="302" t="s">
        <v>997</v>
      </c>
      <c r="T456" s="301"/>
      <c r="U456" s="87"/>
    </row>
    <row r="457" spans="1:21" x14ac:dyDescent="0.25">
      <c r="A457" s="200">
        <v>45084</v>
      </c>
      <c r="B457" s="201" t="s">
        <v>15</v>
      </c>
      <c r="C457" s="201" t="s">
        <v>1002</v>
      </c>
      <c r="D457" s="201" t="s">
        <v>1003</v>
      </c>
      <c r="E457" s="202"/>
      <c r="F457" s="202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37">
        <v>45082</v>
      </c>
      <c r="N457" s="338" t="s">
        <v>18</v>
      </c>
      <c r="O457" s="338">
        <v>1302</v>
      </c>
      <c r="P457" s="339" t="s">
        <v>306</v>
      </c>
      <c r="Q457" s="339" t="s">
        <v>73</v>
      </c>
      <c r="R457" s="302" t="s">
        <v>998</v>
      </c>
      <c r="S457" s="302" t="s">
        <v>999</v>
      </c>
      <c r="T457" s="301"/>
      <c r="U457" s="87"/>
    </row>
    <row r="458" spans="1:21" x14ac:dyDescent="0.25">
      <c r="A458" s="368">
        <v>45084</v>
      </c>
      <c r="B458" s="369" t="s">
        <v>15</v>
      </c>
      <c r="C458" s="369" t="s">
        <v>1004</v>
      </c>
      <c r="D458" s="369" t="s">
        <v>1005</v>
      </c>
      <c r="E458" s="370"/>
      <c r="F458" s="370">
        <v>1040</v>
      </c>
      <c r="G458" s="53">
        <f>G457+E458-F458</f>
        <v>4859.6900000000005</v>
      </c>
      <c r="H458" s="85"/>
      <c r="I458" s="242"/>
      <c r="J458" s="85"/>
      <c r="K458" s="85"/>
      <c r="L458" s="85"/>
      <c r="M458" s="337">
        <v>45084</v>
      </c>
      <c r="N458" s="338" t="s">
        <v>27</v>
      </c>
      <c r="O458" s="338">
        <v>230</v>
      </c>
      <c r="P458" s="339" t="s">
        <v>73</v>
      </c>
      <c r="Q458" s="339" t="s">
        <v>1000</v>
      </c>
      <c r="R458" s="302" t="s">
        <v>1001</v>
      </c>
      <c r="S458" s="302" t="s">
        <v>1001</v>
      </c>
      <c r="T458" s="136"/>
      <c r="U458" s="87"/>
    </row>
    <row r="459" spans="1:21" x14ac:dyDescent="0.25">
      <c r="A459" s="200">
        <v>45084</v>
      </c>
      <c r="B459" s="201" t="s">
        <v>15</v>
      </c>
      <c r="C459" s="201" t="s">
        <v>1006</v>
      </c>
      <c r="D459" s="201" t="s">
        <v>552</v>
      </c>
      <c r="E459" s="202"/>
      <c r="F459" s="202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26">
        <v>45084</v>
      </c>
      <c r="N459" s="327" t="s">
        <v>18</v>
      </c>
      <c r="O459" s="327">
        <v>1306</v>
      </c>
      <c r="P459" s="328" t="s">
        <v>200</v>
      </c>
      <c r="Q459" s="328" t="s">
        <v>73</v>
      </c>
      <c r="R459" s="292" t="s">
        <v>1008</v>
      </c>
      <c r="S459" s="292" t="s">
        <v>1008</v>
      </c>
      <c r="T459" s="34"/>
      <c r="U459" s="87"/>
    </row>
    <row r="460" spans="1:21" x14ac:dyDescent="0.25">
      <c r="A460" s="362">
        <v>45084</v>
      </c>
      <c r="B460" s="335" t="s">
        <v>53</v>
      </c>
      <c r="C460" s="335" t="s">
        <v>64</v>
      </c>
      <c r="D460" s="335" t="s">
        <v>1007</v>
      </c>
      <c r="E460" s="363">
        <v>569</v>
      </c>
      <c r="F460" s="363"/>
      <c r="G460" s="53">
        <f>G459+E460-F460</f>
        <v>5328.6900000000005</v>
      </c>
      <c r="H460" s="87"/>
      <c r="I460" s="87"/>
      <c r="J460" s="85"/>
      <c r="K460" s="85"/>
      <c r="L460" s="85"/>
      <c r="M460" s="326">
        <v>45084</v>
      </c>
      <c r="N460" s="327" t="s">
        <v>27</v>
      </c>
      <c r="O460" s="327">
        <v>226</v>
      </c>
      <c r="P460" s="328" t="s">
        <v>73</v>
      </c>
      <c r="Q460" s="328" t="s">
        <v>1009</v>
      </c>
      <c r="R460" s="292" t="s">
        <v>1010</v>
      </c>
      <c r="S460" s="292" t="s">
        <v>1010</v>
      </c>
      <c r="T460" s="259"/>
      <c r="U460" s="87"/>
    </row>
    <row r="461" spans="1:21" x14ac:dyDescent="0.25">
      <c r="A461" s="200">
        <v>45084</v>
      </c>
      <c r="B461" s="201" t="s">
        <v>15</v>
      </c>
      <c r="C461" s="201" t="s">
        <v>1016</v>
      </c>
      <c r="D461" s="201" t="s">
        <v>476</v>
      </c>
      <c r="E461" s="202"/>
      <c r="F461" s="202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26">
        <v>45085</v>
      </c>
      <c r="N461" s="327" t="s">
        <v>59</v>
      </c>
      <c r="O461" s="327">
        <v>1290</v>
      </c>
      <c r="P461" s="328" t="s">
        <v>200</v>
      </c>
      <c r="Q461" s="328" t="s">
        <v>73</v>
      </c>
      <c r="R461" s="292" t="s">
        <v>1011</v>
      </c>
      <c r="S461" s="292" t="s">
        <v>1011</v>
      </c>
      <c r="T461" s="259"/>
      <c r="U461" s="87"/>
    </row>
    <row r="462" spans="1:21" x14ac:dyDescent="0.25">
      <c r="A462" s="200">
        <v>45084</v>
      </c>
      <c r="B462" s="201" t="s">
        <v>53</v>
      </c>
      <c r="C462" s="201" t="s">
        <v>64</v>
      </c>
      <c r="D462" s="201" t="s">
        <v>850</v>
      </c>
      <c r="E462" s="202">
        <v>227.7</v>
      </c>
      <c r="F462" s="202"/>
      <c r="G462" s="53">
        <f>G461+E462-F462</f>
        <v>1625.3800000000003</v>
      </c>
      <c r="H462" s="87"/>
      <c r="I462" s="87"/>
      <c r="J462" s="85"/>
      <c r="K462" s="85"/>
      <c r="L462" s="85"/>
      <c r="M462" s="326">
        <v>45085</v>
      </c>
      <c r="N462" s="327" t="s">
        <v>59</v>
      </c>
      <c r="O462" s="327">
        <v>1303</v>
      </c>
      <c r="P462" s="328" t="s">
        <v>1012</v>
      </c>
      <c r="Q462" s="328" t="s">
        <v>73</v>
      </c>
      <c r="R462" s="292" t="s">
        <v>1013</v>
      </c>
      <c r="S462" s="292" t="s">
        <v>1013</v>
      </c>
      <c r="T462" s="259"/>
      <c r="U462" s="87"/>
    </row>
    <row r="463" spans="1:21" x14ac:dyDescent="0.25">
      <c r="A463" s="368">
        <v>45085</v>
      </c>
      <c r="B463" s="369" t="s">
        <v>15</v>
      </c>
      <c r="C463" s="369" t="s">
        <v>1022</v>
      </c>
      <c r="D463" s="369" t="s">
        <v>168</v>
      </c>
      <c r="E463" s="375"/>
      <c r="F463" s="375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26">
        <v>45085</v>
      </c>
      <c r="N463" s="327" t="s">
        <v>59</v>
      </c>
      <c r="O463" s="327">
        <v>1307</v>
      </c>
      <c r="P463" s="328" t="s">
        <v>1014</v>
      </c>
      <c r="Q463" s="328" t="s">
        <v>73</v>
      </c>
      <c r="R463" s="292" t="s">
        <v>1015</v>
      </c>
      <c r="S463" s="292" t="s">
        <v>1015</v>
      </c>
      <c r="T463" s="259"/>
      <c r="U463" s="87"/>
    </row>
    <row r="464" spans="1:21" x14ac:dyDescent="0.25">
      <c r="A464" s="368">
        <v>45085</v>
      </c>
      <c r="B464" s="369" t="s">
        <v>15</v>
      </c>
      <c r="C464" s="369" t="s">
        <v>1023</v>
      </c>
      <c r="D464" s="369" t="s">
        <v>548</v>
      </c>
      <c r="E464" s="375"/>
      <c r="F464" s="375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65">
        <v>45085</v>
      </c>
      <c r="N464" s="366" t="s">
        <v>18</v>
      </c>
      <c r="O464" s="366">
        <v>1308</v>
      </c>
      <c r="P464" s="367" t="s">
        <v>200</v>
      </c>
      <c r="Q464" s="367" t="s">
        <v>73</v>
      </c>
      <c r="R464" s="260" t="s">
        <v>1017</v>
      </c>
      <c r="S464" s="260" t="s">
        <v>1017</v>
      </c>
      <c r="T464" s="34"/>
      <c r="U464" s="87"/>
    </row>
    <row r="465" spans="1:21" x14ac:dyDescent="0.25">
      <c r="A465" s="267">
        <v>45085</v>
      </c>
      <c r="B465" s="268" t="s">
        <v>15</v>
      </c>
      <c r="C465" s="268" t="s">
        <v>1024</v>
      </c>
      <c r="D465" s="268" t="s">
        <v>813</v>
      </c>
      <c r="E465" s="396"/>
      <c r="F465" s="396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65">
        <v>45085</v>
      </c>
      <c r="N465" s="366" t="s">
        <v>18</v>
      </c>
      <c r="O465" s="366">
        <v>1304</v>
      </c>
      <c r="P465" s="367" t="s">
        <v>1018</v>
      </c>
      <c r="Q465" s="367" t="s">
        <v>73</v>
      </c>
      <c r="R465" s="260" t="s">
        <v>1019</v>
      </c>
      <c r="S465" s="260" t="s">
        <v>1019</v>
      </c>
      <c r="T465" s="259"/>
      <c r="U465" s="87"/>
    </row>
    <row r="466" spans="1:21" x14ac:dyDescent="0.25">
      <c r="A466" s="368">
        <v>45085</v>
      </c>
      <c r="B466" s="369" t="s">
        <v>15</v>
      </c>
      <c r="C466" s="369" t="s">
        <v>1025</v>
      </c>
      <c r="D466" s="369" t="s">
        <v>950</v>
      </c>
      <c r="E466" s="375"/>
      <c r="F466" s="375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65">
        <v>45085</v>
      </c>
      <c r="N466" s="366" t="s">
        <v>18</v>
      </c>
      <c r="O466" s="366">
        <v>1309</v>
      </c>
      <c r="P466" s="367" t="s">
        <v>200</v>
      </c>
      <c r="Q466" s="367" t="s">
        <v>73</v>
      </c>
      <c r="R466" s="260" t="s">
        <v>1020</v>
      </c>
      <c r="S466" s="260" t="s">
        <v>1020</v>
      </c>
      <c r="T466" s="259"/>
      <c r="U466" s="87"/>
    </row>
    <row r="467" spans="1:21" x14ac:dyDescent="0.25">
      <c r="A467" s="413">
        <v>45086</v>
      </c>
      <c r="B467" s="411" t="s">
        <v>15</v>
      </c>
      <c r="C467" s="411" t="s">
        <v>1057</v>
      </c>
      <c r="D467" s="411" t="s">
        <v>489</v>
      </c>
      <c r="E467" s="412"/>
      <c r="F467" s="412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71">
        <v>45086</v>
      </c>
      <c r="N467" s="372" t="s">
        <v>18</v>
      </c>
      <c r="O467" s="372">
        <v>1312</v>
      </c>
      <c r="P467" s="373" t="s">
        <v>703</v>
      </c>
      <c r="Q467" s="373" t="s">
        <v>73</v>
      </c>
      <c r="R467" s="318" t="s">
        <v>1021</v>
      </c>
      <c r="S467" s="318" t="s">
        <v>1021</v>
      </c>
      <c r="T467" s="300"/>
      <c r="U467" s="87"/>
    </row>
    <row r="468" spans="1:21" x14ac:dyDescent="0.25">
      <c r="A468" s="377">
        <v>45086</v>
      </c>
      <c r="B468" s="310" t="s">
        <v>15</v>
      </c>
      <c r="C468" s="310" t="s">
        <v>65</v>
      </c>
      <c r="D468" s="310" t="s">
        <v>528</v>
      </c>
      <c r="E468" s="311"/>
      <c r="F468" s="311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78">
        <v>45086</v>
      </c>
      <c r="N468" s="379" t="s">
        <v>29</v>
      </c>
      <c r="O468" s="379">
        <v>0</v>
      </c>
      <c r="P468" s="380" t="s">
        <v>301</v>
      </c>
      <c r="Q468" s="380" t="s">
        <v>73</v>
      </c>
      <c r="R468" s="39" t="s">
        <v>1026</v>
      </c>
      <c r="S468" s="39" t="s">
        <v>1026</v>
      </c>
      <c r="T468" s="38"/>
      <c r="U468" s="87"/>
    </row>
    <row r="469" spans="1:21" x14ac:dyDescent="0.25">
      <c r="A469" s="377">
        <v>44966</v>
      </c>
      <c r="B469" s="310" t="s">
        <v>53</v>
      </c>
      <c r="C469" s="310" t="s">
        <v>64</v>
      </c>
      <c r="D469" s="310" t="s">
        <v>1058</v>
      </c>
      <c r="E469" s="381">
        <v>2128.5</v>
      </c>
      <c r="F469" s="381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78">
        <v>45086</v>
      </c>
      <c r="N469" s="379" t="s">
        <v>38</v>
      </c>
      <c r="O469" s="379">
        <v>282</v>
      </c>
      <c r="P469" s="380" t="s">
        <v>75</v>
      </c>
      <c r="Q469" s="380" t="s">
        <v>73</v>
      </c>
      <c r="R469" s="39" t="s">
        <v>1027</v>
      </c>
      <c r="S469" s="39" t="s">
        <v>1027</v>
      </c>
      <c r="T469" s="38"/>
      <c r="U469" s="87"/>
    </row>
    <row r="470" spans="1:21" x14ac:dyDescent="0.25">
      <c r="A470" s="377">
        <v>45086</v>
      </c>
      <c r="B470" s="310" t="s">
        <v>53</v>
      </c>
      <c r="C470" s="310" t="s">
        <v>64</v>
      </c>
      <c r="D470" s="310" t="s">
        <v>211</v>
      </c>
      <c r="E470" s="381">
        <v>1504.8</v>
      </c>
      <c r="F470" s="381"/>
      <c r="G470" s="53">
        <f t="shared" si="25"/>
        <v>4632.6400000000003</v>
      </c>
      <c r="H470" s="87"/>
      <c r="I470" s="87"/>
      <c r="J470" s="85"/>
      <c r="K470" s="87"/>
      <c r="L470" s="85"/>
      <c r="M470" s="378">
        <v>45086</v>
      </c>
      <c r="N470" s="379" t="s">
        <v>27</v>
      </c>
      <c r="O470" s="379">
        <v>226</v>
      </c>
      <c r="P470" s="380" t="s">
        <v>73</v>
      </c>
      <c r="Q470" s="380" t="s">
        <v>1028</v>
      </c>
      <c r="R470" s="39" t="s">
        <v>1029</v>
      </c>
      <c r="S470" s="39" t="s">
        <v>1029</v>
      </c>
      <c r="T470" s="38"/>
      <c r="U470" s="87"/>
    </row>
    <row r="471" spans="1:21" x14ac:dyDescent="0.25">
      <c r="A471" s="377">
        <v>45086</v>
      </c>
      <c r="B471" s="310" t="s">
        <v>53</v>
      </c>
      <c r="C471" s="310" t="s">
        <v>64</v>
      </c>
      <c r="D471" s="310" t="s">
        <v>1066</v>
      </c>
      <c r="E471" s="311">
        <v>300</v>
      </c>
      <c r="F471" s="381"/>
      <c r="G471" s="53">
        <f t="shared" si="25"/>
        <v>4932.6400000000003</v>
      </c>
      <c r="H471" s="87"/>
      <c r="I471" s="87"/>
      <c r="J471" s="85"/>
      <c r="K471" s="87"/>
      <c r="L471" s="85"/>
      <c r="M471" s="382">
        <v>45086</v>
      </c>
      <c r="N471" s="383" t="s">
        <v>27</v>
      </c>
      <c r="O471" s="383">
        <v>226</v>
      </c>
      <c r="P471" s="384" t="s">
        <v>73</v>
      </c>
      <c r="Q471" s="384" t="s">
        <v>1060</v>
      </c>
      <c r="R471" s="95" t="s">
        <v>1061</v>
      </c>
      <c r="S471" s="95" t="s">
        <v>1061</v>
      </c>
      <c r="T471" s="38"/>
      <c r="U471" s="87"/>
    </row>
    <row r="472" spans="1:21" x14ac:dyDescent="0.25">
      <c r="A472" s="377">
        <v>45089</v>
      </c>
      <c r="B472" s="310" t="s">
        <v>53</v>
      </c>
      <c r="C472" s="310" t="s">
        <v>64</v>
      </c>
      <c r="D472" s="310" t="s">
        <v>1067</v>
      </c>
      <c r="E472" s="311">
        <v>640</v>
      </c>
      <c r="F472" s="381"/>
      <c r="G472" s="53">
        <f>G471+E472-F472</f>
        <v>5572.64</v>
      </c>
      <c r="H472" s="87"/>
      <c r="I472" s="87"/>
      <c r="J472" s="85"/>
      <c r="K472" s="87"/>
      <c r="L472" s="85"/>
      <c r="M472" s="385">
        <v>45086</v>
      </c>
      <c r="N472" s="386" t="s">
        <v>27</v>
      </c>
      <c r="O472" s="386">
        <v>362</v>
      </c>
      <c r="P472" s="387" t="s">
        <v>73</v>
      </c>
      <c r="Q472" s="387" t="s">
        <v>217</v>
      </c>
      <c r="R472" s="376" t="s">
        <v>1030</v>
      </c>
      <c r="S472" s="376" t="s">
        <v>1030</v>
      </c>
      <c r="T472" s="374"/>
      <c r="U472" s="87"/>
    </row>
    <row r="473" spans="1:21" x14ac:dyDescent="0.25">
      <c r="A473" s="377">
        <v>45089</v>
      </c>
      <c r="B473" s="309" t="s">
        <v>53</v>
      </c>
      <c r="C473" s="310" t="s">
        <v>64</v>
      </c>
      <c r="D473" s="310" t="s">
        <v>208</v>
      </c>
      <c r="E473" s="381">
        <v>2110.2800000000002</v>
      </c>
      <c r="F473" s="381"/>
      <c r="G473" s="53">
        <f t="shared" si="25"/>
        <v>7682.92</v>
      </c>
      <c r="H473" s="87"/>
      <c r="I473" s="87"/>
      <c r="J473" s="85"/>
      <c r="K473" s="87"/>
      <c r="L473" s="85"/>
      <c r="M473" s="382">
        <v>45089</v>
      </c>
      <c r="N473" s="383" t="s">
        <v>27</v>
      </c>
      <c r="O473" s="383">
        <v>230</v>
      </c>
      <c r="P473" s="384" t="s">
        <v>73</v>
      </c>
      <c r="Q473" s="384" t="s">
        <v>979</v>
      </c>
      <c r="R473" s="95" t="s">
        <v>1031</v>
      </c>
      <c r="S473" s="95" t="s">
        <v>1031</v>
      </c>
      <c r="T473" s="374"/>
      <c r="U473" s="87"/>
    </row>
    <row r="474" spans="1:21" x14ac:dyDescent="0.25">
      <c r="A474" s="377">
        <v>45089</v>
      </c>
      <c r="B474" s="310" t="s">
        <v>53</v>
      </c>
      <c r="C474" s="310" t="s">
        <v>64</v>
      </c>
      <c r="D474" s="310" t="s">
        <v>1068</v>
      </c>
      <c r="E474" s="381">
        <v>891</v>
      </c>
      <c r="F474" s="381"/>
      <c r="G474" s="53">
        <f t="shared" si="25"/>
        <v>8573.92</v>
      </c>
      <c r="H474" s="87"/>
      <c r="I474" s="87"/>
      <c r="J474" s="87"/>
      <c r="K474" s="87"/>
      <c r="L474" s="85"/>
      <c r="M474" s="382">
        <v>45089</v>
      </c>
      <c r="N474" s="383" t="s">
        <v>83</v>
      </c>
      <c r="O474" s="383">
        <v>1</v>
      </c>
      <c r="P474" s="384" t="s">
        <v>73</v>
      </c>
      <c r="Q474" s="384" t="s">
        <v>1032</v>
      </c>
      <c r="R474" s="95" t="s">
        <v>1031</v>
      </c>
      <c r="S474" s="95" t="s">
        <v>1033</v>
      </c>
      <c r="T474" s="374"/>
      <c r="U474" s="87"/>
    </row>
    <row r="475" spans="1:21" x14ac:dyDescent="0.25">
      <c r="A475" s="377">
        <v>45090</v>
      </c>
      <c r="B475" s="310" t="s">
        <v>53</v>
      </c>
      <c r="C475" s="310" t="s">
        <v>64</v>
      </c>
      <c r="D475" s="310" t="s">
        <v>570</v>
      </c>
      <c r="E475" s="381">
        <v>100</v>
      </c>
      <c r="F475" s="381"/>
      <c r="G475" s="53">
        <f t="shared" si="25"/>
        <v>8673.92</v>
      </c>
      <c r="H475" s="87"/>
      <c r="I475" s="87"/>
      <c r="J475" s="85"/>
      <c r="K475" s="87"/>
      <c r="L475" s="85"/>
      <c r="M475" s="382">
        <v>45089</v>
      </c>
      <c r="N475" s="383" t="s">
        <v>27</v>
      </c>
      <c r="O475" s="383">
        <v>903</v>
      </c>
      <c r="P475" s="384" t="s">
        <v>73</v>
      </c>
      <c r="Q475" s="384" t="s">
        <v>1034</v>
      </c>
      <c r="R475" s="95" t="s">
        <v>1035</v>
      </c>
      <c r="S475" s="95" t="s">
        <v>1036</v>
      </c>
      <c r="T475" s="374"/>
      <c r="U475" s="87"/>
    </row>
    <row r="476" spans="1:21" x14ac:dyDescent="0.25">
      <c r="A476" s="377">
        <v>45090</v>
      </c>
      <c r="B476" s="310" t="s">
        <v>53</v>
      </c>
      <c r="C476" s="310" t="s">
        <v>64</v>
      </c>
      <c r="D476" s="310" t="s">
        <v>570</v>
      </c>
      <c r="E476" s="381">
        <v>981.88</v>
      </c>
      <c r="F476" s="381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382">
        <v>45090</v>
      </c>
      <c r="N476" s="383" t="s">
        <v>27</v>
      </c>
      <c r="O476" s="383">
        <v>226</v>
      </c>
      <c r="P476" s="384" t="s">
        <v>73</v>
      </c>
      <c r="Q476" s="384" t="s">
        <v>200</v>
      </c>
      <c r="R476" s="95" t="s">
        <v>1037</v>
      </c>
      <c r="S476" s="95" t="s">
        <v>1038</v>
      </c>
      <c r="T476" s="374"/>
      <c r="U476" s="87"/>
    </row>
    <row r="477" spans="1:21" x14ac:dyDescent="0.25">
      <c r="A477" s="377">
        <v>45090</v>
      </c>
      <c r="B477" s="310" t="s">
        <v>53</v>
      </c>
      <c r="C477" s="310" t="s">
        <v>64</v>
      </c>
      <c r="D477" s="310" t="s">
        <v>570</v>
      </c>
      <c r="E477" s="381">
        <v>1072</v>
      </c>
      <c r="F477" s="381"/>
      <c r="G477" s="53">
        <f>G476+E477-F477</f>
        <v>10727.8</v>
      </c>
      <c r="H477" s="87"/>
      <c r="I477" s="87"/>
      <c r="J477" s="85"/>
      <c r="K477" s="87"/>
      <c r="L477" s="85"/>
      <c r="M477" s="382">
        <v>45090</v>
      </c>
      <c r="N477" s="383" t="s">
        <v>27</v>
      </c>
      <c r="O477" s="383">
        <v>226</v>
      </c>
      <c r="P477" s="384" t="s">
        <v>73</v>
      </c>
      <c r="Q477" s="384" t="s">
        <v>1039</v>
      </c>
      <c r="R477" s="95" t="s">
        <v>1040</v>
      </c>
      <c r="S477" s="95" t="s">
        <v>1041</v>
      </c>
      <c r="T477" s="374"/>
      <c r="U477" s="87"/>
    </row>
    <row r="478" spans="1:21" x14ac:dyDescent="0.25">
      <c r="A478" s="388">
        <v>45090</v>
      </c>
      <c r="B478" s="389" t="s">
        <v>15</v>
      </c>
      <c r="C478" s="389" t="s">
        <v>1059</v>
      </c>
      <c r="D478" s="389" t="s">
        <v>575</v>
      </c>
      <c r="E478" s="390"/>
      <c r="F478" s="390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382">
        <v>45090</v>
      </c>
      <c r="N478" s="383" t="s">
        <v>27</v>
      </c>
      <c r="O478" s="383">
        <v>226</v>
      </c>
      <c r="P478" s="384" t="s">
        <v>73</v>
      </c>
      <c r="Q478" s="384" t="s">
        <v>1042</v>
      </c>
      <c r="R478" s="95" t="s">
        <v>1043</v>
      </c>
      <c r="S478" s="95" t="s">
        <v>1044</v>
      </c>
      <c r="T478" s="374"/>
      <c r="U478" s="87"/>
    </row>
    <row r="479" spans="1:21" x14ac:dyDescent="0.25">
      <c r="A479" s="388">
        <v>45090</v>
      </c>
      <c r="B479" s="389" t="s">
        <v>15</v>
      </c>
      <c r="C479" s="389" t="s">
        <v>65</v>
      </c>
      <c r="D479" s="389" t="s">
        <v>777</v>
      </c>
      <c r="E479" s="390"/>
      <c r="F479" s="390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382">
        <v>45090</v>
      </c>
      <c r="N479" s="383" t="s">
        <v>18</v>
      </c>
      <c r="O479" s="383">
        <v>1314</v>
      </c>
      <c r="P479" s="384" t="s">
        <v>1045</v>
      </c>
      <c r="Q479" s="384" t="s">
        <v>73</v>
      </c>
      <c r="R479" s="95" t="s">
        <v>1046</v>
      </c>
      <c r="S479" s="95" t="s">
        <v>1047</v>
      </c>
      <c r="T479" s="374"/>
      <c r="U479" s="87"/>
    </row>
    <row r="480" spans="1:21" x14ac:dyDescent="0.25">
      <c r="A480" s="388">
        <v>45090</v>
      </c>
      <c r="B480" s="389" t="s">
        <v>53</v>
      </c>
      <c r="C480" s="389" t="s">
        <v>64</v>
      </c>
      <c r="D480" s="389" t="s">
        <v>989</v>
      </c>
      <c r="E480" s="390">
        <v>3230.35</v>
      </c>
      <c r="F480" s="390"/>
      <c r="G480" s="53">
        <f>G479+E480-F480</f>
        <v>13721.51</v>
      </c>
      <c r="H480" s="87"/>
      <c r="I480" s="87"/>
      <c r="J480" s="85"/>
      <c r="K480" s="87"/>
      <c r="L480" s="85"/>
      <c r="M480" s="382">
        <v>45090</v>
      </c>
      <c r="N480" s="383" t="s">
        <v>29</v>
      </c>
      <c r="O480" s="383">
        <v>0</v>
      </c>
      <c r="P480" s="384" t="s">
        <v>1048</v>
      </c>
      <c r="Q480" s="384" t="s">
        <v>73</v>
      </c>
      <c r="R480" s="95" t="s">
        <v>1049</v>
      </c>
      <c r="S480" s="95" t="s">
        <v>1050</v>
      </c>
      <c r="T480" s="374"/>
      <c r="U480" s="87"/>
    </row>
    <row r="481" spans="1:21" x14ac:dyDescent="0.25">
      <c r="A481" s="377">
        <v>45090</v>
      </c>
      <c r="B481" s="310" t="s">
        <v>53</v>
      </c>
      <c r="C481" s="310" t="s">
        <v>64</v>
      </c>
      <c r="D481" s="311" t="s">
        <v>990</v>
      </c>
      <c r="E481" s="311">
        <v>500</v>
      </c>
      <c r="F481" s="311"/>
      <c r="G481" s="53">
        <f>G480+E481-F481</f>
        <v>14221.51</v>
      </c>
      <c r="H481" s="87"/>
      <c r="I481" s="87"/>
      <c r="J481" s="85"/>
      <c r="K481" s="87"/>
      <c r="L481" s="85"/>
      <c r="M481" s="382">
        <v>45090</v>
      </c>
      <c r="N481" s="383" t="s">
        <v>38</v>
      </c>
      <c r="O481" s="383">
        <v>282</v>
      </c>
      <c r="P481" s="384" t="s">
        <v>75</v>
      </c>
      <c r="Q481" s="384" t="s">
        <v>73</v>
      </c>
      <c r="R481" s="95" t="s">
        <v>1051</v>
      </c>
      <c r="S481" s="95" t="s">
        <v>1052</v>
      </c>
      <c r="T481" s="136"/>
      <c r="U481" s="87"/>
    </row>
    <row r="482" spans="1:21" x14ac:dyDescent="0.25">
      <c r="A482" s="391">
        <v>45091</v>
      </c>
      <c r="B482" s="310" t="s">
        <v>53</v>
      </c>
      <c r="C482" s="310" t="s">
        <v>64</v>
      </c>
      <c r="D482" s="311" t="s">
        <v>95</v>
      </c>
      <c r="E482" s="311">
        <v>3770.4</v>
      </c>
      <c r="F482" s="311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382">
        <v>45090</v>
      </c>
      <c r="N482" s="383" t="s">
        <v>27</v>
      </c>
      <c r="O482" s="383">
        <v>226</v>
      </c>
      <c r="P482" s="384" t="s">
        <v>73</v>
      </c>
      <c r="Q482" s="384" t="s">
        <v>1053</v>
      </c>
      <c r="R482" s="95" t="s">
        <v>1054</v>
      </c>
      <c r="S482" s="95" t="s">
        <v>1055</v>
      </c>
      <c r="T482" s="374"/>
      <c r="U482" s="87"/>
    </row>
    <row r="483" spans="1:21" x14ac:dyDescent="0.25">
      <c r="A483" s="419">
        <v>45091</v>
      </c>
      <c r="B483" s="420" t="s">
        <v>53</v>
      </c>
      <c r="C483" s="420" t="s">
        <v>64</v>
      </c>
      <c r="D483" s="421" t="s">
        <v>95</v>
      </c>
      <c r="E483" s="421">
        <v>2455.1999999999998</v>
      </c>
      <c r="F483" s="421"/>
      <c r="G483" s="53">
        <f>G482+E483-F483</f>
        <v>20447.11</v>
      </c>
      <c r="H483" s="87"/>
      <c r="I483" s="87"/>
      <c r="J483" s="85"/>
      <c r="K483" s="87"/>
      <c r="L483" s="85"/>
      <c r="M483" s="382">
        <v>45090</v>
      </c>
      <c r="N483" s="383" t="s">
        <v>27</v>
      </c>
      <c r="O483" s="383">
        <v>230</v>
      </c>
      <c r="P483" s="384" t="s">
        <v>73</v>
      </c>
      <c r="Q483" s="384" t="s">
        <v>399</v>
      </c>
      <c r="R483" s="95" t="s">
        <v>1056</v>
      </c>
      <c r="S483" s="95" t="s">
        <v>1056</v>
      </c>
      <c r="T483" s="374"/>
      <c r="U483" s="87"/>
    </row>
    <row r="484" spans="1:21" x14ac:dyDescent="0.25">
      <c r="A484" s="419">
        <v>45091</v>
      </c>
      <c r="B484" s="420" t="s">
        <v>15</v>
      </c>
      <c r="C484" s="420" t="s">
        <v>1069</v>
      </c>
      <c r="D484" s="421" t="s">
        <v>480</v>
      </c>
      <c r="E484" s="421"/>
      <c r="F484" s="421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382">
        <v>45091</v>
      </c>
      <c r="N484" s="383" t="s">
        <v>27</v>
      </c>
      <c r="O484" s="383">
        <v>230</v>
      </c>
      <c r="P484" s="384" t="s">
        <v>73</v>
      </c>
      <c r="Q484" s="384" t="s">
        <v>1062</v>
      </c>
      <c r="R484" s="95" t="s">
        <v>1063</v>
      </c>
      <c r="S484" s="95" t="s">
        <v>1063</v>
      </c>
      <c r="T484" s="374"/>
      <c r="U484" s="87"/>
    </row>
    <row r="485" spans="1:21" x14ac:dyDescent="0.25">
      <c r="A485" s="395">
        <v>45091</v>
      </c>
      <c r="B485" s="268" t="s">
        <v>15</v>
      </c>
      <c r="C485" s="268" t="s">
        <v>1070</v>
      </c>
      <c r="D485" s="269" t="s">
        <v>950</v>
      </c>
      <c r="E485" s="269"/>
      <c r="F485" s="269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382">
        <v>45091</v>
      </c>
      <c r="N485" s="383" t="s">
        <v>27</v>
      </c>
      <c r="O485" s="383">
        <v>230</v>
      </c>
      <c r="P485" s="384" t="s">
        <v>73</v>
      </c>
      <c r="Q485" s="384" t="s">
        <v>1064</v>
      </c>
      <c r="R485" s="95" t="s">
        <v>1065</v>
      </c>
      <c r="S485" s="95" t="s">
        <v>1065</v>
      </c>
      <c r="T485" s="136"/>
      <c r="U485" s="87"/>
    </row>
    <row r="486" spans="1:21" x14ac:dyDescent="0.25">
      <c r="A486" s="395">
        <v>45091</v>
      </c>
      <c r="B486" s="268" t="s">
        <v>15</v>
      </c>
      <c r="C486" s="268" t="s">
        <v>1071</v>
      </c>
      <c r="D486" s="269" t="s">
        <v>1003</v>
      </c>
      <c r="E486" s="269"/>
      <c r="F486" s="269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392">
        <v>45091</v>
      </c>
      <c r="N486" s="393" t="s">
        <v>18</v>
      </c>
      <c r="O486" s="393">
        <v>1317</v>
      </c>
      <c r="P486" s="394" t="s">
        <v>460</v>
      </c>
      <c r="Q486" s="394" t="s">
        <v>73</v>
      </c>
      <c r="R486" s="302" t="s">
        <v>1074</v>
      </c>
      <c r="S486" s="302" t="s">
        <v>1074</v>
      </c>
      <c r="T486" s="259"/>
      <c r="U486" s="87"/>
    </row>
    <row r="487" spans="1:21" x14ac:dyDescent="0.25">
      <c r="A487" s="395">
        <v>45091</v>
      </c>
      <c r="B487" s="268" t="s">
        <v>15</v>
      </c>
      <c r="C487" s="268" t="s">
        <v>1072</v>
      </c>
      <c r="D487" s="269" t="s">
        <v>1073</v>
      </c>
      <c r="E487" s="269"/>
      <c r="F487" s="269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392">
        <v>45091</v>
      </c>
      <c r="N487" s="393" t="s">
        <v>18</v>
      </c>
      <c r="O487" s="393">
        <v>1319</v>
      </c>
      <c r="P487" s="394" t="s">
        <v>460</v>
      </c>
      <c r="Q487" s="394" t="s">
        <v>73</v>
      </c>
      <c r="R487" s="302" t="s">
        <v>1075</v>
      </c>
      <c r="S487" s="302" t="s">
        <v>1075</v>
      </c>
      <c r="T487" s="259"/>
      <c r="U487" s="87"/>
    </row>
    <row r="488" spans="1:21" x14ac:dyDescent="0.25">
      <c r="A488" s="400">
        <v>45092</v>
      </c>
      <c r="B488" s="401" t="s">
        <v>15</v>
      </c>
      <c r="C488" s="401" t="s">
        <v>1085</v>
      </c>
      <c r="D488" s="402" t="s">
        <v>1003</v>
      </c>
      <c r="E488" s="402"/>
      <c r="F488" s="402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392">
        <v>45092</v>
      </c>
      <c r="N488" s="393" t="s">
        <v>59</v>
      </c>
      <c r="O488" s="393">
        <v>1311</v>
      </c>
      <c r="P488" s="394" t="s">
        <v>460</v>
      </c>
      <c r="Q488" s="394" t="s">
        <v>73</v>
      </c>
      <c r="R488" s="302" t="s">
        <v>1076</v>
      </c>
      <c r="S488" s="302" t="s">
        <v>1076</v>
      </c>
      <c r="T488" s="259"/>
      <c r="U488" s="87"/>
    </row>
    <row r="489" spans="1:21" x14ac:dyDescent="0.25">
      <c r="A489" s="410">
        <v>45092</v>
      </c>
      <c r="B489" s="411" t="s">
        <v>15</v>
      </c>
      <c r="C489" s="411" t="s">
        <v>1086</v>
      </c>
      <c r="D489" s="412" t="s">
        <v>1088</v>
      </c>
      <c r="E489" s="412"/>
      <c r="F489" s="412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392">
        <v>45092</v>
      </c>
      <c r="N489" s="393" t="s">
        <v>59</v>
      </c>
      <c r="O489" s="393">
        <v>1318</v>
      </c>
      <c r="P489" s="394" t="s">
        <v>1077</v>
      </c>
      <c r="Q489" s="394" t="s">
        <v>73</v>
      </c>
      <c r="R489" s="302" t="s">
        <v>1078</v>
      </c>
      <c r="S489" s="302" t="s">
        <v>1078</v>
      </c>
      <c r="T489" s="259"/>
      <c r="U489" s="87"/>
    </row>
    <row r="490" spans="1:21" x14ac:dyDescent="0.25">
      <c r="A490" s="270">
        <v>45092</v>
      </c>
      <c r="B490" s="268" t="s">
        <v>15</v>
      </c>
      <c r="C490" s="268" t="s">
        <v>1089</v>
      </c>
      <c r="D490" s="269" t="s">
        <v>960</v>
      </c>
      <c r="E490" s="269"/>
      <c r="F490" s="269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392">
        <v>45092</v>
      </c>
      <c r="N490" s="393" t="s">
        <v>18</v>
      </c>
      <c r="O490" s="393">
        <v>1324</v>
      </c>
      <c r="P490" s="394" t="s">
        <v>1079</v>
      </c>
      <c r="Q490" s="394" t="s">
        <v>73</v>
      </c>
      <c r="R490" s="302" t="s">
        <v>1080</v>
      </c>
      <c r="S490" s="302" t="s">
        <v>1080</v>
      </c>
      <c r="T490" s="329"/>
      <c r="U490" s="87"/>
    </row>
    <row r="491" spans="1:21" x14ac:dyDescent="0.25">
      <c r="A491" s="270">
        <v>45092</v>
      </c>
      <c r="B491" s="268" t="s">
        <v>15</v>
      </c>
      <c r="C491" s="268" t="s">
        <v>1090</v>
      </c>
      <c r="D491" s="269" t="s">
        <v>1087</v>
      </c>
      <c r="E491" s="269"/>
      <c r="F491" s="269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392">
        <v>45092</v>
      </c>
      <c r="N491" s="393" t="s">
        <v>18</v>
      </c>
      <c r="O491" s="393">
        <v>1323</v>
      </c>
      <c r="P491" s="394" t="s">
        <v>128</v>
      </c>
      <c r="Q491" s="394" t="s">
        <v>73</v>
      </c>
      <c r="R491" s="302" t="s">
        <v>1081</v>
      </c>
      <c r="S491" s="302" t="s">
        <v>1081</v>
      </c>
      <c r="T491" s="259"/>
      <c r="U491" s="87"/>
    </row>
    <row r="492" spans="1:21" x14ac:dyDescent="0.25">
      <c r="A492" s="400">
        <v>45061</v>
      </c>
      <c r="B492" s="401" t="s">
        <v>15</v>
      </c>
      <c r="C492" s="401" t="s">
        <v>1091</v>
      </c>
      <c r="D492" s="402" t="s">
        <v>950</v>
      </c>
      <c r="E492" s="402"/>
      <c r="F492" s="402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392">
        <v>45092</v>
      </c>
      <c r="N492" s="393" t="s">
        <v>27</v>
      </c>
      <c r="O492" s="393">
        <v>230</v>
      </c>
      <c r="P492" s="394" t="s">
        <v>73</v>
      </c>
      <c r="Q492" s="394" t="s">
        <v>1082</v>
      </c>
      <c r="R492" s="302" t="s">
        <v>1083</v>
      </c>
      <c r="S492" s="302" t="s">
        <v>1083</v>
      </c>
      <c r="T492" s="259"/>
      <c r="U492" s="87"/>
    </row>
    <row r="493" spans="1:21" x14ac:dyDescent="0.25">
      <c r="A493" s="410">
        <v>45092</v>
      </c>
      <c r="B493" s="411" t="s">
        <v>15</v>
      </c>
      <c r="C493" s="411" t="s">
        <v>1092</v>
      </c>
      <c r="D493" s="412" t="s">
        <v>550</v>
      </c>
      <c r="E493" s="412"/>
      <c r="F493" s="412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392">
        <v>45092</v>
      </c>
      <c r="N493" s="393" t="s">
        <v>27</v>
      </c>
      <c r="O493" s="393">
        <v>230</v>
      </c>
      <c r="P493" s="394" t="s">
        <v>73</v>
      </c>
      <c r="Q493" s="394" t="s">
        <v>563</v>
      </c>
      <c r="R493" s="302" t="s">
        <v>1084</v>
      </c>
      <c r="S493" s="302" t="s">
        <v>1084</v>
      </c>
      <c r="T493" s="34"/>
      <c r="U493" s="87"/>
    </row>
    <row r="494" spans="1:21" x14ac:dyDescent="0.25">
      <c r="A494" s="270">
        <v>45092</v>
      </c>
      <c r="B494" s="268" t="s">
        <v>53</v>
      </c>
      <c r="C494" s="268" t="s">
        <v>64</v>
      </c>
      <c r="D494" s="269" t="s">
        <v>1102</v>
      </c>
      <c r="E494" s="269">
        <v>445.5</v>
      </c>
      <c r="F494" s="269"/>
      <c r="G494" s="53">
        <f t="shared" si="30"/>
        <v>9594.18</v>
      </c>
      <c r="H494" s="87"/>
      <c r="I494" s="87"/>
      <c r="J494" s="85"/>
      <c r="K494" s="87"/>
      <c r="L494" s="85"/>
      <c r="M494" s="397">
        <v>45092</v>
      </c>
      <c r="N494" s="398" t="s">
        <v>27</v>
      </c>
      <c r="O494" s="398">
        <v>362</v>
      </c>
      <c r="P494" s="399" t="s">
        <v>73</v>
      </c>
      <c r="Q494" s="399" t="s">
        <v>1093</v>
      </c>
      <c r="R494" s="302" t="s">
        <v>1094</v>
      </c>
      <c r="S494" s="302" t="s">
        <v>1094</v>
      </c>
      <c r="T494" s="259"/>
      <c r="U494" s="87"/>
    </row>
    <row r="495" spans="1:21" x14ac:dyDescent="0.25">
      <c r="A495" s="270">
        <v>45092</v>
      </c>
      <c r="B495" s="268" t="s">
        <v>53</v>
      </c>
      <c r="C495" s="268" t="s">
        <v>64</v>
      </c>
      <c r="D495" s="269" t="s">
        <v>1101</v>
      </c>
      <c r="E495" s="269">
        <v>170</v>
      </c>
      <c r="F495" s="269"/>
      <c r="G495" s="53">
        <f t="shared" si="30"/>
        <v>9764.18</v>
      </c>
      <c r="H495" s="87"/>
      <c r="I495" s="87"/>
      <c r="J495" s="85"/>
      <c r="K495" s="87"/>
      <c r="L495" s="85"/>
      <c r="M495" s="397">
        <v>45093</v>
      </c>
      <c r="N495" s="398" t="s">
        <v>59</v>
      </c>
      <c r="O495" s="398">
        <v>1321</v>
      </c>
      <c r="P495" s="399" t="s">
        <v>1095</v>
      </c>
      <c r="Q495" s="399" t="s">
        <v>73</v>
      </c>
      <c r="R495" s="302" t="s">
        <v>1096</v>
      </c>
      <c r="S495" s="302" t="s">
        <v>1096</v>
      </c>
      <c r="T495" s="259"/>
      <c r="U495" s="87"/>
    </row>
    <row r="496" spans="1:21" x14ac:dyDescent="0.25">
      <c r="A496" s="400">
        <v>45092</v>
      </c>
      <c r="B496" s="401" t="s">
        <v>53</v>
      </c>
      <c r="C496" s="401" t="s">
        <v>64</v>
      </c>
      <c r="D496" s="402" t="s">
        <v>1099</v>
      </c>
      <c r="E496" s="402">
        <v>519</v>
      </c>
      <c r="F496" s="402"/>
      <c r="G496" s="53">
        <f>G495+E496-F496</f>
        <v>10283.18</v>
      </c>
      <c r="H496" s="87"/>
      <c r="I496" s="87"/>
      <c r="J496" s="85"/>
      <c r="K496" s="87"/>
      <c r="L496" s="85"/>
      <c r="M496" s="397">
        <v>45093</v>
      </c>
      <c r="N496" s="398" t="s">
        <v>18</v>
      </c>
      <c r="O496" s="398">
        <v>1325</v>
      </c>
      <c r="P496" s="399" t="s">
        <v>217</v>
      </c>
      <c r="Q496" s="399" t="s">
        <v>73</v>
      </c>
      <c r="R496" s="302" t="s">
        <v>1097</v>
      </c>
      <c r="S496" s="302" t="s">
        <v>1097</v>
      </c>
      <c r="T496" s="329"/>
      <c r="U496" s="87"/>
    </row>
    <row r="497" spans="1:21" x14ac:dyDescent="0.25">
      <c r="A497" s="400">
        <v>45093</v>
      </c>
      <c r="B497" s="401" t="s">
        <v>15</v>
      </c>
      <c r="C497" s="401" t="s">
        <v>1100</v>
      </c>
      <c r="D497" s="401" t="s">
        <v>950</v>
      </c>
      <c r="E497" s="402"/>
      <c r="F497" s="402">
        <v>240</v>
      </c>
      <c r="G497" s="53">
        <f t="shared" ref="G497:G505" si="31">G496+E497-F497</f>
        <v>10043.18</v>
      </c>
      <c r="H497" s="87"/>
      <c r="I497" s="87"/>
      <c r="J497" s="85"/>
      <c r="K497" s="87"/>
      <c r="L497" s="85"/>
      <c r="M497" s="403">
        <v>45093</v>
      </c>
      <c r="N497" s="404" t="s">
        <v>18</v>
      </c>
      <c r="O497" s="404">
        <v>1327</v>
      </c>
      <c r="P497" s="405" t="s">
        <v>310</v>
      </c>
      <c r="Q497" s="405" t="s">
        <v>73</v>
      </c>
      <c r="R497" s="406" t="s">
        <v>1098</v>
      </c>
      <c r="S497" s="406" t="s">
        <v>1098</v>
      </c>
      <c r="T497" s="34"/>
      <c r="U497" s="87"/>
    </row>
    <row r="498" spans="1:21" x14ac:dyDescent="0.25">
      <c r="A498" s="410">
        <v>45093</v>
      </c>
      <c r="B498" s="411" t="s">
        <v>53</v>
      </c>
      <c r="C498" s="411" t="s">
        <v>64</v>
      </c>
      <c r="D498" s="411" t="s">
        <v>1058</v>
      </c>
      <c r="E498" s="412">
        <v>2148.3000000000002</v>
      </c>
      <c r="F498" s="412"/>
      <c r="G498" s="53">
        <f t="shared" si="31"/>
        <v>12191.48</v>
      </c>
      <c r="H498" s="87"/>
      <c r="I498" s="87"/>
      <c r="J498" s="87"/>
      <c r="K498" s="87"/>
      <c r="L498" s="85"/>
      <c r="M498" s="407">
        <v>45093</v>
      </c>
      <c r="N498" s="408" t="s">
        <v>27</v>
      </c>
      <c r="O498" s="408">
        <v>226</v>
      </c>
      <c r="P498" s="409" t="s">
        <v>73</v>
      </c>
      <c r="Q498" s="409" t="s">
        <v>1103</v>
      </c>
      <c r="R498" s="260" t="s">
        <v>1104</v>
      </c>
      <c r="S498" s="260" t="s">
        <v>1104</v>
      </c>
      <c r="T498" s="276"/>
    </row>
    <row r="499" spans="1:21" x14ac:dyDescent="0.25">
      <c r="A499" s="410">
        <v>45096</v>
      </c>
      <c r="B499" s="411" t="s">
        <v>15</v>
      </c>
      <c r="C499" s="411" t="s">
        <v>1112</v>
      </c>
      <c r="D499" s="411" t="s">
        <v>575</v>
      </c>
      <c r="E499" s="412"/>
      <c r="F499" s="412">
        <v>120</v>
      </c>
      <c r="G499" s="53">
        <f t="shared" si="31"/>
        <v>12071.48</v>
      </c>
      <c r="H499" s="87"/>
      <c r="I499" s="87"/>
      <c r="J499" s="87"/>
      <c r="K499" s="87"/>
      <c r="L499" s="85"/>
      <c r="M499" s="407">
        <v>45096</v>
      </c>
      <c r="N499" s="408" t="s">
        <v>59</v>
      </c>
      <c r="O499" s="408">
        <v>1313</v>
      </c>
      <c r="P499" s="409" t="s">
        <v>432</v>
      </c>
      <c r="Q499" s="409" t="s">
        <v>73</v>
      </c>
      <c r="R499" s="260" t="s">
        <v>1105</v>
      </c>
      <c r="S499" s="260" t="s">
        <v>1105</v>
      </c>
      <c r="T499" s="276"/>
      <c r="U499" s="87"/>
    </row>
    <row r="500" spans="1:21" x14ac:dyDescent="0.25">
      <c r="A500" s="410">
        <v>45096</v>
      </c>
      <c r="B500" s="411" t="s">
        <v>53</v>
      </c>
      <c r="C500" s="411" t="s">
        <v>64</v>
      </c>
      <c r="D500" s="411" t="s">
        <v>1113</v>
      </c>
      <c r="E500" s="412">
        <v>396</v>
      </c>
      <c r="F500" s="412"/>
      <c r="G500" s="53">
        <f t="shared" si="31"/>
        <v>12467.48</v>
      </c>
      <c r="H500" s="87"/>
      <c r="I500" s="87"/>
      <c r="J500" s="87"/>
      <c r="K500" s="87"/>
      <c r="L500" s="87"/>
      <c r="M500" s="407">
        <v>45096</v>
      </c>
      <c r="N500" s="408" t="s">
        <v>59</v>
      </c>
      <c r="O500" s="408">
        <v>1322</v>
      </c>
      <c r="P500" s="409" t="s">
        <v>519</v>
      </c>
      <c r="Q500" s="409" t="s">
        <v>73</v>
      </c>
      <c r="R500" s="260" t="s">
        <v>1106</v>
      </c>
      <c r="S500" s="260" t="s">
        <v>1106</v>
      </c>
      <c r="T500" s="276"/>
      <c r="U500" s="87"/>
    </row>
    <row r="501" spans="1:21" x14ac:dyDescent="0.25">
      <c r="A501" s="410">
        <v>45096</v>
      </c>
      <c r="B501" s="411" t="s">
        <v>53</v>
      </c>
      <c r="C501" s="411" t="s">
        <v>64</v>
      </c>
      <c r="D501" s="411" t="s">
        <v>110</v>
      </c>
      <c r="E501" s="412">
        <v>495</v>
      </c>
      <c r="F501" s="412"/>
      <c r="G501" s="53">
        <f t="shared" si="31"/>
        <v>12962.48</v>
      </c>
      <c r="H501" s="87"/>
      <c r="I501" s="87"/>
      <c r="J501" s="87"/>
      <c r="K501" s="87"/>
      <c r="L501" s="87"/>
      <c r="M501" s="407">
        <v>45096</v>
      </c>
      <c r="N501" s="408" t="s">
        <v>18</v>
      </c>
      <c r="O501" s="408">
        <v>1326</v>
      </c>
      <c r="P501" s="409" t="s">
        <v>563</v>
      </c>
      <c r="Q501" s="409" t="s">
        <v>73</v>
      </c>
      <c r="R501" s="260" t="s">
        <v>1107</v>
      </c>
      <c r="S501" s="260" t="s">
        <v>1107</v>
      </c>
      <c r="T501" s="276"/>
      <c r="U501" s="87"/>
    </row>
    <row r="502" spans="1:21" x14ac:dyDescent="0.25">
      <c r="A502" s="270">
        <v>45097</v>
      </c>
      <c r="B502" s="268" t="s">
        <v>15</v>
      </c>
      <c r="C502" s="268" t="s">
        <v>1122</v>
      </c>
      <c r="D502" s="268" t="s">
        <v>548</v>
      </c>
      <c r="E502" s="269"/>
      <c r="F502" s="269">
        <v>350</v>
      </c>
      <c r="G502" s="53">
        <f t="shared" si="31"/>
        <v>12612.48</v>
      </c>
      <c r="H502" s="87"/>
      <c r="I502" s="87"/>
      <c r="J502" s="87"/>
      <c r="K502" s="87"/>
      <c r="L502" s="87"/>
      <c r="M502" s="407">
        <v>45096</v>
      </c>
      <c r="N502" s="408" t="s">
        <v>18</v>
      </c>
      <c r="O502" s="408">
        <v>1328</v>
      </c>
      <c r="P502" s="409" t="s">
        <v>182</v>
      </c>
      <c r="Q502" s="409" t="s">
        <v>73</v>
      </c>
      <c r="R502" s="260" t="s">
        <v>1108</v>
      </c>
      <c r="S502" s="260" t="s">
        <v>1108</v>
      </c>
      <c r="T502" s="276"/>
      <c r="U502" s="87"/>
    </row>
    <row r="503" spans="1:21" x14ac:dyDescent="0.25">
      <c r="A503" s="270">
        <v>45097</v>
      </c>
      <c r="B503" s="268" t="s">
        <v>15</v>
      </c>
      <c r="C503" s="268" t="s">
        <v>1123</v>
      </c>
      <c r="D503" s="268" t="s">
        <v>950</v>
      </c>
      <c r="E503" s="269"/>
      <c r="F503" s="269">
        <v>555</v>
      </c>
      <c r="G503" s="53">
        <f t="shared" si="31"/>
        <v>12057.48</v>
      </c>
      <c r="H503" s="87"/>
      <c r="I503" s="87"/>
      <c r="J503" s="87"/>
      <c r="K503" s="87"/>
      <c r="L503" s="87"/>
      <c r="M503" s="407">
        <v>45096</v>
      </c>
      <c r="N503" s="408" t="s">
        <v>27</v>
      </c>
      <c r="O503" s="408">
        <v>226</v>
      </c>
      <c r="P503" s="409" t="s">
        <v>73</v>
      </c>
      <c r="Q503" s="409" t="s">
        <v>826</v>
      </c>
      <c r="R503" s="260" t="s">
        <v>1109</v>
      </c>
      <c r="S503" s="260" t="s">
        <v>1109</v>
      </c>
      <c r="T503" s="276"/>
      <c r="U503" s="87"/>
    </row>
    <row r="504" spans="1:21" x14ac:dyDescent="0.25">
      <c r="A504" s="422">
        <v>45097</v>
      </c>
      <c r="B504" s="420" t="s">
        <v>15</v>
      </c>
      <c r="C504" s="420" t="s">
        <v>1124</v>
      </c>
      <c r="D504" s="420" t="s">
        <v>476</v>
      </c>
      <c r="E504" s="421"/>
      <c r="F504" s="421">
        <v>2062.0500000000002</v>
      </c>
      <c r="G504" s="53">
        <f t="shared" si="31"/>
        <v>9995.43</v>
      </c>
      <c r="H504" s="87"/>
      <c r="I504" s="87"/>
      <c r="J504" s="87"/>
      <c r="K504" s="87"/>
      <c r="L504" s="87"/>
      <c r="M504" s="407">
        <v>45096</v>
      </c>
      <c r="N504" s="408" t="s">
        <v>27</v>
      </c>
      <c r="O504" s="408">
        <v>226</v>
      </c>
      <c r="P504" s="409" t="s">
        <v>73</v>
      </c>
      <c r="Q504" s="409" t="s">
        <v>1110</v>
      </c>
      <c r="R504" s="260" t="s">
        <v>1111</v>
      </c>
      <c r="S504" s="260" t="s">
        <v>1111</v>
      </c>
      <c r="T504" s="276"/>
      <c r="U504" s="87"/>
    </row>
    <row r="505" spans="1:21" x14ac:dyDescent="0.25">
      <c r="A505" s="270">
        <v>45097</v>
      </c>
      <c r="B505" s="268" t="s">
        <v>15</v>
      </c>
      <c r="C505" s="268" t="s">
        <v>1125</v>
      </c>
      <c r="D505" s="268" t="s">
        <v>575</v>
      </c>
      <c r="E505" s="269"/>
      <c r="F505" s="269">
        <v>100</v>
      </c>
      <c r="G505" s="53">
        <f t="shared" si="31"/>
        <v>9895.43</v>
      </c>
      <c r="H505" s="87"/>
      <c r="I505" s="87"/>
      <c r="J505" s="87"/>
      <c r="K505" s="87"/>
      <c r="L505" s="87"/>
      <c r="M505" s="264">
        <v>45097</v>
      </c>
      <c r="N505" s="265" t="s">
        <v>83</v>
      </c>
      <c r="O505" s="265">
        <v>0</v>
      </c>
      <c r="P505" s="266" t="s">
        <v>73</v>
      </c>
      <c r="Q505" s="266" t="s">
        <v>1114</v>
      </c>
      <c r="R505" s="260" t="s">
        <v>1115</v>
      </c>
      <c r="S505" s="260" t="s">
        <v>1115</v>
      </c>
      <c r="T505" s="414"/>
      <c r="U505" s="87"/>
    </row>
    <row r="506" spans="1:21" x14ac:dyDescent="0.25">
      <c r="A506" s="270">
        <v>45097</v>
      </c>
      <c r="B506" s="268" t="s">
        <v>53</v>
      </c>
      <c r="C506" s="268" t="s">
        <v>64</v>
      </c>
      <c r="D506" s="268" t="s">
        <v>1126</v>
      </c>
      <c r="E506" s="269">
        <v>380</v>
      </c>
      <c r="F506" s="269"/>
      <c r="G506" s="53">
        <f>G505+E506-F506</f>
        <v>10275.43</v>
      </c>
      <c r="H506" s="87"/>
      <c r="I506" s="87"/>
      <c r="J506" s="87"/>
      <c r="K506" s="87"/>
      <c r="L506" s="87"/>
      <c r="M506" s="264">
        <v>45097</v>
      </c>
      <c r="N506" s="265" t="s">
        <v>18</v>
      </c>
      <c r="O506" s="265">
        <v>1329</v>
      </c>
      <c r="P506" s="266" t="s">
        <v>306</v>
      </c>
      <c r="Q506" s="266" t="s">
        <v>73</v>
      </c>
      <c r="R506" s="260" t="s">
        <v>1116</v>
      </c>
      <c r="S506" s="260" t="s">
        <v>1116</v>
      </c>
      <c r="T506" s="414"/>
      <c r="U506" s="87"/>
    </row>
    <row r="507" spans="1:21" x14ac:dyDescent="0.25">
      <c r="A507" s="270">
        <v>45097</v>
      </c>
      <c r="B507" s="268" t="s">
        <v>53</v>
      </c>
      <c r="C507" s="268" t="s">
        <v>64</v>
      </c>
      <c r="D507" s="268" t="s">
        <v>989</v>
      </c>
      <c r="E507" s="269">
        <v>1624.74</v>
      </c>
      <c r="F507" s="269"/>
      <c r="G507" s="53">
        <f t="shared" ref="G507:G522" si="32">G506+E507-F507</f>
        <v>11900.17</v>
      </c>
      <c r="H507" s="87"/>
      <c r="I507" s="87"/>
      <c r="J507" s="87"/>
      <c r="K507" s="87"/>
      <c r="L507" s="87"/>
      <c r="M507" s="264">
        <v>45097</v>
      </c>
      <c r="N507" s="265" t="s">
        <v>18</v>
      </c>
      <c r="O507" s="265">
        <v>1330</v>
      </c>
      <c r="P507" s="266" t="s">
        <v>1117</v>
      </c>
      <c r="Q507" s="266" t="s">
        <v>73</v>
      </c>
      <c r="R507" s="260" t="s">
        <v>1118</v>
      </c>
      <c r="S507" s="260" t="s">
        <v>1118</v>
      </c>
      <c r="T507" s="414"/>
      <c r="U507" s="87"/>
    </row>
    <row r="508" spans="1:21" x14ac:dyDescent="0.25">
      <c r="A508" s="422">
        <v>45098</v>
      </c>
      <c r="B508" s="420" t="s">
        <v>15</v>
      </c>
      <c r="C508" s="420" t="s">
        <v>1138</v>
      </c>
      <c r="D508" s="420" t="s">
        <v>575</v>
      </c>
      <c r="E508" s="421"/>
      <c r="F508" s="421">
        <v>120</v>
      </c>
      <c r="G508" s="53">
        <f t="shared" si="32"/>
        <v>11780.17</v>
      </c>
      <c r="H508" s="87"/>
      <c r="I508" s="87"/>
      <c r="J508" s="87"/>
      <c r="K508" s="87"/>
      <c r="L508" s="87"/>
      <c r="M508" s="264">
        <v>45097</v>
      </c>
      <c r="N508" s="265" t="s">
        <v>18</v>
      </c>
      <c r="O508" s="265">
        <v>1332</v>
      </c>
      <c r="P508" s="266" t="s">
        <v>200</v>
      </c>
      <c r="Q508" s="266" t="s">
        <v>73</v>
      </c>
      <c r="R508" s="260" t="s">
        <v>1119</v>
      </c>
      <c r="S508" s="260" t="s">
        <v>1119</v>
      </c>
      <c r="T508" s="414"/>
      <c r="U508" s="87"/>
    </row>
    <row r="509" spans="1:21" x14ac:dyDescent="0.25">
      <c r="A509" s="422">
        <v>45098</v>
      </c>
      <c r="B509" s="420" t="s">
        <v>15</v>
      </c>
      <c r="C509" s="420" t="s">
        <v>1139</v>
      </c>
      <c r="D509" s="420" t="s">
        <v>239</v>
      </c>
      <c r="E509" s="421"/>
      <c r="F509" s="421">
        <v>1000</v>
      </c>
      <c r="G509" s="53">
        <f t="shared" si="32"/>
        <v>10780.17</v>
      </c>
      <c r="H509" s="87"/>
      <c r="I509" s="87"/>
      <c r="J509" s="87"/>
      <c r="K509" s="87"/>
      <c r="L509" s="87"/>
      <c r="M509" s="271">
        <v>45097</v>
      </c>
      <c r="N509" s="272" t="s">
        <v>27</v>
      </c>
      <c r="O509" s="272">
        <v>226</v>
      </c>
      <c r="P509" s="273" t="s">
        <v>73</v>
      </c>
      <c r="Q509" s="273" t="s">
        <v>1120</v>
      </c>
      <c r="R509" s="415" t="s">
        <v>1121</v>
      </c>
      <c r="S509" s="415" t="s">
        <v>1121</v>
      </c>
      <c r="T509" s="300"/>
      <c r="U509" s="87"/>
    </row>
    <row r="510" spans="1:21" x14ac:dyDescent="0.25">
      <c r="A510" s="422">
        <v>45098</v>
      </c>
      <c r="B510" s="420" t="s">
        <v>53</v>
      </c>
      <c r="C510" s="420" t="s">
        <v>64</v>
      </c>
      <c r="D510" s="420" t="s">
        <v>570</v>
      </c>
      <c r="E510" s="421">
        <v>179.3</v>
      </c>
      <c r="F510" s="421"/>
      <c r="G510" s="53">
        <f t="shared" si="32"/>
        <v>10959.47</v>
      </c>
      <c r="H510" s="87"/>
      <c r="I510" s="87"/>
      <c r="J510" s="87"/>
      <c r="K510" s="87"/>
      <c r="L510" s="87"/>
      <c r="M510" s="416">
        <v>45098</v>
      </c>
      <c r="N510" s="417" t="s">
        <v>59</v>
      </c>
      <c r="O510" s="417">
        <v>1315</v>
      </c>
      <c r="P510" s="418" t="s">
        <v>961</v>
      </c>
      <c r="Q510" s="418" t="s">
        <v>73</v>
      </c>
      <c r="R510" s="260" t="s">
        <v>1127</v>
      </c>
      <c r="S510" s="260" t="s">
        <v>1127</v>
      </c>
      <c r="T510" s="276"/>
      <c r="U510" s="87"/>
    </row>
    <row r="511" spans="1:21" x14ac:dyDescent="0.25">
      <c r="A511" s="422">
        <v>45098</v>
      </c>
      <c r="B511" s="420" t="s">
        <v>53</v>
      </c>
      <c r="C511" s="420" t="s">
        <v>64</v>
      </c>
      <c r="D511" s="420" t="s">
        <v>990</v>
      </c>
      <c r="E511" s="421">
        <v>652</v>
      </c>
      <c r="F511" s="421"/>
      <c r="G511" s="53">
        <f t="shared" si="32"/>
        <v>11611.47</v>
      </c>
      <c r="H511" s="87"/>
      <c r="I511" s="87"/>
      <c r="J511" s="87"/>
      <c r="K511" s="87"/>
      <c r="L511" s="87"/>
      <c r="M511" s="416">
        <v>45098</v>
      </c>
      <c r="N511" s="417" t="s">
        <v>59</v>
      </c>
      <c r="O511" s="417">
        <v>1331</v>
      </c>
      <c r="P511" s="418" t="s">
        <v>1128</v>
      </c>
      <c r="Q511" s="418" t="s">
        <v>73</v>
      </c>
      <c r="R511" s="260" t="s">
        <v>1129</v>
      </c>
      <c r="S511" s="260" t="s">
        <v>1129</v>
      </c>
      <c r="T511" s="276"/>
      <c r="U511" s="87"/>
    </row>
    <row r="512" spans="1:21" x14ac:dyDescent="0.25">
      <c r="A512" s="422">
        <v>45098</v>
      </c>
      <c r="B512" s="420" t="s">
        <v>53</v>
      </c>
      <c r="C512" s="420" t="s">
        <v>64</v>
      </c>
      <c r="D512" s="420" t="s">
        <v>1140</v>
      </c>
      <c r="E512" s="421">
        <v>220</v>
      </c>
      <c r="F512" s="421"/>
      <c r="G512" s="53">
        <f t="shared" si="32"/>
        <v>11831.47</v>
      </c>
      <c r="H512" s="87"/>
      <c r="I512" s="87"/>
      <c r="J512" s="87"/>
      <c r="K512" s="87"/>
      <c r="L512" s="87"/>
      <c r="M512" s="416">
        <v>45098</v>
      </c>
      <c r="N512" s="417" t="s">
        <v>27</v>
      </c>
      <c r="O512" s="417">
        <v>226</v>
      </c>
      <c r="P512" s="418" t="s">
        <v>73</v>
      </c>
      <c r="Q512" s="418" t="s">
        <v>1130</v>
      </c>
      <c r="R512" s="260" t="s">
        <v>1131</v>
      </c>
      <c r="S512" s="260" t="s">
        <v>1131</v>
      </c>
      <c r="T512" s="276"/>
      <c r="U512" s="87"/>
    </row>
    <row r="513" spans="1:21" x14ac:dyDescent="0.25">
      <c r="A513" s="309">
        <v>45098</v>
      </c>
      <c r="B513" s="310" t="s">
        <v>53</v>
      </c>
      <c r="C513" s="310" t="s">
        <v>64</v>
      </c>
      <c r="D513" s="310" t="s">
        <v>1126</v>
      </c>
      <c r="E513" s="311">
        <v>270</v>
      </c>
      <c r="F513" s="311"/>
      <c r="G513" s="53">
        <f t="shared" si="32"/>
        <v>12101.47</v>
      </c>
      <c r="H513" s="87"/>
      <c r="I513" s="87"/>
      <c r="J513" s="87"/>
      <c r="K513" s="87"/>
      <c r="L513" s="87"/>
      <c r="M513" s="416">
        <v>45098</v>
      </c>
      <c r="N513" s="417" t="s">
        <v>27</v>
      </c>
      <c r="O513" s="417">
        <v>230</v>
      </c>
      <c r="P513" s="418" t="s">
        <v>73</v>
      </c>
      <c r="Q513" s="418" t="s">
        <v>1132</v>
      </c>
      <c r="R513" s="260" t="s">
        <v>1133</v>
      </c>
      <c r="S513" s="260" t="s">
        <v>1133</v>
      </c>
      <c r="T513" s="276"/>
      <c r="U513" s="87"/>
    </row>
    <row r="514" spans="1:21" x14ac:dyDescent="0.25">
      <c r="A514" s="428">
        <v>45099</v>
      </c>
      <c r="B514" s="245" t="s">
        <v>15</v>
      </c>
      <c r="C514" s="245" t="s">
        <v>1145</v>
      </c>
      <c r="D514" s="245" t="s">
        <v>1147</v>
      </c>
      <c r="E514" s="289"/>
      <c r="F514" s="289">
        <v>500</v>
      </c>
      <c r="G514" s="53">
        <f t="shared" si="32"/>
        <v>11601.47</v>
      </c>
      <c r="H514" s="87"/>
      <c r="I514" s="87"/>
      <c r="J514" s="87"/>
      <c r="K514" s="87"/>
      <c r="L514" s="87"/>
      <c r="M514" s="416">
        <v>45098</v>
      </c>
      <c r="N514" s="417" t="s">
        <v>18</v>
      </c>
      <c r="O514" s="417">
        <v>1333</v>
      </c>
      <c r="P514" s="418" t="s">
        <v>182</v>
      </c>
      <c r="Q514" s="418" t="s">
        <v>73</v>
      </c>
      <c r="R514" s="260" t="s">
        <v>1134</v>
      </c>
      <c r="S514" s="260" t="s">
        <v>1134</v>
      </c>
      <c r="T514" s="40"/>
      <c r="U514" s="87"/>
    </row>
    <row r="515" spans="1:21" x14ac:dyDescent="0.25">
      <c r="A515" s="309">
        <v>45099</v>
      </c>
      <c r="B515" s="310" t="s">
        <v>15</v>
      </c>
      <c r="C515" s="310" t="s">
        <v>1146</v>
      </c>
      <c r="D515" s="310" t="s">
        <v>1148</v>
      </c>
      <c r="E515" s="311"/>
      <c r="F515" s="311">
        <v>667.91</v>
      </c>
      <c r="G515" s="53">
        <f t="shared" si="32"/>
        <v>10933.56</v>
      </c>
      <c r="M515" s="416">
        <v>45098</v>
      </c>
      <c r="N515" s="417" t="s">
        <v>18</v>
      </c>
      <c r="O515" s="417">
        <v>1334</v>
      </c>
      <c r="P515" s="418" t="s">
        <v>515</v>
      </c>
      <c r="Q515" s="418" t="s">
        <v>73</v>
      </c>
      <c r="R515" s="260" t="s">
        <v>1135</v>
      </c>
      <c r="S515" s="260" t="s">
        <v>1135</v>
      </c>
      <c r="T515" s="40"/>
      <c r="U515" s="87"/>
    </row>
    <row r="516" spans="1:21" x14ac:dyDescent="0.25">
      <c r="A516" s="428">
        <v>45103</v>
      </c>
      <c r="B516" s="245" t="s">
        <v>15</v>
      </c>
      <c r="C516" s="245" t="s">
        <v>1177</v>
      </c>
      <c r="D516" s="245" t="s">
        <v>168</v>
      </c>
      <c r="E516" s="289"/>
      <c r="F516" s="289">
        <v>1120</v>
      </c>
      <c r="G516" s="53">
        <f t="shared" si="32"/>
        <v>9813.56</v>
      </c>
      <c r="M516" s="416">
        <v>45098</v>
      </c>
      <c r="N516" s="417" t="s">
        <v>27</v>
      </c>
      <c r="O516" s="417">
        <v>230</v>
      </c>
      <c r="P516" s="418" t="s">
        <v>73</v>
      </c>
      <c r="Q516" s="418" t="s">
        <v>1136</v>
      </c>
      <c r="R516" s="260" t="s">
        <v>1137</v>
      </c>
      <c r="S516" s="260" t="s">
        <v>1137</v>
      </c>
      <c r="T516" s="276"/>
      <c r="U516" s="87"/>
    </row>
    <row r="517" spans="1:21" x14ac:dyDescent="0.25">
      <c r="A517" s="428">
        <v>45103</v>
      </c>
      <c r="B517" s="429" t="s">
        <v>53</v>
      </c>
      <c r="C517" s="429" t="s">
        <v>64</v>
      </c>
      <c r="D517" s="429" t="s">
        <v>570</v>
      </c>
      <c r="E517" s="430">
        <v>100</v>
      </c>
      <c r="F517" s="289"/>
      <c r="G517" s="53">
        <f t="shared" si="32"/>
        <v>9913.56</v>
      </c>
      <c r="M517" s="423">
        <v>45099</v>
      </c>
      <c r="N517" s="424" t="s">
        <v>18</v>
      </c>
      <c r="O517" s="424">
        <v>1337</v>
      </c>
      <c r="P517" s="425" t="s">
        <v>1141</v>
      </c>
      <c r="Q517" s="425" t="s">
        <v>73</v>
      </c>
      <c r="R517" s="302" t="s">
        <v>1142</v>
      </c>
      <c r="S517" s="302" t="s">
        <v>1142</v>
      </c>
      <c r="T517" s="136"/>
      <c r="U517" s="87"/>
    </row>
    <row r="518" spans="1:21" x14ac:dyDescent="0.25">
      <c r="A518" s="428">
        <v>45103</v>
      </c>
      <c r="B518" s="245" t="s">
        <v>53</v>
      </c>
      <c r="C518" s="245" t="s">
        <v>64</v>
      </c>
      <c r="D518" s="245" t="s">
        <v>570</v>
      </c>
      <c r="E518" s="289">
        <v>100</v>
      </c>
      <c r="F518" s="289"/>
      <c r="G518" s="53">
        <f t="shared" si="32"/>
        <v>10013.56</v>
      </c>
      <c r="M518" s="423">
        <v>45099</v>
      </c>
      <c r="N518" s="424" t="s">
        <v>83</v>
      </c>
      <c r="O518" s="424">
        <v>1</v>
      </c>
      <c r="P518" s="425" t="s">
        <v>73</v>
      </c>
      <c r="Q518" s="425" t="s">
        <v>1143</v>
      </c>
      <c r="R518" s="302" t="s">
        <v>1142</v>
      </c>
      <c r="S518" s="302" t="s">
        <v>1144</v>
      </c>
      <c r="T518" s="301"/>
      <c r="U518" s="87"/>
    </row>
    <row r="519" spans="1:21" x14ac:dyDescent="0.25">
      <c r="A519" s="428">
        <v>45103</v>
      </c>
      <c r="B519" s="245" t="s">
        <v>53</v>
      </c>
      <c r="C519" s="245" t="s">
        <v>64</v>
      </c>
      <c r="D519" s="245" t="s">
        <v>208</v>
      </c>
      <c r="E519" s="289">
        <v>1928.52</v>
      </c>
      <c r="F519" s="289"/>
      <c r="G519" s="53">
        <f t="shared" si="32"/>
        <v>11942.08</v>
      </c>
      <c r="M519" s="148">
        <v>45103</v>
      </c>
      <c r="N519" s="149" t="s">
        <v>59</v>
      </c>
      <c r="O519" s="149">
        <v>1336</v>
      </c>
      <c r="P519" s="150" t="s">
        <v>399</v>
      </c>
      <c r="Q519" s="150" t="s">
        <v>73</v>
      </c>
      <c r="R519" s="95" t="s">
        <v>1149</v>
      </c>
      <c r="S519" s="95" t="s">
        <v>1149</v>
      </c>
      <c r="T519" s="426"/>
    </row>
    <row r="520" spans="1:21" x14ac:dyDescent="0.25">
      <c r="A520" s="428">
        <v>45103</v>
      </c>
      <c r="B520" s="245" t="s">
        <v>53</v>
      </c>
      <c r="C520" s="245" t="s">
        <v>64</v>
      </c>
      <c r="D520" s="245" t="s">
        <v>1178</v>
      </c>
      <c r="E520" s="289">
        <v>178.2</v>
      </c>
      <c r="F520" s="289"/>
      <c r="G520" s="53">
        <f t="shared" si="32"/>
        <v>12120.28</v>
      </c>
      <c r="M520" s="148">
        <v>45103</v>
      </c>
      <c r="N520" s="149" t="s">
        <v>27</v>
      </c>
      <c r="O520" s="149">
        <v>226</v>
      </c>
      <c r="P520" s="150" t="s">
        <v>73</v>
      </c>
      <c r="Q520" s="150" t="s">
        <v>200</v>
      </c>
      <c r="R520" s="95" t="s">
        <v>1150</v>
      </c>
      <c r="S520" s="95" t="s">
        <v>1150</v>
      </c>
      <c r="T520" s="426"/>
    </row>
    <row r="521" spans="1:21" x14ac:dyDescent="0.25">
      <c r="A521" s="428">
        <v>45103</v>
      </c>
      <c r="B521" s="245" t="s">
        <v>15</v>
      </c>
      <c r="C521" s="245" t="s">
        <v>1179</v>
      </c>
      <c r="D521" s="245" t="s">
        <v>1180</v>
      </c>
      <c r="E521" s="289"/>
      <c r="F521" s="289">
        <v>8.9600000000000009</v>
      </c>
      <c r="G521" s="53">
        <f t="shared" si="32"/>
        <v>12111.320000000002</v>
      </c>
      <c r="M521" s="148">
        <v>45103</v>
      </c>
      <c r="N521" s="149" t="s">
        <v>27</v>
      </c>
      <c r="O521" s="149">
        <v>226</v>
      </c>
      <c r="P521" s="150" t="s">
        <v>73</v>
      </c>
      <c r="Q521" s="150" t="s">
        <v>200</v>
      </c>
      <c r="R521" s="95" t="s">
        <v>1151</v>
      </c>
      <c r="S521" s="95" t="s">
        <v>1151</v>
      </c>
      <c r="T521" s="426"/>
    </row>
    <row r="522" spans="1:21" x14ac:dyDescent="0.25">
      <c r="A522" s="428">
        <v>45104</v>
      </c>
      <c r="B522" s="245" t="s">
        <v>53</v>
      </c>
      <c r="C522" s="245" t="s">
        <v>64</v>
      </c>
      <c r="D522" s="245" t="s">
        <v>989</v>
      </c>
      <c r="E522" s="289">
        <v>2477.42</v>
      </c>
      <c r="F522" s="289"/>
      <c r="G522" s="53">
        <f t="shared" si="32"/>
        <v>14588.740000000002</v>
      </c>
      <c r="M522" s="148">
        <v>45103</v>
      </c>
      <c r="N522" s="149" t="s">
        <v>83</v>
      </c>
      <c r="O522" s="149">
        <v>1</v>
      </c>
      <c r="P522" s="150" t="s">
        <v>73</v>
      </c>
      <c r="Q522" s="150" t="s">
        <v>1152</v>
      </c>
      <c r="R522" s="95" t="s">
        <v>1151</v>
      </c>
      <c r="S522" s="95" t="s">
        <v>1153</v>
      </c>
      <c r="T522" s="426"/>
    </row>
    <row r="523" spans="1:21" x14ac:dyDescent="0.25">
      <c r="A523" s="428">
        <v>45104</v>
      </c>
      <c r="B523" s="245" t="s">
        <v>53</v>
      </c>
      <c r="C523" s="245" t="s">
        <v>64</v>
      </c>
      <c r="D523" s="245" t="s">
        <v>1058</v>
      </c>
      <c r="E523" s="289">
        <v>6108.3</v>
      </c>
      <c r="F523" s="289"/>
      <c r="G523" s="53">
        <f>G522+E523-F523</f>
        <v>20697.04</v>
      </c>
      <c r="M523" s="148">
        <v>45103</v>
      </c>
      <c r="N523" s="149" t="s">
        <v>27</v>
      </c>
      <c r="O523" s="149">
        <v>230</v>
      </c>
      <c r="P523" s="150" t="s">
        <v>73</v>
      </c>
      <c r="Q523" s="150" t="s">
        <v>215</v>
      </c>
      <c r="R523" s="95" t="s">
        <v>1154</v>
      </c>
      <c r="S523" s="95" t="s">
        <v>1155</v>
      </c>
      <c r="T523" s="426"/>
    </row>
    <row r="524" spans="1:21" x14ac:dyDescent="0.25">
      <c r="A524" s="428">
        <v>45105</v>
      </c>
      <c r="B524" s="245" t="s">
        <v>53</v>
      </c>
      <c r="C524" s="245" t="s">
        <v>64</v>
      </c>
      <c r="D524" s="245" t="s">
        <v>110</v>
      </c>
      <c r="E524" s="289">
        <v>237.6</v>
      </c>
      <c r="F524" s="289"/>
      <c r="G524" s="53">
        <f>G523+E524-F524</f>
        <v>20934.64</v>
      </c>
      <c r="M524" s="148">
        <v>45103</v>
      </c>
      <c r="N524" s="149" t="s">
        <v>18</v>
      </c>
      <c r="O524" s="149">
        <v>1338</v>
      </c>
      <c r="P524" s="150" t="s">
        <v>1156</v>
      </c>
      <c r="Q524" s="150" t="s">
        <v>73</v>
      </c>
      <c r="R524" s="95" t="s">
        <v>1157</v>
      </c>
      <c r="S524" s="95" t="s">
        <v>1158</v>
      </c>
      <c r="T524" s="426"/>
    </row>
    <row r="525" spans="1:21" x14ac:dyDescent="0.25">
      <c r="A525" s="428">
        <v>45105</v>
      </c>
      <c r="B525" s="245" t="s">
        <v>15</v>
      </c>
      <c r="C525" s="245" t="s">
        <v>65</v>
      </c>
      <c r="D525" s="245" t="s">
        <v>950</v>
      </c>
      <c r="E525" s="289"/>
      <c r="F525" s="289">
        <v>5</v>
      </c>
      <c r="G525" s="53">
        <f t="shared" ref="G525" si="33">G524+E525-F525</f>
        <v>20929.64</v>
      </c>
      <c r="M525" s="148">
        <v>45103</v>
      </c>
      <c r="N525" s="149" t="s">
        <v>38</v>
      </c>
      <c r="O525" s="149">
        <v>788</v>
      </c>
      <c r="P525" s="150" t="s">
        <v>1159</v>
      </c>
      <c r="Q525" s="150" t="s">
        <v>73</v>
      </c>
      <c r="R525" s="95" t="s">
        <v>1160</v>
      </c>
      <c r="S525" s="95" t="s">
        <v>1161</v>
      </c>
      <c r="T525" s="426"/>
    </row>
    <row r="526" spans="1:21" x14ac:dyDescent="0.25">
      <c r="A526" s="428">
        <v>45105</v>
      </c>
      <c r="B526" s="245" t="s">
        <v>15</v>
      </c>
      <c r="C526" s="245" t="s">
        <v>1192</v>
      </c>
      <c r="D526" s="245" t="s">
        <v>1182</v>
      </c>
      <c r="E526" s="289"/>
      <c r="F526" s="289">
        <v>1</v>
      </c>
      <c r="G526" s="53">
        <f>G525+E526-F526</f>
        <v>20928.64</v>
      </c>
      <c r="M526" s="148">
        <v>45104</v>
      </c>
      <c r="N526" s="149" t="s">
        <v>27</v>
      </c>
      <c r="O526" s="149">
        <v>226</v>
      </c>
      <c r="P526" s="150" t="s">
        <v>73</v>
      </c>
      <c r="Q526" s="150" t="s">
        <v>1162</v>
      </c>
      <c r="R526" s="95" t="s">
        <v>1163</v>
      </c>
      <c r="S526" s="95" t="s">
        <v>1164</v>
      </c>
      <c r="T526" s="427"/>
    </row>
    <row r="527" spans="1:21" x14ac:dyDescent="0.25">
      <c r="A527" s="428">
        <v>45106</v>
      </c>
      <c r="B527" s="245" t="s">
        <v>15</v>
      </c>
      <c r="C527" s="245" t="s">
        <v>65</v>
      </c>
      <c r="D527" s="245" t="s">
        <v>548</v>
      </c>
      <c r="E527" s="289"/>
      <c r="F527" s="289">
        <v>1710</v>
      </c>
      <c r="G527" s="53">
        <f>G526+E527-F527</f>
        <v>19218.64</v>
      </c>
      <c r="M527" s="148">
        <v>45104</v>
      </c>
      <c r="N527" s="149" t="s">
        <v>27</v>
      </c>
      <c r="O527" s="149">
        <v>226</v>
      </c>
      <c r="P527" s="150" t="s">
        <v>73</v>
      </c>
      <c r="Q527" s="150" t="s">
        <v>1165</v>
      </c>
      <c r="R527" s="95" t="s">
        <v>1166</v>
      </c>
      <c r="S527" s="95" t="s">
        <v>1167</v>
      </c>
      <c r="T527" s="426"/>
    </row>
    <row r="528" spans="1:21" x14ac:dyDescent="0.25">
      <c r="A528" s="428">
        <v>45106</v>
      </c>
      <c r="B528" s="245" t="s">
        <v>15</v>
      </c>
      <c r="C528" s="245" t="s">
        <v>65</v>
      </c>
      <c r="D528" s="245" t="s">
        <v>950</v>
      </c>
      <c r="E528" s="289"/>
      <c r="F528" s="289">
        <v>677.89</v>
      </c>
      <c r="G528" s="53">
        <f t="shared" ref="G528:G529" si="34">G527+E528-F528</f>
        <v>18540.75</v>
      </c>
      <c r="M528" s="148">
        <v>45105</v>
      </c>
      <c r="N528" s="149" t="s">
        <v>38</v>
      </c>
      <c r="O528" s="149">
        <v>634</v>
      </c>
      <c r="P528" s="150" t="s">
        <v>1168</v>
      </c>
      <c r="Q528" s="150" t="s">
        <v>73</v>
      </c>
      <c r="R528" s="95" t="s">
        <v>1169</v>
      </c>
      <c r="S528" s="95" t="s">
        <v>1169</v>
      </c>
      <c r="T528" s="426"/>
    </row>
    <row r="529" spans="1:20" x14ac:dyDescent="0.25">
      <c r="A529" s="428">
        <v>45106</v>
      </c>
      <c r="B529" s="245" t="s">
        <v>1181</v>
      </c>
      <c r="C529" s="245" t="s">
        <v>65</v>
      </c>
      <c r="D529" s="245" t="s">
        <v>1183</v>
      </c>
      <c r="E529" s="289"/>
      <c r="F529" s="289">
        <v>2</v>
      </c>
      <c r="G529" s="53">
        <f t="shared" si="34"/>
        <v>18538.75</v>
      </c>
      <c r="M529" s="148">
        <v>45105</v>
      </c>
      <c r="N529" s="149" t="s">
        <v>38</v>
      </c>
      <c r="O529" s="149">
        <v>499</v>
      </c>
      <c r="P529" s="150" t="s">
        <v>1170</v>
      </c>
      <c r="Q529" s="150" t="s">
        <v>73</v>
      </c>
      <c r="R529" s="95" t="s">
        <v>1171</v>
      </c>
      <c r="S529" s="95" t="s">
        <v>1171</v>
      </c>
      <c r="T529" s="426"/>
    </row>
    <row r="530" spans="1:20" x14ac:dyDescent="0.25">
      <c r="A530" s="432">
        <v>45106</v>
      </c>
      <c r="B530" s="183" t="s">
        <v>15</v>
      </c>
      <c r="C530" s="183" t="s">
        <v>65</v>
      </c>
      <c r="D530" s="183" t="s">
        <v>1148</v>
      </c>
      <c r="E530" s="433"/>
      <c r="F530" s="433">
        <v>1500</v>
      </c>
      <c r="G530" s="53">
        <f>G529+E530-F530</f>
        <v>17038.75</v>
      </c>
      <c r="M530" s="148">
        <v>45106</v>
      </c>
      <c r="N530" s="149" t="s">
        <v>38</v>
      </c>
      <c r="O530" s="149">
        <v>634</v>
      </c>
      <c r="P530" s="150" t="s">
        <v>1172</v>
      </c>
      <c r="Q530" s="150" t="s">
        <v>73</v>
      </c>
      <c r="R530" s="95" t="s">
        <v>1173</v>
      </c>
      <c r="S530" s="95" t="s">
        <v>1173</v>
      </c>
      <c r="T530" s="426"/>
    </row>
    <row r="531" spans="1:20" x14ac:dyDescent="0.25">
      <c r="A531" s="432">
        <v>45106</v>
      </c>
      <c r="B531" s="183" t="s">
        <v>1181</v>
      </c>
      <c r="C531" s="183" t="s">
        <v>1192</v>
      </c>
      <c r="D531" s="183" t="s">
        <v>1183</v>
      </c>
      <c r="E531" s="433"/>
      <c r="F531" s="433">
        <v>1</v>
      </c>
      <c r="G531" s="53">
        <f t="shared" ref="G531:G538" si="35">G530+E531-F531</f>
        <v>17037.75</v>
      </c>
      <c r="M531" s="148">
        <v>45106</v>
      </c>
      <c r="N531" s="149" t="s">
        <v>38</v>
      </c>
      <c r="O531" s="149">
        <v>499</v>
      </c>
      <c r="P531" s="150" t="s">
        <v>1174</v>
      </c>
      <c r="Q531" s="150" t="s">
        <v>73</v>
      </c>
      <c r="R531" s="95" t="s">
        <v>1175</v>
      </c>
      <c r="S531" s="95" t="s">
        <v>1175</v>
      </c>
      <c r="T531" s="426"/>
    </row>
    <row r="532" spans="1:20" x14ac:dyDescent="0.25">
      <c r="A532" s="432">
        <v>45106</v>
      </c>
      <c r="B532" s="183" t="s">
        <v>15</v>
      </c>
      <c r="C532" s="183" t="s">
        <v>65</v>
      </c>
      <c r="D532" s="183" t="s">
        <v>550</v>
      </c>
      <c r="E532" s="433"/>
      <c r="F532" s="433">
        <v>2608.36</v>
      </c>
      <c r="G532" s="53">
        <f t="shared" si="35"/>
        <v>14429.39</v>
      </c>
      <c r="M532" s="148">
        <v>45106</v>
      </c>
      <c r="N532" s="149" t="s">
        <v>27</v>
      </c>
      <c r="O532" s="149">
        <v>226</v>
      </c>
      <c r="P532" s="150" t="s">
        <v>73</v>
      </c>
      <c r="Q532" s="150" t="s">
        <v>143</v>
      </c>
      <c r="R532" s="95" t="s">
        <v>1176</v>
      </c>
      <c r="S532" s="95" t="s">
        <v>1176</v>
      </c>
      <c r="T532" s="427"/>
    </row>
    <row r="533" spans="1:20" x14ac:dyDescent="0.25">
      <c r="A533" s="432">
        <v>45106</v>
      </c>
      <c r="B533" s="183" t="s">
        <v>1181</v>
      </c>
      <c r="C533" s="183" t="s">
        <v>1192</v>
      </c>
      <c r="D533" s="183" t="s">
        <v>1183</v>
      </c>
      <c r="E533" s="433"/>
      <c r="F533" s="433">
        <v>1</v>
      </c>
      <c r="G533" s="53">
        <f t="shared" si="35"/>
        <v>14428.39</v>
      </c>
      <c r="M533" s="434">
        <v>45106</v>
      </c>
      <c r="N533" s="435" t="s">
        <v>38</v>
      </c>
      <c r="O533" s="435">
        <v>537</v>
      </c>
      <c r="P533" s="436" t="s">
        <v>1184</v>
      </c>
      <c r="Q533" s="436" t="s">
        <v>73</v>
      </c>
      <c r="R533" s="302" t="s">
        <v>1185</v>
      </c>
      <c r="S533" s="302" t="s">
        <v>1185</v>
      </c>
      <c r="T533" s="136"/>
    </row>
    <row r="534" spans="1:20" x14ac:dyDescent="0.25">
      <c r="A534" s="432">
        <v>45107</v>
      </c>
      <c r="B534" s="183" t="s">
        <v>15</v>
      </c>
      <c r="C534" s="183" t="s">
        <v>65</v>
      </c>
      <c r="D534" s="183" t="s">
        <v>548</v>
      </c>
      <c r="E534" s="433"/>
      <c r="F534" s="433">
        <v>200</v>
      </c>
      <c r="G534" s="53">
        <f t="shared" si="35"/>
        <v>14228.39</v>
      </c>
      <c r="M534" s="434">
        <v>45106</v>
      </c>
      <c r="N534" s="435" t="s">
        <v>38</v>
      </c>
      <c r="O534" s="435">
        <v>875</v>
      </c>
      <c r="P534" s="436" t="s">
        <v>1170</v>
      </c>
      <c r="Q534" s="436" t="s">
        <v>73</v>
      </c>
      <c r="R534" s="302" t="s">
        <v>1186</v>
      </c>
      <c r="S534" s="302" t="s">
        <v>1186</v>
      </c>
      <c r="T534" s="431"/>
    </row>
    <row r="535" spans="1:20" x14ac:dyDescent="0.25">
      <c r="A535" s="432">
        <v>45107</v>
      </c>
      <c r="B535" s="183" t="s">
        <v>15</v>
      </c>
      <c r="C535" s="183" t="s">
        <v>65</v>
      </c>
      <c r="D535" s="183" t="s">
        <v>950</v>
      </c>
      <c r="E535" s="433"/>
      <c r="F535" s="433">
        <v>300</v>
      </c>
      <c r="G535" s="53">
        <f t="shared" si="35"/>
        <v>13928.39</v>
      </c>
      <c r="M535" s="434">
        <v>45106</v>
      </c>
      <c r="N535" s="435" t="s">
        <v>38</v>
      </c>
      <c r="O535" s="435">
        <v>537</v>
      </c>
      <c r="P535" s="436" t="s">
        <v>1187</v>
      </c>
      <c r="Q535" s="436" t="s">
        <v>73</v>
      </c>
      <c r="R535" s="302" t="s">
        <v>1188</v>
      </c>
      <c r="S535" s="302" t="s">
        <v>1188</v>
      </c>
      <c r="T535" s="431"/>
    </row>
    <row r="536" spans="1:20" x14ac:dyDescent="0.25">
      <c r="A536" s="432">
        <v>45107</v>
      </c>
      <c r="B536" s="183" t="s">
        <v>1181</v>
      </c>
      <c r="C536" s="183" t="s">
        <v>1192</v>
      </c>
      <c r="D536" s="183" t="s">
        <v>1183</v>
      </c>
      <c r="E536" s="433"/>
      <c r="F536" s="433">
        <v>2</v>
      </c>
      <c r="G536" s="53">
        <f t="shared" si="35"/>
        <v>13926.39</v>
      </c>
      <c r="M536" s="434">
        <v>45106</v>
      </c>
      <c r="N536" s="435" t="s">
        <v>38</v>
      </c>
      <c r="O536" s="435">
        <v>875</v>
      </c>
      <c r="P536" s="436" t="s">
        <v>1170</v>
      </c>
      <c r="Q536" s="436" t="s">
        <v>73</v>
      </c>
      <c r="R536" s="302" t="s">
        <v>1189</v>
      </c>
      <c r="S536" s="302" t="s">
        <v>1189</v>
      </c>
      <c r="T536" s="431"/>
    </row>
    <row r="537" spans="1:20" x14ac:dyDescent="0.25">
      <c r="A537" s="9"/>
      <c r="B537" s="9"/>
      <c r="C537" s="9"/>
      <c r="D537" s="9"/>
      <c r="E537" s="9"/>
      <c r="F537" s="9"/>
      <c r="G537" s="53">
        <f t="shared" si="35"/>
        <v>13926.39</v>
      </c>
      <c r="M537" s="434">
        <v>45107</v>
      </c>
      <c r="N537" s="435" t="s">
        <v>38</v>
      </c>
      <c r="O537" s="435">
        <v>634</v>
      </c>
      <c r="P537" s="436" t="s">
        <v>399</v>
      </c>
      <c r="Q537" s="436" t="s">
        <v>73</v>
      </c>
      <c r="R537" s="302" t="s">
        <v>1190</v>
      </c>
      <c r="S537" s="302" t="s">
        <v>1190</v>
      </c>
      <c r="T537" s="431"/>
    </row>
    <row r="538" spans="1:20" x14ac:dyDescent="0.25">
      <c r="A538" s="83"/>
      <c r="B538" s="83"/>
      <c r="C538" s="83"/>
      <c r="D538" s="83"/>
      <c r="E538" s="83"/>
      <c r="F538" s="83"/>
      <c r="G538" s="53">
        <f t="shared" si="35"/>
        <v>13926.39</v>
      </c>
      <c r="M538" s="434">
        <v>45107</v>
      </c>
      <c r="N538" s="435" t="s">
        <v>38</v>
      </c>
      <c r="O538" s="435">
        <v>499</v>
      </c>
      <c r="P538" s="436" t="s">
        <v>1174</v>
      </c>
      <c r="Q538" s="436" t="s">
        <v>73</v>
      </c>
      <c r="R538" s="302" t="s">
        <v>1191</v>
      </c>
      <c r="S538" s="302" t="s">
        <v>1191</v>
      </c>
      <c r="T538" s="431"/>
    </row>
    <row r="539" spans="1:20" x14ac:dyDescent="0.25">
      <c r="T539" s="259"/>
    </row>
    <row r="544" spans="1:20" x14ac:dyDescent="0.25">
      <c r="D544" s="527" t="s">
        <v>0</v>
      </c>
      <c r="E544" s="527"/>
      <c r="F544" s="527"/>
      <c r="O544" s="527" t="s">
        <v>10</v>
      </c>
      <c r="P544" s="527"/>
      <c r="Q544" s="1" t="s">
        <v>0</v>
      </c>
    </row>
    <row r="545" spans="1:21" x14ac:dyDescent="0.25">
      <c r="A545" s="1" t="s">
        <v>1</v>
      </c>
      <c r="B545" t="s">
        <v>11</v>
      </c>
      <c r="N545" s="1" t="s">
        <v>1</v>
      </c>
      <c r="O545" t="s">
        <v>11</v>
      </c>
    </row>
    <row r="546" spans="1:21" x14ac:dyDescent="0.25">
      <c r="A546" s="1" t="s">
        <v>2</v>
      </c>
      <c r="B546" s="2">
        <v>45108</v>
      </c>
      <c r="C546" s="2"/>
      <c r="N546" s="1" t="s">
        <v>2</v>
      </c>
      <c r="O546" s="2">
        <f>B546</f>
        <v>45108</v>
      </c>
    </row>
    <row r="547" spans="1:21" x14ac:dyDescent="0.25">
      <c r="A547" s="1" t="s">
        <v>3</v>
      </c>
      <c r="B547" s="2">
        <v>45138</v>
      </c>
      <c r="C547" s="2"/>
      <c r="N547" s="1" t="s">
        <v>3</v>
      </c>
      <c r="O547" s="2">
        <f>B547</f>
        <v>45138</v>
      </c>
      <c r="R547" t="s">
        <v>12</v>
      </c>
    </row>
    <row r="548" spans="1:2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1" x14ac:dyDescent="0.25">
      <c r="A549" s="7" t="s">
        <v>4</v>
      </c>
      <c r="B549" s="7" t="s">
        <v>5</v>
      </c>
      <c r="C549" s="7"/>
      <c r="D549" s="7" t="s">
        <v>6</v>
      </c>
      <c r="E549" s="7" t="s">
        <v>7</v>
      </c>
      <c r="F549" s="7" t="s">
        <v>8</v>
      </c>
      <c r="G549" s="7" t="s">
        <v>9</v>
      </c>
      <c r="H549" s="6"/>
      <c r="I549" s="6"/>
      <c r="J549" s="6"/>
      <c r="K549" s="6"/>
      <c r="L549" s="6"/>
      <c r="M549" s="17" t="s">
        <v>30</v>
      </c>
      <c r="N549" s="17" t="s">
        <v>31</v>
      </c>
      <c r="O549" s="17" t="s">
        <v>32</v>
      </c>
      <c r="P549" s="17" t="s">
        <v>33</v>
      </c>
      <c r="Q549" s="17" t="s">
        <v>34</v>
      </c>
      <c r="R549" s="17" t="s">
        <v>35</v>
      </c>
      <c r="S549" s="17" t="s">
        <v>36</v>
      </c>
    </row>
    <row r="550" spans="1:21" ht="22.5" x14ac:dyDescent="0.25">
      <c r="A550" s="437"/>
      <c r="B550" s="154"/>
      <c r="C550" s="154"/>
      <c r="D550" s="154" t="s">
        <v>1193</v>
      </c>
      <c r="E550" s="53"/>
      <c r="F550" s="53"/>
      <c r="G550" s="288">
        <v>13926.39</v>
      </c>
      <c r="H550" s="6"/>
      <c r="I550" s="6"/>
      <c r="J550" s="6"/>
      <c r="K550" s="6"/>
      <c r="L550" s="6"/>
      <c r="M550" s="91"/>
      <c r="N550" s="91"/>
      <c r="O550" s="91" t="s">
        <v>14</v>
      </c>
      <c r="P550" s="91"/>
      <c r="Q550" s="91"/>
      <c r="R550" s="67"/>
      <c r="S550" s="91">
        <v>13694.13</v>
      </c>
      <c r="T550" s="5"/>
    </row>
    <row r="551" spans="1:21" x14ac:dyDescent="0.25">
      <c r="A551" s="440">
        <v>45110</v>
      </c>
      <c r="B551" s="183" t="s">
        <v>15</v>
      </c>
      <c r="C551" s="183" t="s">
        <v>1213</v>
      </c>
      <c r="D551" s="183" t="s">
        <v>1214</v>
      </c>
      <c r="E551" s="433"/>
      <c r="F551" s="433">
        <v>812</v>
      </c>
      <c r="G551" s="53">
        <f t="shared" ref="G551:G562" si="36">G550+E551-F551</f>
        <v>13114.39</v>
      </c>
      <c r="H551">
        <f>IF(D551="MOVI BANCOS ",F551,0)</f>
        <v>0</v>
      </c>
      <c r="I551" s="86" t="b">
        <v>0</v>
      </c>
      <c r="J551" s="85"/>
      <c r="K551" s="85"/>
      <c r="L551" s="85"/>
      <c r="M551" s="434">
        <v>45110</v>
      </c>
      <c r="N551" s="435" t="s">
        <v>38</v>
      </c>
      <c r="O551" s="435">
        <v>634</v>
      </c>
      <c r="P551" s="436" t="s">
        <v>1194</v>
      </c>
      <c r="Q551" s="436" t="s">
        <v>73</v>
      </c>
      <c r="R551" s="302" t="s">
        <v>1195</v>
      </c>
      <c r="S551" s="302" t="s">
        <v>1195</v>
      </c>
      <c r="T551" s="259"/>
    </row>
    <row r="552" spans="1:21" x14ac:dyDescent="0.25">
      <c r="A552" s="440">
        <v>45110</v>
      </c>
      <c r="B552" s="183" t="s">
        <v>1181</v>
      </c>
      <c r="C552" s="183" t="s">
        <v>65</v>
      </c>
      <c r="D552" s="183" t="s">
        <v>1661</v>
      </c>
      <c r="E552" s="433"/>
      <c r="F552" s="433">
        <v>4</v>
      </c>
      <c r="G552" s="53">
        <f t="shared" si="36"/>
        <v>13110.39</v>
      </c>
      <c r="H552">
        <v>4</v>
      </c>
      <c r="I552" s="86" t="b">
        <v>0</v>
      </c>
      <c r="J552" s="85"/>
      <c r="K552" s="85"/>
      <c r="L552" s="85"/>
      <c r="M552" s="434">
        <v>45110</v>
      </c>
      <c r="N552" s="435" t="s">
        <v>38</v>
      </c>
      <c r="O552" s="435">
        <v>499</v>
      </c>
      <c r="P552" s="436" t="s">
        <v>1196</v>
      </c>
      <c r="Q552" s="436" t="s">
        <v>73</v>
      </c>
      <c r="R552" s="302" t="s">
        <v>1197</v>
      </c>
      <c r="S552" s="302" t="s">
        <v>1197</v>
      </c>
      <c r="T552" s="259"/>
    </row>
    <row r="553" spans="1:21" x14ac:dyDescent="0.25">
      <c r="A553" s="440">
        <v>45110</v>
      </c>
      <c r="B553" s="183" t="s">
        <v>15</v>
      </c>
      <c r="C553" s="183" t="s">
        <v>1216</v>
      </c>
      <c r="D553" s="183" t="s">
        <v>1217</v>
      </c>
      <c r="E553" s="433"/>
      <c r="F553" s="433">
        <v>1103.74</v>
      </c>
      <c r="G553" s="53">
        <f t="shared" si="36"/>
        <v>12006.65</v>
      </c>
      <c r="H553">
        <f t="shared" ref="H553:H616" si="37">IF(D553="MOVI BANCOS",F553,0)</f>
        <v>0</v>
      </c>
      <c r="I553" s="86" t="b">
        <v>0</v>
      </c>
      <c r="J553" s="85"/>
      <c r="K553" s="85"/>
      <c r="L553" s="85"/>
      <c r="M553" s="434">
        <v>45110</v>
      </c>
      <c r="N553" s="435" t="s">
        <v>38</v>
      </c>
      <c r="O553" s="435">
        <v>634</v>
      </c>
      <c r="P553" s="436" t="s">
        <v>1198</v>
      </c>
      <c r="Q553" s="436" t="s">
        <v>73</v>
      </c>
      <c r="R553" s="302" t="s">
        <v>1199</v>
      </c>
      <c r="S553" s="302" t="s">
        <v>1199</v>
      </c>
      <c r="T553" s="259"/>
    </row>
    <row r="554" spans="1:21" x14ac:dyDescent="0.25">
      <c r="A554" s="440">
        <v>45110</v>
      </c>
      <c r="B554" s="183" t="s">
        <v>1181</v>
      </c>
      <c r="C554" s="183" t="s">
        <v>65</v>
      </c>
      <c r="D554" s="183" t="s">
        <v>1215</v>
      </c>
      <c r="E554" s="433"/>
      <c r="F554" s="433">
        <v>5</v>
      </c>
      <c r="G554" s="53">
        <f t="shared" si="36"/>
        <v>12001.65</v>
      </c>
      <c r="H554">
        <f t="shared" si="37"/>
        <v>5</v>
      </c>
      <c r="I554" s="86" t="b">
        <v>0</v>
      </c>
      <c r="J554" s="85"/>
      <c r="K554" s="85"/>
      <c r="L554" s="85"/>
      <c r="M554" s="434">
        <v>45110</v>
      </c>
      <c r="N554" s="435" t="s">
        <v>38</v>
      </c>
      <c r="O554" s="435">
        <v>499</v>
      </c>
      <c r="P554" s="436" t="s">
        <v>1168</v>
      </c>
      <c r="Q554" s="436" t="s">
        <v>73</v>
      </c>
      <c r="R554" s="302" t="s">
        <v>1200</v>
      </c>
      <c r="S554" s="302" t="s">
        <v>1200</v>
      </c>
      <c r="T554" s="259"/>
    </row>
    <row r="555" spans="1:21" x14ac:dyDescent="0.25">
      <c r="A555" s="440">
        <v>45110</v>
      </c>
      <c r="B555" s="183" t="s">
        <v>15</v>
      </c>
      <c r="C555" s="183" t="s">
        <v>1218</v>
      </c>
      <c r="D555" s="183" t="s">
        <v>1219</v>
      </c>
      <c r="E555" s="433"/>
      <c r="F555" s="433">
        <v>811.26</v>
      </c>
      <c r="G555" s="53">
        <f t="shared" si="36"/>
        <v>11190.39</v>
      </c>
      <c r="H555">
        <f t="shared" si="37"/>
        <v>0</v>
      </c>
      <c r="I555" s="86" t="b">
        <v>0</v>
      </c>
      <c r="J555" s="85"/>
      <c r="K555" s="85"/>
      <c r="L555" s="85"/>
      <c r="M555" s="434">
        <v>45110</v>
      </c>
      <c r="N555" s="435" t="s">
        <v>38</v>
      </c>
      <c r="O555" s="435">
        <v>634</v>
      </c>
      <c r="P555" s="436" t="s">
        <v>1201</v>
      </c>
      <c r="Q555" s="436" t="s">
        <v>73</v>
      </c>
      <c r="R555" s="302" t="s">
        <v>1202</v>
      </c>
      <c r="S555" s="302" t="s">
        <v>1202</v>
      </c>
      <c r="T555" s="259"/>
    </row>
    <row r="556" spans="1:21" x14ac:dyDescent="0.25">
      <c r="A556" s="440">
        <v>45110</v>
      </c>
      <c r="B556" s="183" t="s">
        <v>1181</v>
      </c>
      <c r="C556" s="183" t="s">
        <v>65</v>
      </c>
      <c r="D556" s="183" t="s">
        <v>1215</v>
      </c>
      <c r="E556" s="433"/>
      <c r="F556" s="433">
        <v>1</v>
      </c>
      <c r="G556" s="53">
        <f t="shared" si="36"/>
        <v>11189.39</v>
      </c>
      <c r="H556">
        <f t="shared" si="37"/>
        <v>1</v>
      </c>
      <c r="I556" s="86" t="b">
        <v>0</v>
      </c>
      <c r="J556" s="85"/>
      <c r="K556" s="85"/>
      <c r="L556" s="85"/>
      <c r="M556" s="434">
        <v>45110</v>
      </c>
      <c r="N556" s="435" t="s">
        <v>38</v>
      </c>
      <c r="O556" s="435">
        <v>499</v>
      </c>
      <c r="P556" s="436" t="s">
        <v>1170</v>
      </c>
      <c r="Q556" s="436" t="s">
        <v>73</v>
      </c>
      <c r="R556" s="302" t="s">
        <v>1203</v>
      </c>
      <c r="S556" s="302" t="s">
        <v>1203</v>
      </c>
      <c r="T556" s="259"/>
    </row>
    <row r="557" spans="1:21" x14ac:dyDescent="0.25">
      <c r="A557" s="440">
        <v>45110</v>
      </c>
      <c r="B557" s="183" t="s">
        <v>53</v>
      </c>
      <c r="C557" s="183" t="s">
        <v>64</v>
      </c>
      <c r="D557" s="183" t="s">
        <v>340</v>
      </c>
      <c r="E557" s="433">
        <v>1386</v>
      </c>
      <c r="F557" s="433"/>
      <c r="G557" s="53">
        <f t="shared" si="36"/>
        <v>12575.39</v>
      </c>
      <c r="H557">
        <f t="shared" si="37"/>
        <v>0</v>
      </c>
      <c r="I557" s="86" t="b">
        <v>0</v>
      </c>
      <c r="J557" s="85"/>
      <c r="K557" s="85"/>
      <c r="L557" s="85"/>
      <c r="M557" s="434">
        <v>45110</v>
      </c>
      <c r="N557" s="435" t="s">
        <v>27</v>
      </c>
      <c r="O557" s="435">
        <v>230</v>
      </c>
      <c r="P557" s="436" t="s">
        <v>73</v>
      </c>
      <c r="Q557" s="436" t="s">
        <v>1204</v>
      </c>
      <c r="R557" s="302" t="s">
        <v>1205</v>
      </c>
      <c r="S557" s="302" t="s">
        <v>1205</v>
      </c>
      <c r="T557" s="259"/>
    </row>
    <row r="558" spans="1:21" x14ac:dyDescent="0.25">
      <c r="A558" s="364">
        <v>45110</v>
      </c>
      <c r="B558" s="201" t="s">
        <v>15</v>
      </c>
      <c r="C558" s="201" t="s">
        <v>1226</v>
      </c>
      <c r="D558" s="201" t="s">
        <v>566</v>
      </c>
      <c r="E558" s="209"/>
      <c r="F558" s="209">
        <v>250</v>
      </c>
      <c r="G558" s="53">
        <f t="shared" si="36"/>
        <v>12325.39</v>
      </c>
      <c r="H558">
        <f t="shared" si="37"/>
        <v>0</v>
      </c>
      <c r="I558" s="86" t="b">
        <v>0</v>
      </c>
      <c r="J558" s="85"/>
      <c r="K558" s="85"/>
      <c r="L558" s="85"/>
      <c r="M558" s="434">
        <v>45111</v>
      </c>
      <c r="N558" s="435" t="s">
        <v>27</v>
      </c>
      <c r="O558" s="435">
        <v>226</v>
      </c>
      <c r="P558" s="436" t="s">
        <v>73</v>
      </c>
      <c r="Q558" s="436" t="s">
        <v>929</v>
      </c>
      <c r="R558" s="302" t="s">
        <v>1206</v>
      </c>
      <c r="S558" s="302" t="s">
        <v>1206</v>
      </c>
      <c r="T558" s="259"/>
    </row>
    <row r="559" spans="1:21" x14ac:dyDescent="0.25">
      <c r="A559" s="182">
        <v>45111</v>
      </c>
      <c r="B559" s="183" t="s">
        <v>53</v>
      </c>
      <c r="C559" s="183" t="s">
        <v>64</v>
      </c>
      <c r="D559" s="183" t="s">
        <v>1227</v>
      </c>
      <c r="E559" s="184">
        <v>160</v>
      </c>
      <c r="F559" s="184"/>
      <c r="G559" s="53">
        <f t="shared" si="36"/>
        <v>12485.39</v>
      </c>
      <c r="H559">
        <f t="shared" si="37"/>
        <v>0</v>
      </c>
      <c r="I559" s="86" t="b">
        <v>0</v>
      </c>
      <c r="J559" s="85"/>
      <c r="K559" s="85"/>
      <c r="L559" s="85"/>
      <c r="M559" s="434">
        <v>45111</v>
      </c>
      <c r="N559" s="435" t="s">
        <v>27</v>
      </c>
      <c r="O559" s="435">
        <v>226</v>
      </c>
      <c r="P559" s="436" t="s">
        <v>73</v>
      </c>
      <c r="Q559" s="436" t="s">
        <v>1207</v>
      </c>
      <c r="R559" s="302" t="s">
        <v>1208</v>
      </c>
      <c r="S559" s="302" t="s">
        <v>1208</v>
      </c>
      <c r="T559" s="259"/>
      <c r="U559" s="87"/>
    </row>
    <row r="560" spans="1:21" x14ac:dyDescent="0.25">
      <c r="A560" s="182">
        <v>45111</v>
      </c>
      <c r="B560" s="183" t="s">
        <v>53</v>
      </c>
      <c r="C560" s="183" t="s">
        <v>64</v>
      </c>
      <c r="D560" s="183" t="s">
        <v>173</v>
      </c>
      <c r="E560" s="184">
        <v>2793.16</v>
      </c>
      <c r="F560" s="184"/>
      <c r="G560" s="53">
        <f t="shared" si="36"/>
        <v>15278.55</v>
      </c>
      <c r="H560">
        <f t="shared" si="37"/>
        <v>0</v>
      </c>
      <c r="I560" s="86" t="b">
        <v>0</v>
      </c>
      <c r="J560" s="85"/>
      <c r="K560" s="85"/>
      <c r="L560" s="85"/>
      <c r="M560" s="434">
        <v>45111</v>
      </c>
      <c r="N560" s="435" t="s">
        <v>27</v>
      </c>
      <c r="O560" s="435">
        <v>903</v>
      </c>
      <c r="P560" s="436" t="s">
        <v>73</v>
      </c>
      <c r="Q560" s="436" t="s">
        <v>1209</v>
      </c>
      <c r="R560" s="302" t="s">
        <v>1210</v>
      </c>
      <c r="S560" s="302" t="s">
        <v>1210</v>
      </c>
      <c r="T560" s="329"/>
      <c r="U560" s="87"/>
    </row>
    <row r="561" spans="1:21" x14ac:dyDescent="0.25">
      <c r="A561" s="182">
        <v>45111</v>
      </c>
      <c r="B561" s="183" t="s">
        <v>53</v>
      </c>
      <c r="C561" s="183" t="s">
        <v>64</v>
      </c>
      <c r="D561" s="183" t="s">
        <v>1228</v>
      </c>
      <c r="E561" s="184">
        <v>584.1</v>
      </c>
      <c r="F561" s="184"/>
      <c r="G561" s="53">
        <f t="shared" si="36"/>
        <v>15862.65</v>
      </c>
      <c r="H561">
        <f t="shared" si="37"/>
        <v>0</v>
      </c>
      <c r="I561" s="86" t="b">
        <v>0</v>
      </c>
      <c r="J561" s="85"/>
      <c r="K561" s="85"/>
      <c r="L561" s="85"/>
      <c r="M561" s="441">
        <v>45111</v>
      </c>
      <c r="N561" s="442" t="s">
        <v>27</v>
      </c>
      <c r="O561" s="442">
        <v>230</v>
      </c>
      <c r="P561" s="443" t="s">
        <v>73</v>
      </c>
      <c r="Q561" s="443" t="s">
        <v>1211</v>
      </c>
      <c r="R561" s="406" t="s">
        <v>1212</v>
      </c>
      <c r="S561" s="406" t="s">
        <v>1212</v>
      </c>
      <c r="T561" s="300"/>
      <c r="U561" s="87"/>
    </row>
    <row r="562" spans="1:21" x14ac:dyDescent="0.25">
      <c r="A562" s="182">
        <v>45111</v>
      </c>
      <c r="B562" s="183" t="s">
        <v>53</v>
      </c>
      <c r="C562" s="183" t="s">
        <v>64</v>
      </c>
      <c r="D562" s="183" t="s">
        <v>1229</v>
      </c>
      <c r="E562" s="184">
        <v>168.3</v>
      </c>
      <c r="F562" s="184"/>
      <c r="G562" s="53">
        <f t="shared" si="36"/>
        <v>16030.949999999999</v>
      </c>
      <c r="H562">
        <f t="shared" si="37"/>
        <v>0</v>
      </c>
      <c r="I562" s="86" t="b">
        <v>0</v>
      </c>
      <c r="J562" s="85"/>
      <c r="K562" s="85"/>
      <c r="L562" s="85"/>
      <c r="M562" s="445">
        <v>45112</v>
      </c>
      <c r="N562" s="446" t="s">
        <v>38</v>
      </c>
      <c r="O562" s="446">
        <v>903</v>
      </c>
      <c r="P562" s="447" t="s">
        <v>1220</v>
      </c>
      <c r="Q562" s="447" t="s">
        <v>73</v>
      </c>
      <c r="R562" s="292" t="s">
        <v>1221</v>
      </c>
      <c r="S562" s="292" t="s">
        <v>1221</v>
      </c>
      <c r="T562" s="439"/>
      <c r="U562" s="87"/>
    </row>
    <row r="563" spans="1:21" x14ac:dyDescent="0.25">
      <c r="A563" s="182">
        <v>45143</v>
      </c>
      <c r="B563" s="183" t="s">
        <v>15</v>
      </c>
      <c r="C563" s="183" t="s">
        <v>1231</v>
      </c>
      <c r="D563" s="183" t="s">
        <v>1230</v>
      </c>
      <c r="E563" s="184"/>
      <c r="F563" s="184">
        <v>3218</v>
      </c>
      <c r="G563" s="53">
        <f t="shared" ref="G563:G573" si="38">G562+E563-F563</f>
        <v>12812.949999999999</v>
      </c>
      <c r="H563">
        <f t="shared" si="37"/>
        <v>0</v>
      </c>
      <c r="I563" s="86" t="b">
        <v>0</v>
      </c>
      <c r="J563" s="85"/>
      <c r="K563" s="85"/>
      <c r="L563" s="85"/>
      <c r="M563" s="445">
        <v>45112</v>
      </c>
      <c r="N563" s="446" t="s">
        <v>38</v>
      </c>
      <c r="O563" s="446">
        <v>783</v>
      </c>
      <c r="P563" s="447" t="s">
        <v>1170</v>
      </c>
      <c r="Q563" s="447" t="s">
        <v>73</v>
      </c>
      <c r="R563" s="292" t="s">
        <v>1222</v>
      </c>
      <c r="S563" s="292" t="s">
        <v>1222</v>
      </c>
      <c r="T563" s="439"/>
      <c r="U563" s="87"/>
    </row>
    <row r="564" spans="1:21" x14ac:dyDescent="0.25">
      <c r="A564" s="182">
        <v>45112</v>
      </c>
      <c r="B564" s="183" t="s">
        <v>15</v>
      </c>
      <c r="C564" s="444" t="s">
        <v>1232</v>
      </c>
      <c r="D564" s="183" t="s">
        <v>1214</v>
      </c>
      <c r="E564" s="184"/>
      <c r="F564" s="184">
        <v>1325</v>
      </c>
      <c r="G564" s="53">
        <f t="shared" si="38"/>
        <v>11487.949999999999</v>
      </c>
      <c r="H564">
        <f t="shared" si="37"/>
        <v>0</v>
      </c>
      <c r="I564" s="86" t="b">
        <v>0</v>
      </c>
      <c r="J564" s="85"/>
      <c r="K564" s="85"/>
      <c r="L564" s="85"/>
      <c r="M564" s="445">
        <v>45112</v>
      </c>
      <c r="N564" s="446" t="s">
        <v>38</v>
      </c>
      <c r="O564" s="446">
        <v>634</v>
      </c>
      <c r="P564" s="447" t="s">
        <v>1223</v>
      </c>
      <c r="Q564" s="447" t="s">
        <v>73</v>
      </c>
      <c r="R564" s="292" t="s">
        <v>1224</v>
      </c>
      <c r="S564" s="292" t="s">
        <v>1224</v>
      </c>
      <c r="T564" s="439"/>
      <c r="U564" s="87"/>
    </row>
    <row r="565" spans="1:21" x14ac:dyDescent="0.25">
      <c r="A565" s="182">
        <v>45112</v>
      </c>
      <c r="B565" s="183" t="s">
        <v>1181</v>
      </c>
      <c r="C565" s="183" t="s">
        <v>65</v>
      </c>
      <c r="D565" s="183" t="s">
        <v>1215</v>
      </c>
      <c r="E565" s="184"/>
      <c r="F565" s="184">
        <v>3</v>
      </c>
      <c r="G565" s="53">
        <f t="shared" si="38"/>
        <v>11484.949999999999</v>
      </c>
      <c r="H565">
        <f t="shared" si="37"/>
        <v>3</v>
      </c>
      <c r="I565" s="86" t="b">
        <v>0</v>
      </c>
      <c r="J565" s="85"/>
      <c r="K565" s="85"/>
      <c r="L565" s="85"/>
      <c r="M565" s="445">
        <v>45112</v>
      </c>
      <c r="N565" s="446" t="s">
        <v>38</v>
      </c>
      <c r="O565" s="446">
        <v>499</v>
      </c>
      <c r="P565" s="447" t="s">
        <v>1174</v>
      </c>
      <c r="Q565" s="447" t="s">
        <v>73</v>
      </c>
      <c r="R565" s="292" t="s">
        <v>1225</v>
      </c>
      <c r="S565" s="292" t="s">
        <v>1225</v>
      </c>
      <c r="T565" s="439"/>
      <c r="U565" s="87"/>
    </row>
    <row r="566" spans="1:21" x14ac:dyDescent="0.25">
      <c r="A566" s="448">
        <v>45113</v>
      </c>
      <c r="B566" s="449" t="s">
        <v>15</v>
      </c>
      <c r="C566" s="449" t="s">
        <v>1240</v>
      </c>
      <c r="D566" s="449" t="s">
        <v>104</v>
      </c>
      <c r="E566" s="450"/>
      <c r="F566" s="450">
        <v>1035.97</v>
      </c>
      <c r="G566" s="53">
        <f t="shared" si="38"/>
        <v>10448.98</v>
      </c>
      <c r="H566">
        <f t="shared" si="37"/>
        <v>0</v>
      </c>
      <c r="I566" s="86" t="b">
        <v>0</v>
      </c>
      <c r="J566" s="85"/>
      <c r="K566" s="85"/>
      <c r="L566" s="85"/>
      <c r="M566" s="451">
        <v>45113</v>
      </c>
      <c r="N566" s="452" t="s">
        <v>38</v>
      </c>
      <c r="O566" s="452">
        <v>294</v>
      </c>
      <c r="P566" s="453" t="s">
        <v>1233</v>
      </c>
      <c r="Q566" s="453" t="s">
        <v>73</v>
      </c>
      <c r="R566" s="302" t="s">
        <v>1234</v>
      </c>
      <c r="S566" s="302" t="s">
        <v>1234</v>
      </c>
      <c r="T566" s="301"/>
    </row>
    <row r="567" spans="1:21" x14ac:dyDescent="0.25">
      <c r="A567" s="448">
        <v>45113</v>
      </c>
      <c r="B567" s="449" t="s">
        <v>15</v>
      </c>
      <c r="C567" s="449" t="s">
        <v>1241</v>
      </c>
      <c r="D567" s="449" t="s">
        <v>1242</v>
      </c>
      <c r="E567" s="450"/>
      <c r="F567" s="450">
        <v>3297.07</v>
      </c>
      <c r="G567" s="53">
        <f t="shared" si="38"/>
        <v>7151.91</v>
      </c>
      <c r="H567">
        <f t="shared" si="37"/>
        <v>0</v>
      </c>
      <c r="I567" s="86" t="b">
        <v>0</v>
      </c>
      <c r="J567" s="85"/>
      <c r="K567" s="85"/>
      <c r="L567" s="85"/>
      <c r="M567" s="451">
        <v>45113</v>
      </c>
      <c r="N567" s="452" t="s">
        <v>38</v>
      </c>
      <c r="O567" s="452">
        <v>459</v>
      </c>
      <c r="P567" s="453" t="s">
        <v>1235</v>
      </c>
      <c r="Q567" s="453" t="s">
        <v>73</v>
      </c>
      <c r="R567" s="302" t="s">
        <v>1236</v>
      </c>
      <c r="S567" s="302" t="s">
        <v>1236</v>
      </c>
      <c r="T567" s="301"/>
      <c r="U567" s="87"/>
    </row>
    <row r="568" spans="1:21" x14ac:dyDescent="0.25">
      <c r="A568" s="448">
        <v>45113</v>
      </c>
      <c r="B568" s="449" t="s">
        <v>1181</v>
      </c>
      <c r="C568" s="449" t="s">
        <v>65</v>
      </c>
      <c r="D568" s="449" t="s">
        <v>1215</v>
      </c>
      <c r="E568" s="450"/>
      <c r="F568" s="450">
        <v>2.37</v>
      </c>
      <c r="G568" s="53">
        <f t="shared" si="38"/>
        <v>7149.54</v>
      </c>
      <c r="H568">
        <f t="shared" si="37"/>
        <v>2.37</v>
      </c>
      <c r="I568" s="86" t="b">
        <v>0</v>
      </c>
      <c r="J568" s="85"/>
      <c r="K568" s="85"/>
      <c r="L568" s="85"/>
      <c r="M568" s="451">
        <v>45113</v>
      </c>
      <c r="N568" s="452" t="s">
        <v>38</v>
      </c>
      <c r="O568" s="452">
        <v>634</v>
      </c>
      <c r="P568" s="453" t="s">
        <v>1237</v>
      </c>
      <c r="Q568" s="453" t="s">
        <v>73</v>
      </c>
      <c r="R568" s="302" t="s">
        <v>1238</v>
      </c>
      <c r="S568" s="302" t="s">
        <v>1238</v>
      </c>
      <c r="T568" s="301"/>
      <c r="U568" s="87"/>
    </row>
    <row r="569" spans="1:21" x14ac:dyDescent="0.25">
      <c r="A569" s="454">
        <v>45114</v>
      </c>
      <c r="B569" s="455" t="s">
        <v>53</v>
      </c>
      <c r="C569" s="455" t="s">
        <v>64</v>
      </c>
      <c r="D569" s="455" t="s">
        <v>173</v>
      </c>
      <c r="E569" s="456">
        <v>2247.3000000000002</v>
      </c>
      <c r="F569" s="456"/>
      <c r="G569" s="53">
        <f t="shared" si="38"/>
        <v>9396.84</v>
      </c>
      <c r="H569">
        <f t="shared" si="37"/>
        <v>0</v>
      </c>
      <c r="I569" s="242"/>
      <c r="J569" s="85"/>
      <c r="K569" s="85"/>
      <c r="L569" s="85"/>
      <c r="M569" s="451">
        <v>45113</v>
      </c>
      <c r="N569" s="452" t="s">
        <v>38</v>
      </c>
      <c r="O569" s="452">
        <v>499</v>
      </c>
      <c r="P569" s="453" t="s">
        <v>1174</v>
      </c>
      <c r="Q569" s="453" t="s">
        <v>73</v>
      </c>
      <c r="R569" s="302" t="s">
        <v>1239</v>
      </c>
      <c r="S569" s="302" t="s">
        <v>1239</v>
      </c>
      <c r="T569" s="301"/>
      <c r="U569" s="87"/>
    </row>
    <row r="570" spans="1:21" x14ac:dyDescent="0.25">
      <c r="A570" s="460">
        <v>45114</v>
      </c>
      <c r="B570" s="127" t="s">
        <v>15</v>
      </c>
      <c r="C570" s="127" t="s">
        <v>1250</v>
      </c>
      <c r="D570" s="127" t="s">
        <v>1214</v>
      </c>
      <c r="E570" s="461"/>
      <c r="F570" s="461">
        <v>325</v>
      </c>
      <c r="G570" s="48">
        <f t="shared" si="38"/>
        <v>9071.84</v>
      </c>
      <c r="H570">
        <f t="shared" si="37"/>
        <v>0</v>
      </c>
      <c r="I570" s="87"/>
      <c r="J570" s="85"/>
      <c r="K570" s="85"/>
      <c r="L570" s="85"/>
      <c r="M570" s="457">
        <v>45114</v>
      </c>
      <c r="N570" s="458" t="s">
        <v>27</v>
      </c>
      <c r="O570" s="458">
        <v>226</v>
      </c>
      <c r="P570" s="459" t="s">
        <v>73</v>
      </c>
      <c r="Q570" s="459" t="s">
        <v>1243</v>
      </c>
      <c r="R570" s="260" t="s">
        <v>1244</v>
      </c>
      <c r="S570" s="260" t="s">
        <v>1244</v>
      </c>
      <c r="T570" s="40"/>
      <c r="U570" s="87"/>
    </row>
    <row r="571" spans="1:21" x14ac:dyDescent="0.25">
      <c r="A571" s="460">
        <v>45114</v>
      </c>
      <c r="B571" s="127" t="s">
        <v>1181</v>
      </c>
      <c r="C571" s="127" t="s">
        <v>65</v>
      </c>
      <c r="D571" s="127" t="s">
        <v>1215</v>
      </c>
      <c r="E571" s="461"/>
      <c r="F571" s="461">
        <v>1</v>
      </c>
      <c r="G571" s="53">
        <f t="shared" si="38"/>
        <v>9070.84</v>
      </c>
      <c r="H571">
        <f t="shared" si="37"/>
        <v>1</v>
      </c>
      <c r="I571" s="87"/>
      <c r="J571" s="85"/>
      <c r="K571" s="85"/>
      <c r="L571" s="85"/>
      <c r="M571" s="457">
        <v>45114</v>
      </c>
      <c r="N571" s="458" t="s">
        <v>38</v>
      </c>
      <c r="O571" s="458">
        <v>634</v>
      </c>
      <c r="P571" s="459" t="s">
        <v>1245</v>
      </c>
      <c r="Q571" s="459" t="s">
        <v>73</v>
      </c>
      <c r="R571" s="260" t="s">
        <v>1246</v>
      </c>
      <c r="S571" s="260" t="s">
        <v>1246</v>
      </c>
      <c r="T571" s="276"/>
      <c r="U571" s="87"/>
    </row>
    <row r="572" spans="1:21" x14ac:dyDescent="0.25">
      <c r="A572" s="460">
        <v>45114</v>
      </c>
      <c r="B572" s="127" t="s">
        <v>53</v>
      </c>
      <c r="C572" s="127" t="s">
        <v>64</v>
      </c>
      <c r="D572" s="127" t="s">
        <v>211</v>
      </c>
      <c r="E572" s="461">
        <v>1029.5999999999999</v>
      </c>
      <c r="F572" s="461"/>
      <c r="G572" s="53">
        <f t="shared" si="38"/>
        <v>10100.44</v>
      </c>
      <c r="H572">
        <f t="shared" si="37"/>
        <v>0</v>
      </c>
      <c r="I572" s="87"/>
      <c r="J572" s="85"/>
      <c r="K572" s="85"/>
      <c r="L572" s="85"/>
      <c r="M572" s="457">
        <v>45114</v>
      </c>
      <c r="N572" s="458" t="s">
        <v>38</v>
      </c>
      <c r="O572" s="458">
        <v>499</v>
      </c>
      <c r="P572" s="459" t="s">
        <v>1170</v>
      </c>
      <c r="Q572" s="459" t="s">
        <v>73</v>
      </c>
      <c r="R572" s="260" t="s">
        <v>1247</v>
      </c>
      <c r="S572" s="260" t="s">
        <v>1247</v>
      </c>
      <c r="T572" s="276"/>
      <c r="U572" s="87"/>
    </row>
    <row r="573" spans="1:21" x14ac:dyDescent="0.25">
      <c r="A573" s="362">
        <v>45117</v>
      </c>
      <c r="B573" s="335" t="s">
        <v>53</v>
      </c>
      <c r="C573" s="335" t="s">
        <v>64</v>
      </c>
      <c r="D573" s="335" t="s">
        <v>1272</v>
      </c>
      <c r="E573" s="363">
        <v>653</v>
      </c>
      <c r="F573" s="363"/>
      <c r="G573" s="53">
        <f t="shared" si="38"/>
        <v>10753.44</v>
      </c>
      <c r="H573">
        <f t="shared" si="37"/>
        <v>0</v>
      </c>
      <c r="I573" s="87"/>
      <c r="J573" s="85"/>
      <c r="K573" s="85"/>
      <c r="L573" s="85"/>
      <c r="M573" s="457">
        <v>45114</v>
      </c>
      <c r="N573" s="458" t="s">
        <v>27</v>
      </c>
      <c r="O573" s="458">
        <v>226</v>
      </c>
      <c r="P573" s="459" t="s">
        <v>73</v>
      </c>
      <c r="Q573" s="459" t="s">
        <v>1248</v>
      </c>
      <c r="R573" s="260" t="s">
        <v>1249</v>
      </c>
      <c r="S573" s="260" t="s">
        <v>1249</v>
      </c>
      <c r="T573" s="276"/>
      <c r="U573" s="87"/>
    </row>
    <row r="574" spans="1:21" x14ac:dyDescent="0.25">
      <c r="A574" s="362">
        <v>45117</v>
      </c>
      <c r="B574" s="335" t="s">
        <v>53</v>
      </c>
      <c r="C574" s="335" t="s">
        <v>64</v>
      </c>
      <c r="D574" s="335" t="s">
        <v>1273</v>
      </c>
      <c r="E574" s="465">
        <v>138.6</v>
      </c>
      <c r="F574" s="465"/>
      <c r="G574" s="53">
        <f t="shared" ref="G574" si="39">G573+E574-F574</f>
        <v>10892.04</v>
      </c>
      <c r="H574">
        <f t="shared" si="37"/>
        <v>0</v>
      </c>
      <c r="I574" s="87"/>
      <c r="J574" s="85"/>
      <c r="K574" s="85"/>
      <c r="L574" s="85"/>
      <c r="M574" s="462">
        <v>45117</v>
      </c>
      <c r="N574" s="463" t="s">
        <v>27</v>
      </c>
      <c r="O574" s="463">
        <v>230</v>
      </c>
      <c r="P574" s="464" t="s">
        <v>73</v>
      </c>
      <c r="Q574" s="464" t="s">
        <v>1251</v>
      </c>
      <c r="R574" s="260" t="s">
        <v>1252</v>
      </c>
      <c r="S574" s="260" t="s">
        <v>1252</v>
      </c>
      <c r="T574" s="276"/>
      <c r="U574" s="87"/>
    </row>
    <row r="575" spans="1:21" x14ac:dyDescent="0.25">
      <c r="A575" s="362">
        <v>45117</v>
      </c>
      <c r="B575" s="335" t="s">
        <v>15</v>
      </c>
      <c r="C575" s="335" t="s">
        <v>1274</v>
      </c>
      <c r="D575" s="335" t="s">
        <v>1148</v>
      </c>
      <c r="E575" s="465"/>
      <c r="F575" s="465">
        <v>1000</v>
      </c>
      <c r="G575" s="53">
        <f>G574+E575-F575</f>
        <v>9892.0400000000009</v>
      </c>
      <c r="H575">
        <f t="shared" si="37"/>
        <v>0</v>
      </c>
      <c r="I575" s="87"/>
      <c r="J575" s="85"/>
      <c r="K575" s="85"/>
      <c r="L575" s="85"/>
      <c r="M575" s="462">
        <v>45117</v>
      </c>
      <c r="N575" s="463" t="s">
        <v>27</v>
      </c>
      <c r="O575" s="463">
        <v>226</v>
      </c>
      <c r="P575" s="464" t="s">
        <v>73</v>
      </c>
      <c r="Q575" s="464" t="s">
        <v>1253</v>
      </c>
      <c r="R575" s="260" t="s">
        <v>1254</v>
      </c>
      <c r="S575" s="260" t="s">
        <v>1254</v>
      </c>
      <c r="T575" s="276"/>
      <c r="U575" s="87"/>
    </row>
    <row r="576" spans="1:21" x14ac:dyDescent="0.25">
      <c r="A576" s="362">
        <v>45117</v>
      </c>
      <c r="B576" s="335" t="s">
        <v>1181</v>
      </c>
      <c r="C576" s="335" t="s">
        <v>335</v>
      </c>
      <c r="D576" s="335" t="s">
        <v>1215</v>
      </c>
      <c r="E576" s="465"/>
      <c r="F576" s="465">
        <v>1</v>
      </c>
      <c r="G576" s="53">
        <f t="shared" ref="G576:G577" si="40">G575+E576-F576</f>
        <v>9891.0400000000009</v>
      </c>
      <c r="H576">
        <f t="shared" si="37"/>
        <v>1</v>
      </c>
      <c r="I576" s="87"/>
      <c r="J576" s="85"/>
      <c r="K576" s="85"/>
      <c r="L576" s="85"/>
      <c r="M576" s="462">
        <v>45117</v>
      </c>
      <c r="N576" s="463" t="s">
        <v>38</v>
      </c>
      <c r="O576" s="463">
        <v>634</v>
      </c>
      <c r="P576" s="464" t="s">
        <v>515</v>
      </c>
      <c r="Q576" s="464" t="s">
        <v>73</v>
      </c>
      <c r="R576" s="260" t="s">
        <v>1255</v>
      </c>
      <c r="S576" s="260" t="s">
        <v>1255</v>
      </c>
      <c r="T576" s="276"/>
      <c r="U576" s="87"/>
    </row>
    <row r="577" spans="1:21" x14ac:dyDescent="0.25">
      <c r="A577" s="362">
        <v>45117</v>
      </c>
      <c r="B577" s="335" t="s">
        <v>15</v>
      </c>
      <c r="C577" s="335" t="s">
        <v>65</v>
      </c>
      <c r="D577" s="335" t="s">
        <v>1275</v>
      </c>
      <c r="E577" s="465"/>
      <c r="F577" s="465">
        <v>35.82</v>
      </c>
      <c r="G577" s="53">
        <f t="shared" si="40"/>
        <v>9855.2200000000012</v>
      </c>
      <c r="H577">
        <f t="shared" si="37"/>
        <v>0</v>
      </c>
      <c r="I577" s="87"/>
      <c r="J577" s="85"/>
      <c r="K577" s="85"/>
      <c r="L577" s="85"/>
      <c r="M577" s="462">
        <v>45117</v>
      </c>
      <c r="N577" s="463" t="s">
        <v>38</v>
      </c>
      <c r="O577" s="463">
        <v>499</v>
      </c>
      <c r="P577" s="464" t="s">
        <v>1170</v>
      </c>
      <c r="Q577" s="464" t="s">
        <v>73</v>
      </c>
      <c r="R577" s="260" t="s">
        <v>1256</v>
      </c>
      <c r="S577" s="260" t="s">
        <v>1256</v>
      </c>
      <c r="T577" s="276"/>
      <c r="U577" s="87"/>
    </row>
    <row r="578" spans="1:21" x14ac:dyDescent="0.25">
      <c r="A578" s="362">
        <v>45117</v>
      </c>
      <c r="B578" s="335" t="s">
        <v>1181</v>
      </c>
      <c r="C578" s="335" t="s">
        <v>65</v>
      </c>
      <c r="D578" s="335" t="s">
        <v>1215</v>
      </c>
      <c r="E578" s="336"/>
      <c r="F578" s="336">
        <v>0.22</v>
      </c>
      <c r="G578" s="53">
        <f>G577+E578-F578</f>
        <v>9855.0000000000018</v>
      </c>
      <c r="H578">
        <f t="shared" si="37"/>
        <v>0.22</v>
      </c>
      <c r="I578" s="87"/>
      <c r="J578" s="85"/>
      <c r="K578" s="85"/>
      <c r="L578" s="85"/>
      <c r="M578" s="462">
        <v>45117</v>
      </c>
      <c r="N578" s="463" t="s">
        <v>29</v>
      </c>
      <c r="O578" s="463">
        <v>0</v>
      </c>
      <c r="P578" s="464" t="s">
        <v>301</v>
      </c>
      <c r="Q578" s="464" t="s">
        <v>73</v>
      </c>
      <c r="R578" s="260" t="s">
        <v>1257</v>
      </c>
      <c r="S578" s="260" t="s">
        <v>1257</v>
      </c>
      <c r="T578" s="276"/>
      <c r="U578" s="87"/>
    </row>
    <row r="579" spans="1:21" x14ac:dyDescent="0.25">
      <c r="A579" s="362">
        <v>45118</v>
      </c>
      <c r="B579" s="335" t="s">
        <v>15</v>
      </c>
      <c r="C579" s="335" t="s">
        <v>1276</v>
      </c>
      <c r="D579" s="335" t="s">
        <v>789</v>
      </c>
      <c r="E579" s="336"/>
      <c r="F579" s="336">
        <v>60</v>
      </c>
      <c r="G579" s="53">
        <f>G578+E579-F579</f>
        <v>9795.0000000000018</v>
      </c>
      <c r="H579">
        <f t="shared" si="37"/>
        <v>0</v>
      </c>
      <c r="I579" s="87"/>
      <c r="J579" s="85"/>
      <c r="K579" s="87"/>
      <c r="L579" s="85"/>
      <c r="M579" s="462">
        <v>45117</v>
      </c>
      <c r="N579" s="463" t="s">
        <v>38</v>
      </c>
      <c r="O579" s="463">
        <v>282</v>
      </c>
      <c r="P579" s="464" t="s">
        <v>75</v>
      </c>
      <c r="Q579" s="464" t="s">
        <v>73</v>
      </c>
      <c r="R579" s="260" t="s">
        <v>1258</v>
      </c>
      <c r="S579" s="260" t="s">
        <v>1258</v>
      </c>
      <c r="T579" s="276"/>
      <c r="U579" s="87"/>
    </row>
    <row r="580" spans="1:21" x14ac:dyDescent="0.25">
      <c r="A580" s="362">
        <v>45118</v>
      </c>
      <c r="B580" s="335" t="s">
        <v>1181</v>
      </c>
      <c r="C580" s="335" t="s">
        <v>65</v>
      </c>
      <c r="D580" s="335" t="s">
        <v>1215</v>
      </c>
      <c r="E580" s="465"/>
      <c r="F580" s="465">
        <v>1</v>
      </c>
      <c r="G580" s="53">
        <f t="shared" ref="G580:G582" si="41">G579+E580-F580</f>
        <v>9794.0000000000018</v>
      </c>
      <c r="H580">
        <f t="shared" si="37"/>
        <v>1</v>
      </c>
      <c r="I580" s="87"/>
      <c r="J580" s="85"/>
      <c r="K580" s="87"/>
      <c r="L580" s="85"/>
      <c r="M580" s="326">
        <v>45117</v>
      </c>
      <c r="N580" s="327" t="s">
        <v>58</v>
      </c>
      <c r="O580" s="327">
        <v>1339</v>
      </c>
      <c r="P580" s="328" t="s">
        <v>116</v>
      </c>
      <c r="Q580" s="328" t="s">
        <v>73</v>
      </c>
      <c r="R580" s="328" t="s">
        <v>1259</v>
      </c>
      <c r="S580" s="328" t="s">
        <v>1259</v>
      </c>
      <c r="T580" s="276"/>
      <c r="U580" s="87"/>
    </row>
    <row r="581" spans="1:21" x14ac:dyDescent="0.25">
      <c r="A581" s="362">
        <v>45118</v>
      </c>
      <c r="B581" s="335" t="s">
        <v>53</v>
      </c>
      <c r="C581" s="335" t="s">
        <v>64</v>
      </c>
      <c r="D581" s="335" t="s">
        <v>1229</v>
      </c>
      <c r="E581" s="465">
        <v>200</v>
      </c>
      <c r="F581" s="465"/>
      <c r="G581" s="53">
        <f t="shared" si="41"/>
        <v>9994.0000000000018</v>
      </c>
      <c r="H581">
        <f t="shared" si="37"/>
        <v>0</v>
      </c>
      <c r="I581" s="87"/>
      <c r="J581" s="85"/>
      <c r="K581" s="87"/>
      <c r="L581" s="85"/>
      <c r="M581" s="462">
        <v>45118</v>
      </c>
      <c r="N581" s="463" t="s">
        <v>38</v>
      </c>
      <c r="O581" s="463">
        <v>634</v>
      </c>
      <c r="P581" s="464" t="s">
        <v>703</v>
      </c>
      <c r="Q581" s="464" t="s">
        <v>73</v>
      </c>
      <c r="R581" s="260" t="s">
        <v>1260</v>
      </c>
      <c r="S581" s="260" t="s">
        <v>1260</v>
      </c>
      <c r="T581" s="276"/>
      <c r="U581" s="87"/>
    </row>
    <row r="582" spans="1:21" x14ac:dyDescent="0.25">
      <c r="A582" s="362">
        <v>45118</v>
      </c>
      <c r="B582" s="335" t="s">
        <v>53</v>
      </c>
      <c r="C582" s="335" t="s">
        <v>64</v>
      </c>
      <c r="D582" s="335" t="s">
        <v>173</v>
      </c>
      <c r="E582" s="336">
        <v>1648.99</v>
      </c>
      <c r="F582" s="465"/>
      <c r="G582" s="53">
        <f t="shared" si="41"/>
        <v>11642.990000000002</v>
      </c>
      <c r="H582">
        <f t="shared" si="37"/>
        <v>0</v>
      </c>
      <c r="I582" s="87"/>
      <c r="J582" s="85"/>
      <c r="K582" s="87"/>
      <c r="L582" s="85"/>
      <c r="M582" s="462">
        <v>45118</v>
      </c>
      <c r="N582" s="463" t="s">
        <v>38</v>
      </c>
      <c r="O582" s="463">
        <v>499</v>
      </c>
      <c r="P582" s="464" t="s">
        <v>1170</v>
      </c>
      <c r="Q582" s="464" t="s">
        <v>73</v>
      </c>
      <c r="R582" s="260" t="s">
        <v>1261</v>
      </c>
      <c r="S582" s="260" t="s">
        <v>1261</v>
      </c>
      <c r="T582" s="276"/>
      <c r="U582" s="87"/>
    </row>
    <row r="583" spans="1:21" x14ac:dyDescent="0.25">
      <c r="A583" s="362">
        <v>45118</v>
      </c>
      <c r="B583" s="335" t="s">
        <v>15</v>
      </c>
      <c r="C583" s="335" t="s">
        <v>1277</v>
      </c>
      <c r="D583" s="335" t="s">
        <v>1214</v>
      </c>
      <c r="E583" s="336"/>
      <c r="F583" s="465">
        <v>600</v>
      </c>
      <c r="G583" s="53">
        <f>G582+E583-F583</f>
        <v>11042.990000000002</v>
      </c>
      <c r="H583">
        <f t="shared" si="37"/>
        <v>0</v>
      </c>
      <c r="I583" s="87"/>
      <c r="J583" s="85"/>
      <c r="K583" s="87"/>
      <c r="L583" s="85"/>
      <c r="M583" s="462">
        <v>45118</v>
      </c>
      <c r="N583" s="463" t="s">
        <v>27</v>
      </c>
      <c r="O583" s="463">
        <v>230</v>
      </c>
      <c r="P583" s="464" t="s">
        <v>73</v>
      </c>
      <c r="Q583" s="464" t="s">
        <v>157</v>
      </c>
      <c r="R583" s="260" t="s">
        <v>1262</v>
      </c>
      <c r="S583" s="260" t="s">
        <v>1262</v>
      </c>
      <c r="T583" s="276"/>
      <c r="U583" s="87"/>
    </row>
    <row r="584" spans="1:21" x14ac:dyDescent="0.25">
      <c r="A584" s="362">
        <v>45118</v>
      </c>
      <c r="B584" s="334" t="s">
        <v>1181</v>
      </c>
      <c r="C584" s="335" t="s">
        <v>65</v>
      </c>
      <c r="D584" s="335" t="s">
        <v>1215</v>
      </c>
      <c r="E584" s="465"/>
      <c r="F584" s="465">
        <v>2</v>
      </c>
      <c r="G584" s="53">
        <f t="shared" ref="G584:G587" si="42">G583+E584-F584</f>
        <v>11040.990000000002</v>
      </c>
      <c r="H584">
        <f t="shared" si="37"/>
        <v>2</v>
      </c>
      <c r="I584" s="87"/>
      <c r="J584" s="85"/>
      <c r="K584" s="87"/>
      <c r="L584" s="85"/>
      <c r="M584" s="462">
        <v>45118</v>
      </c>
      <c r="N584" s="463" t="s">
        <v>27</v>
      </c>
      <c r="O584" s="463">
        <v>226</v>
      </c>
      <c r="P584" s="464" t="s">
        <v>73</v>
      </c>
      <c r="Q584" s="464" t="s">
        <v>1263</v>
      </c>
      <c r="R584" s="260" t="s">
        <v>1264</v>
      </c>
      <c r="S584" s="260" t="s">
        <v>1264</v>
      </c>
      <c r="T584" s="276"/>
      <c r="U584" s="87"/>
    </row>
    <row r="585" spans="1:21" x14ac:dyDescent="0.25">
      <c r="A585" s="362">
        <v>45119</v>
      </c>
      <c r="B585" s="335" t="s">
        <v>15</v>
      </c>
      <c r="C585" s="335" t="s">
        <v>1278</v>
      </c>
      <c r="D585" s="335" t="s">
        <v>789</v>
      </c>
      <c r="E585" s="465"/>
      <c r="F585" s="465">
        <v>250</v>
      </c>
      <c r="G585" s="53">
        <f t="shared" si="42"/>
        <v>10790.990000000002</v>
      </c>
      <c r="H585">
        <f t="shared" si="37"/>
        <v>0</v>
      </c>
      <c r="I585" s="87"/>
      <c r="J585" s="87"/>
      <c r="K585" s="87"/>
      <c r="L585" s="85"/>
      <c r="M585" s="462">
        <v>45118</v>
      </c>
      <c r="N585" s="463" t="s">
        <v>38</v>
      </c>
      <c r="O585" s="463">
        <v>537</v>
      </c>
      <c r="P585" s="464" t="s">
        <v>616</v>
      </c>
      <c r="Q585" s="464" t="s">
        <v>73</v>
      </c>
      <c r="R585" s="260" t="s">
        <v>1265</v>
      </c>
      <c r="S585" s="260" t="s">
        <v>1265</v>
      </c>
      <c r="T585" s="276"/>
      <c r="U585" s="87"/>
    </row>
    <row r="586" spans="1:21" x14ac:dyDescent="0.25">
      <c r="A586" s="362">
        <v>45119</v>
      </c>
      <c r="B586" s="335" t="s">
        <v>1181</v>
      </c>
      <c r="C586" s="335" t="s">
        <v>65</v>
      </c>
      <c r="D586" s="335" t="s">
        <v>1215</v>
      </c>
      <c r="E586" s="465"/>
      <c r="F586" s="465">
        <v>1</v>
      </c>
      <c r="G586" s="53">
        <f t="shared" si="42"/>
        <v>10789.990000000002</v>
      </c>
      <c r="H586">
        <f t="shared" si="37"/>
        <v>1</v>
      </c>
      <c r="I586" s="87"/>
      <c r="J586" s="85"/>
      <c r="K586" s="87"/>
      <c r="L586" s="85"/>
      <c r="M586" s="462">
        <v>45118</v>
      </c>
      <c r="N586" s="463" t="s">
        <v>38</v>
      </c>
      <c r="O586" s="463">
        <v>875</v>
      </c>
      <c r="P586" s="464" t="s">
        <v>1174</v>
      </c>
      <c r="Q586" s="464" t="s">
        <v>73</v>
      </c>
      <c r="R586" s="260" t="s">
        <v>1266</v>
      </c>
      <c r="S586" s="260" t="s">
        <v>1266</v>
      </c>
      <c r="T586" s="276"/>
      <c r="U586" s="87"/>
    </row>
    <row r="587" spans="1:21" x14ac:dyDescent="0.25">
      <c r="A587" s="362">
        <v>45119</v>
      </c>
      <c r="B587" s="335" t="s">
        <v>53</v>
      </c>
      <c r="C587" s="335" t="s">
        <v>64</v>
      </c>
      <c r="D587" s="335" t="s">
        <v>332</v>
      </c>
      <c r="E587" s="465">
        <v>441</v>
      </c>
      <c r="F587" s="465"/>
      <c r="G587" s="53">
        <f t="shared" si="42"/>
        <v>11230.990000000002</v>
      </c>
      <c r="H587">
        <f t="shared" si="37"/>
        <v>0</v>
      </c>
      <c r="I587" s="87"/>
      <c r="J587" s="85"/>
      <c r="K587" s="87"/>
      <c r="L587" s="87"/>
      <c r="M587" s="462">
        <v>45119</v>
      </c>
      <c r="N587" s="463" t="s">
        <v>38</v>
      </c>
      <c r="O587" s="463">
        <v>634</v>
      </c>
      <c r="P587" s="464" t="s">
        <v>116</v>
      </c>
      <c r="Q587" s="464" t="s">
        <v>73</v>
      </c>
      <c r="R587" s="260" t="s">
        <v>1267</v>
      </c>
      <c r="S587" s="260" t="s">
        <v>1267</v>
      </c>
      <c r="T587" s="276"/>
      <c r="U587" s="87"/>
    </row>
    <row r="588" spans="1:21" x14ac:dyDescent="0.25">
      <c r="A588" s="362">
        <v>45119</v>
      </c>
      <c r="B588" s="335" t="s">
        <v>53</v>
      </c>
      <c r="C588" s="335" t="s">
        <v>64</v>
      </c>
      <c r="D588" s="335" t="s">
        <v>332</v>
      </c>
      <c r="E588" s="465">
        <v>576.20000000000005</v>
      </c>
      <c r="F588" s="465"/>
      <c r="G588" s="53">
        <f>G587+E588-F588</f>
        <v>11807.190000000002</v>
      </c>
      <c r="H588">
        <f t="shared" si="37"/>
        <v>0</v>
      </c>
      <c r="I588" s="87"/>
      <c r="J588" s="85"/>
      <c r="K588" s="87"/>
      <c r="L588" s="85"/>
      <c r="M588" s="462">
        <v>45119</v>
      </c>
      <c r="N588" s="463" t="s">
        <v>38</v>
      </c>
      <c r="O588" s="463">
        <v>499</v>
      </c>
      <c r="P588" s="464" t="s">
        <v>1170</v>
      </c>
      <c r="Q588" s="464" t="s">
        <v>73</v>
      </c>
      <c r="R588" s="260" t="s">
        <v>1268</v>
      </c>
      <c r="S588" s="260" t="s">
        <v>1268</v>
      </c>
      <c r="T588" s="276"/>
      <c r="U588" s="87"/>
    </row>
    <row r="589" spans="1:21" x14ac:dyDescent="0.25">
      <c r="A589" s="261">
        <v>45119</v>
      </c>
      <c r="B589" s="262" t="s">
        <v>15</v>
      </c>
      <c r="C589" s="262" t="s">
        <v>1343</v>
      </c>
      <c r="D589" s="262" t="s">
        <v>789</v>
      </c>
      <c r="E589" s="263"/>
      <c r="F589" s="263">
        <v>323</v>
      </c>
      <c r="G589" s="53">
        <f t="shared" ref="G589:G590" si="43">G588+E589-F589</f>
        <v>11484.190000000002</v>
      </c>
      <c r="H589">
        <f t="shared" si="37"/>
        <v>0</v>
      </c>
      <c r="I589" s="87"/>
      <c r="J589" s="85"/>
      <c r="K589" s="87"/>
      <c r="L589" s="85"/>
      <c r="M589" s="462">
        <v>45119</v>
      </c>
      <c r="N589" s="463" t="s">
        <v>27</v>
      </c>
      <c r="O589" s="463">
        <v>226</v>
      </c>
      <c r="P589" s="464" t="s">
        <v>73</v>
      </c>
      <c r="Q589" s="464" t="s">
        <v>1269</v>
      </c>
      <c r="R589" s="260" t="s">
        <v>1270</v>
      </c>
      <c r="S589" s="260" t="s">
        <v>1270</v>
      </c>
      <c r="T589" s="276"/>
      <c r="U589" s="87"/>
    </row>
    <row r="590" spans="1:21" x14ac:dyDescent="0.25">
      <c r="A590" s="261">
        <v>45119</v>
      </c>
      <c r="B590" s="262" t="s">
        <v>1181</v>
      </c>
      <c r="C590" s="262" t="s">
        <v>65</v>
      </c>
      <c r="D590" s="262" t="s">
        <v>1215</v>
      </c>
      <c r="E590" s="263"/>
      <c r="F590" s="263">
        <v>1</v>
      </c>
      <c r="G590" s="53">
        <f t="shared" si="43"/>
        <v>11483.190000000002</v>
      </c>
      <c r="H590">
        <f t="shared" si="37"/>
        <v>1</v>
      </c>
      <c r="I590" s="87"/>
      <c r="J590" s="85"/>
      <c r="K590" s="87"/>
      <c r="L590" s="85"/>
      <c r="M590" s="462">
        <v>45119</v>
      </c>
      <c r="N590" s="463" t="s">
        <v>27</v>
      </c>
      <c r="O590" s="463">
        <v>226</v>
      </c>
      <c r="P590" s="464" t="s">
        <v>73</v>
      </c>
      <c r="Q590" s="464" t="s">
        <v>268</v>
      </c>
      <c r="R590" s="292" t="s">
        <v>1271</v>
      </c>
      <c r="S590" s="292" t="s">
        <v>1271</v>
      </c>
      <c r="T590" s="438"/>
      <c r="U590" s="87"/>
    </row>
    <row r="591" spans="1:21" x14ac:dyDescent="0.25">
      <c r="A591" s="261">
        <v>45120</v>
      </c>
      <c r="B591" s="262" t="s">
        <v>15</v>
      </c>
      <c r="C591" s="262" t="s">
        <v>1344</v>
      </c>
      <c r="D591" s="262" t="s">
        <v>1345</v>
      </c>
      <c r="E591" s="263"/>
      <c r="F591" s="263">
        <v>250</v>
      </c>
      <c r="G591" s="53">
        <f>G590+E591-F591</f>
        <v>11233.190000000002</v>
      </c>
      <c r="H591">
        <f t="shared" si="37"/>
        <v>0</v>
      </c>
      <c r="I591" s="87"/>
      <c r="J591" s="85"/>
      <c r="K591" s="87"/>
      <c r="L591" s="85"/>
      <c r="M591" s="264">
        <v>45119</v>
      </c>
      <c r="N591" s="265" t="s">
        <v>38</v>
      </c>
      <c r="O591" s="265">
        <v>634</v>
      </c>
      <c r="P591" s="266" t="s">
        <v>1279</v>
      </c>
      <c r="Q591" s="266" t="s">
        <v>73</v>
      </c>
      <c r="R591" s="260" t="s">
        <v>1280</v>
      </c>
      <c r="S591" s="260" t="s">
        <v>1280</v>
      </c>
      <c r="T591" s="276"/>
      <c r="U591" s="87"/>
    </row>
    <row r="592" spans="1:21" x14ac:dyDescent="0.25">
      <c r="A592" s="267">
        <v>45120</v>
      </c>
      <c r="B592" s="268" t="s">
        <v>1181</v>
      </c>
      <c r="C592" s="268" t="s">
        <v>65</v>
      </c>
      <c r="D592" s="269" t="s">
        <v>1215</v>
      </c>
      <c r="E592" s="269"/>
      <c r="F592" s="269">
        <v>1</v>
      </c>
      <c r="G592" s="53">
        <f>G591+E592-F592</f>
        <v>11232.190000000002</v>
      </c>
      <c r="H592">
        <f t="shared" si="37"/>
        <v>1</v>
      </c>
      <c r="I592" s="87"/>
      <c r="J592" s="85"/>
      <c r="K592" s="87"/>
      <c r="L592" s="85"/>
      <c r="M592" s="264">
        <v>45119</v>
      </c>
      <c r="N592" s="265" t="s">
        <v>38</v>
      </c>
      <c r="O592" s="265">
        <v>499</v>
      </c>
      <c r="P592" s="266" t="s">
        <v>1170</v>
      </c>
      <c r="Q592" s="266" t="s">
        <v>73</v>
      </c>
      <c r="R592" s="260" t="s">
        <v>1281</v>
      </c>
      <c r="S592" s="260" t="s">
        <v>1281</v>
      </c>
      <c r="T592" s="276"/>
      <c r="U592" s="87"/>
    </row>
    <row r="593" spans="1:21" x14ac:dyDescent="0.25">
      <c r="A593" s="395">
        <v>45120</v>
      </c>
      <c r="B593" s="268" t="s">
        <v>53</v>
      </c>
      <c r="C593" s="268" t="s">
        <v>64</v>
      </c>
      <c r="D593" s="269" t="s">
        <v>1299</v>
      </c>
      <c r="E593" s="269">
        <v>4504.5</v>
      </c>
      <c r="F593" s="269"/>
      <c r="G593" s="53">
        <f t="shared" ref="G593" si="44">G592+E593-F593</f>
        <v>15736.690000000002</v>
      </c>
      <c r="H593">
        <f t="shared" si="37"/>
        <v>0</v>
      </c>
      <c r="I593" s="87"/>
      <c r="J593" s="85"/>
      <c r="K593" s="87"/>
      <c r="L593" s="85"/>
      <c r="M593" s="264">
        <v>45120</v>
      </c>
      <c r="N593" s="265" t="s">
        <v>38</v>
      </c>
      <c r="O593" s="265">
        <v>634</v>
      </c>
      <c r="P593" s="266" t="s">
        <v>116</v>
      </c>
      <c r="Q593" s="266" t="s">
        <v>73</v>
      </c>
      <c r="R593" s="260" t="s">
        <v>1282</v>
      </c>
      <c r="S593" s="260" t="s">
        <v>1282</v>
      </c>
      <c r="T593" s="276"/>
      <c r="U593" s="87"/>
    </row>
    <row r="594" spans="1:21" x14ac:dyDescent="0.25">
      <c r="A594" s="395">
        <v>45121</v>
      </c>
      <c r="B594" s="268" t="s">
        <v>15</v>
      </c>
      <c r="C594" s="268" t="s">
        <v>1359</v>
      </c>
      <c r="D594" s="269" t="s">
        <v>789</v>
      </c>
      <c r="E594" s="269"/>
      <c r="F594" s="269">
        <v>150</v>
      </c>
      <c r="G594" s="53">
        <f>G593+E594-F594</f>
        <v>15586.690000000002</v>
      </c>
      <c r="H594">
        <f t="shared" si="37"/>
        <v>0</v>
      </c>
      <c r="I594" s="87"/>
      <c r="J594" s="85"/>
      <c r="K594" s="87"/>
      <c r="L594" s="85"/>
      <c r="M594" s="264">
        <v>45120</v>
      </c>
      <c r="N594" s="265" t="s">
        <v>38</v>
      </c>
      <c r="O594" s="265">
        <v>499</v>
      </c>
      <c r="P594" s="266" t="s">
        <v>1170</v>
      </c>
      <c r="Q594" s="266" t="s">
        <v>73</v>
      </c>
      <c r="R594" s="260" t="s">
        <v>1283</v>
      </c>
      <c r="S594" s="260" t="s">
        <v>1283</v>
      </c>
      <c r="T594" s="276"/>
      <c r="U594" s="87"/>
    </row>
    <row r="595" spans="1:21" x14ac:dyDescent="0.25">
      <c r="A595" s="395">
        <v>45121</v>
      </c>
      <c r="B595" s="268" t="s">
        <v>1181</v>
      </c>
      <c r="C595" s="268" t="s">
        <v>65</v>
      </c>
      <c r="D595" s="269" t="s">
        <v>1215</v>
      </c>
      <c r="E595" s="269"/>
      <c r="F595" s="269">
        <v>1</v>
      </c>
      <c r="G595" s="53">
        <f t="shared" ref="G595:G596" si="45">G594+E595-F595</f>
        <v>15585.690000000002</v>
      </c>
      <c r="H595">
        <f t="shared" si="37"/>
        <v>1</v>
      </c>
      <c r="I595" s="87"/>
      <c r="J595" s="85"/>
      <c r="K595" s="87"/>
      <c r="L595" s="85"/>
      <c r="M595" s="264">
        <v>45120</v>
      </c>
      <c r="N595" s="265" t="s">
        <v>27</v>
      </c>
      <c r="O595" s="265">
        <v>230</v>
      </c>
      <c r="P595" s="266" t="s">
        <v>73</v>
      </c>
      <c r="Q595" s="266" t="s">
        <v>1284</v>
      </c>
      <c r="R595" s="260" t="s">
        <v>1285</v>
      </c>
      <c r="S595" s="260" t="s">
        <v>1285</v>
      </c>
      <c r="T595" s="276"/>
      <c r="U595" s="87"/>
    </row>
    <row r="596" spans="1:21" x14ac:dyDescent="0.25">
      <c r="A596" s="395">
        <v>45121</v>
      </c>
      <c r="B596" s="268" t="s">
        <v>15</v>
      </c>
      <c r="C596" s="268" t="s">
        <v>1362</v>
      </c>
      <c r="D596" s="269" t="s">
        <v>1361</v>
      </c>
      <c r="E596" s="269"/>
      <c r="F596" s="269">
        <v>50</v>
      </c>
      <c r="G596" s="53">
        <f t="shared" si="45"/>
        <v>15535.690000000002</v>
      </c>
      <c r="H596">
        <f t="shared" si="37"/>
        <v>0</v>
      </c>
      <c r="I596" s="87"/>
      <c r="J596" s="85"/>
      <c r="K596" s="87"/>
      <c r="L596" s="85"/>
      <c r="M596" s="264">
        <v>45121</v>
      </c>
      <c r="N596" s="265" t="s">
        <v>38</v>
      </c>
      <c r="O596" s="265">
        <v>634</v>
      </c>
      <c r="P596" s="266" t="s">
        <v>460</v>
      </c>
      <c r="Q596" s="266" t="s">
        <v>73</v>
      </c>
      <c r="R596" s="260" t="s">
        <v>1286</v>
      </c>
      <c r="S596" s="260" t="s">
        <v>1286</v>
      </c>
      <c r="T596" s="40"/>
      <c r="U596" s="87"/>
    </row>
    <row r="597" spans="1:21" x14ac:dyDescent="0.25">
      <c r="A597" s="395">
        <v>45121</v>
      </c>
      <c r="B597" s="268" t="s">
        <v>1181</v>
      </c>
      <c r="C597" s="268" t="s">
        <v>65</v>
      </c>
      <c r="D597" s="269" t="s">
        <v>1215</v>
      </c>
      <c r="E597" s="269"/>
      <c r="F597" s="269">
        <v>1</v>
      </c>
      <c r="G597" s="53">
        <f>G596+E597-F597</f>
        <v>15534.690000000002</v>
      </c>
      <c r="H597">
        <f t="shared" si="37"/>
        <v>1</v>
      </c>
      <c r="I597" s="87"/>
      <c r="J597" s="87"/>
      <c r="K597" s="87"/>
      <c r="L597" s="85"/>
      <c r="M597" s="264">
        <v>45121</v>
      </c>
      <c r="N597" s="265" t="s">
        <v>38</v>
      </c>
      <c r="O597" s="265">
        <v>499</v>
      </c>
      <c r="P597" s="266" t="s">
        <v>1170</v>
      </c>
      <c r="Q597" s="266" t="s">
        <v>73</v>
      </c>
      <c r="R597" s="260" t="s">
        <v>1287</v>
      </c>
      <c r="S597" s="260" t="s">
        <v>1287</v>
      </c>
      <c r="T597" s="276"/>
      <c r="U597" s="87"/>
    </row>
    <row r="598" spans="1:21" x14ac:dyDescent="0.25">
      <c r="A598" s="395">
        <v>45121</v>
      </c>
      <c r="B598" s="268" t="s">
        <v>15</v>
      </c>
      <c r="C598" s="268" t="s">
        <v>1358</v>
      </c>
      <c r="D598" s="269" t="s">
        <v>1360</v>
      </c>
      <c r="E598" s="269"/>
      <c r="F598" s="269">
        <v>180</v>
      </c>
      <c r="G598" s="53">
        <f t="shared" ref="G598:G606" si="46">G597+E598-F598</f>
        <v>15354.690000000002</v>
      </c>
      <c r="H598">
        <f t="shared" si="37"/>
        <v>0</v>
      </c>
      <c r="I598" s="87"/>
      <c r="J598" s="85"/>
      <c r="K598" s="87"/>
      <c r="L598" s="85"/>
      <c r="M598" s="264">
        <v>45121</v>
      </c>
      <c r="N598" s="265" t="s">
        <v>38</v>
      </c>
      <c r="O598" s="265">
        <v>634</v>
      </c>
      <c r="P598" s="266" t="s">
        <v>120</v>
      </c>
      <c r="Q598" s="266" t="s">
        <v>73</v>
      </c>
      <c r="R598" s="260" t="s">
        <v>1288</v>
      </c>
      <c r="S598" s="260" t="s">
        <v>1288</v>
      </c>
      <c r="T598" s="276"/>
      <c r="U598" s="87"/>
    </row>
    <row r="599" spans="1:21" x14ac:dyDescent="0.25">
      <c r="A599" s="395">
        <v>45121</v>
      </c>
      <c r="B599" s="268" t="s">
        <v>1181</v>
      </c>
      <c r="C599" s="268" t="s">
        <v>65</v>
      </c>
      <c r="D599" s="269" t="s">
        <v>1215</v>
      </c>
      <c r="E599" s="269"/>
      <c r="F599" s="269">
        <v>1</v>
      </c>
      <c r="G599" s="53">
        <f t="shared" si="46"/>
        <v>15353.690000000002</v>
      </c>
      <c r="H599">
        <f t="shared" si="37"/>
        <v>1</v>
      </c>
      <c r="I599" s="87"/>
      <c r="J599" s="85"/>
      <c r="K599" s="87"/>
      <c r="L599" s="87"/>
      <c r="M599" s="264">
        <v>45121</v>
      </c>
      <c r="N599" s="265" t="s">
        <v>38</v>
      </c>
      <c r="O599" s="265">
        <v>499</v>
      </c>
      <c r="P599" s="266" t="s">
        <v>1170</v>
      </c>
      <c r="Q599" s="266" t="s">
        <v>73</v>
      </c>
      <c r="R599" s="260" t="s">
        <v>1289</v>
      </c>
      <c r="S599" s="260" t="s">
        <v>1289</v>
      </c>
      <c r="T599" s="276"/>
      <c r="U599" s="87"/>
    </row>
    <row r="600" spans="1:21" x14ac:dyDescent="0.25">
      <c r="A600" s="395">
        <v>45124</v>
      </c>
      <c r="B600" s="268" t="s">
        <v>53</v>
      </c>
      <c r="C600" s="268" t="s">
        <v>64</v>
      </c>
      <c r="D600" s="269" t="s">
        <v>208</v>
      </c>
      <c r="E600" s="269">
        <v>7585.38</v>
      </c>
      <c r="F600" s="269"/>
      <c r="G600" s="53">
        <f t="shared" si="46"/>
        <v>22939.070000000003</v>
      </c>
      <c r="H600">
        <f t="shared" si="37"/>
        <v>0</v>
      </c>
      <c r="I600" s="87"/>
      <c r="J600" s="85"/>
      <c r="K600" s="87"/>
      <c r="L600" s="85"/>
      <c r="M600" s="264">
        <v>45121</v>
      </c>
      <c r="N600" s="265" t="s">
        <v>38</v>
      </c>
      <c r="O600" s="265">
        <v>537</v>
      </c>
      <c r="P600" s="266" t="s">
        <v>432</v>
      </c>
      <c r="Q600" s="266" t="s">
        <v>73</v>
      </c>
      <c r="R600" s="260" t="s">
        <v>1290</v>
      </c>
      <c r="S600" s="260" t="s">
        <v>1290</v>
      </c>
      <c r="T600" s="276"/>
      <c r="U600" s="87"/>
    </row>
    <row r="601" spans="1:21" x14ac:dyDescent="0.25">
      <c r="A601" s="395">
        <v>45124</v>
      </c>
      <c r="B601" s="268" t="s">
        <v>15</v>
      </c>
      <c r="C601" s="268" t="s">
        <v>1346</v>
      </c>
      <c r="D601" s="269" t="s">
        <v>1214</v>
      </c>
      <c r="E601" s="269"/>
      <c r="F601" s="269">
        <v>6280</v>
      </c>
      <c r="G601" s="53">
        <f t="shared" si="46"/>
        <v>16659.070000000003</v>
      </c>
      <c r="H601">
        <f t="shared" si="37"/>
        <v>0</v>
      </c>
      <c r="I601" s="87"/>
      <c r="J601" s="85"/>
      <c r="K601" s="87"/>
      <c r="L601" s="85"/>
      <c r="M601" s="264">
        <v>45121</v>
      </c>
      <c r="N601" s="265" t="s">
        <v>38</v>
      </c>
      <c r="O601" s="265">
        <v>875</v>
      </c>
      <c r="P601" s="266" t="s">
        <v>1170</v>
      </c>
      <c r="Q601" s="266" t="s">
        <v>73</v>
      </c>
      <c r="R601" s="260" t="s">
        <v>1291</v>
      </c>
      <c r="S601" s="260" t="s">
        <v>1291</v>
      </c>
      <c r="T601" s="276"/>
      <c r="U601" s="87"/>
    </row>
    <row r="602" spans="1:21" x14ac:dyDescent="0.25">
      <c r="A602" s="395">
        <v>45124</v>
      </c>
      <c r="B602" s="268" t="s">
        <v>1181</v>
      </c>
      <c r="C602" s="268" t="s">
        <v>65</v>
      </c>
      <c r="D602" s="269" t="s">
        <v>1215</v>
      </c>
      <c r="E602" s="269"/>
      <c r="F602" s="269">
        <v>5</v>
      </c>
      <c r="G602" s="53">
        <f t="shared" si="46"/>
        <v>16654.070000000003</v>
      </c>
      <c r="H602">
        <f t="shared" si="37"/>
        <v>5</v>
      </c>
      <c r="I602" s="87"/>
      <c r="J602" s="85"/>
      <c r="K602" s="87"/>
      <c r="L602" s="85"/>
      <c r="M602" s="264">
        <v>45124</v>
      </c>
      <c r="N602" s="265" t="s">
        <v>83</v>
      </c>
      <c r="O602" s="265">
        <v>2</v>
      </c>
      <c r="P602" s="266" t="s">
        <v>73</v>
      </c>
      <c r="Q602" s="266" t="s">
        <v>1292</v>
      </c>
      <c r="R602" s="260" t="s">
        <v>1291</v>
      </c>
      <c r="S602" s="260" t="s">
        <v>1293</v>
      </c>
      <c r="T602" s="276"/>
      <c r="U602" s="87"/>
    </row>
    <row r="603" spans="1:21" x14ac:dyDescent="0.25">
      <c r="A603" s="468">
        <v>45124</v>
      </c>
      <c r="B603" s="469" t="s">
        <v>53</v>
      </c>
      <c r="C603" s="469" t="s">
        <v>64</v>
      </c>
      <c r="D603" s="470" t="s">
        <v>1068</v>
      </c>
      <c r="E603" s="470">
        <v>891</v>
      </c>
      <c r="F603" s="470">
        <v>0</v>
      </c>
      <c r="G603" s="53">
        <f t="shared" si="46"/>
        <v>17545.070000000003</v>
      </c>
      <c r="H603">
        <f t="shared" si="37"/>
        <v>0</v>
      </c>
      <c r="I603" s="87"/>
      <c r="J603" s="85"/>
      <c r="K603" s="87"/>
      <c r="L603" s="85"/>
      <c r="M603" s="264">
        <v>45124</v>
      </c>
      <c r="N603" s="265" t="s">
        <v>38</v>
      </c>
      <c r="O603" s="265">
        <v>634</v>
      </c>
      <c r="P603" s="266" t="s">
        <v>1294</v>
      </c>
      <c r="Q603" s="266" t="s">
        <v>73</v>
      </c>
      <c r="R603" s="260" t="s">
        <v>1295</v>
      </c>
      <c r="S603" s="260" t="s">
        <v>1296</v>
      </c>
      <c r="T603" s="276"/>
      <c r="U603" s="87"/>
    </row>
    <row r="604" spans="1:21" x14ac:dyDescent="0.25">
      <c r="A604" s="468">
        <v>45125</v>
      </c>
      <c r="B604" s="469" t="s">
        <v>53</v>
      </c>
      <c r="C604" s="469" t="s">
        <v>64</v>
      </c>
      <c r="D604" s="470" t="s">
        <v>1342</v>
      </c>
      <c r="E604" s="470">
        <v>148.5</v>
      </c>
      <c r="F604" s="470"/>
      <c r="G604" s="53">
        <f t="shared" si="46"/>
        <v>17693.570000000003</v>
      </c>
      <c r="H604">
        <f t="shared" si="37"/>
        <v>0</v>
      </c>
      <c r="I604" s="87"/>
      <c r="J604" s="85"/>
      <c r="K604" s="87"/>
      <c r="L604" s="85"/>
      <c r="M604" s="264">
        <v>45124</v>
      </c>
      <c r="N604" s="265" t="s">
        <v>38</v>
      </c>
      <c r="O604" s="265">
        <v>499</v>
      </c>
      <c r="P604" s="266" t="s">
        <v>1168</v>
      </c>
      <c r="Q604" s="266" t="s">
        <v>73</v>
      </c>
      <c r="R604" s="260" t="s">
        <v>1297</v>
      </c>
      <c r="S604" s="260" t="s">
        <v>1298</v>
      </c>
      <c r="T604" s="276"/>
      <c r="U604" s="87"/>
    </row>
    <row r="605" spans="1:21" x14ac:dyDescent="0.25">
      <c r="A605" s="468">
        <v>45125</v>
      </c>
      <c r="B605" s="469" t="s">
        <v>15</v>
      </c>
      <c r="C605" s="469" t="s">
        <v>1347</v>
      </c>
      <c r="D605" s="470" t="s">
        <v>1214</v>
      </c>
      <c r="E605" s="470"/>
      <c r="F605" s="470">
        <v>1500</v>
      </c>
      <c r="G605" s="53">
        <f t="shared" si="46"/>
        <v>16193.570000000003</v>
      </c>
      <c r="H605">
        <f t="shared" si="37"/>
        <v>0</v>
      </c>
      <c r="I605" s="87"/>
      <c r="J605" s="85"/>
      <c r="K605" s="87"/>
      <c r="L605" s="85"/>
      <c r="M605" s="471">
        <v>45124</v>
      </c>
      <c r="N605" s="472" t="s">
        <v>27</v>
      </c>
      <c r="O605" s="472">
        <v>903</v>
      </c>
      <c r="P605" s="473" t="s">
        <v>73</v>
      </c>
      <c r="Q605" s="473" t="s">
        <v>1034</v>
      </c>
      <c r="R605" s="302" t="s">
        <v>1300</v>
      </c>
      <c r="S605" s="302" t="s">
        <v>1301</v>
      </c>
      <c r="T605" s="136"/>
      <c r="U605" s="87"/>
    </row>
    <row r="606" spans="1:21" x14ac:dyDescent="0.25">
      <c r="A606" s="468">
        <v>45125</v>
      </c>
      <c r="B606" s="469" t="s">
        <v>1181</v>
      </c>
      <c r="C606" s="469" t="s">
        <v>65</v>
      </c>
      <c r="D606" s="470" t="s">
        <v>1215</v>
      </c>
      <c r="E606" s="470"/>
      <c r="F606" s="470">
        <v>1</v>
      </c>
      <c r="G606" s="53">
        <f t="shared" si="46"/>
        <v>16192.570000000003</v>
      </c>
      <c r="H606">
        <f t="shared" si="37"/>
        <v>1</v>
      </c>
      <c r="I606" s="87"/>
      <c r="J606" s="85"/>
      <c r="K606" s="87"/>
      <c r="L606" s="85"/>
      <c r="M606" s="471">
        <v>45125</v>
      </c>
      <c r="N606" s="472" t="s">
        <v>27</v>
      </c>
      <c r="O606" s="472">
        <v>226</v>
      </c>
      <c r="P606" s="473" t="s">
        <v>73</v>
      </c>
      <c r="Q606" s="473" t="s">
        <v>1302</v>
      </c>
      <c r="R606" s="302" t="s">
        <v>1303</v>
      </c>
      <c r="S606" s="302" t="s">
        <v>1304</v>
      </c>
      <c r="T606" s="301"/>
      <c r="U606" s="87"/>
    </row>
    <row r="607" spans="1:21" x14ac:dyDescent="0.25">
      <c r="A607" s="468">
        <v>45125</v>
      </c>
      <c r="B607" s="469" t="s">
        <v>53</v>
      </c>
      <c r="C607" s="469" t="s">
        <v>64</v>
      </c>
      <c r="D607" s="470" t="s">
        <v>173</v>
      </c>
      <c r="E607" s="470">
        <v>3206</v>
      </c>
      <c r="F607" s="470"/>
      <c r="G607" s="53">
        <f>G606+E607-F607</f>
        <v>19398.570000000003</v>
      </c>
      <c r="H607">
        <f t="shared" si="37"/>
        <v>0</v>
      </c>
      <c r="I607" s="87"/>
      <c r="J607" s="85"/>
      <c r="K607" s="87"/>
      <c r="L607" s="85"/>
      <c r="M607" s="471">
        <v>45125</v>
      </c>
      <c r="N607" s="472" t="s">
        <v>38</v>
      </c>
      <c r="O607" s="472">
        <v>634</v>
      </c>
      <c r="P607" s="473" t="s">
        <v>1184</v>
      </c>
      <c r="Q607" s="473" t="s">
        <v>73</v>
      </c>
      <c r="R607" s="302" t="s">
        <v>1305</v>
      </c>
      <c r="S607" s="302" t="s">
        <v>1306</v>
      </c>
      <c r="T607" s="301"/>
      <c r="U607" s="87"/>
    </row>
    <row r="608" spans="1:21" x14ac:dyDescent="0.25">
      <c r="A608" s="468">
        <v>45125</v>
      </c>
      <c r="B608" s="469" t="s">
        <v>53</v>
      </c>
      <c r="C608" s="469" t="s">
        <v>64</v>
      </c>
      <c r="D608" s="469" t="s">
        <v>1348</v>
      </c>
      <c r="E608" s="470">
        <v>260</v>
      </c>
      <c r="F608" s="470"/>
      <c r="G608" s="53">
        <f t="shared" ref="G608:G616" si="47">G607+E608-F608</f>
        <v>19658.570000000003</v>
      </c>
      <c r="H608">
        <f t="shared" si="37"/>
        <v>0</v>
      </c>
      <c r="I608" s="87"/>
      <c r="J608" s="85"/>
      <c r="K608" s="87"/>
      <c r="L608" s="85"/>
      <c r="M608" s="471">
        <v>45125</v>
      </c>
      <c r="N608" s="472" t="s">
        <v>38</v>
      </c>
      <c r="O608" s="472">
        <v>499</v>
      </c>
      <c r="P608" s="473" t="s">
        <v>1170</v>
      </c>
      <c r="Q608" s="473" t="s">
        <v>73</v>
      </c>
      <c r="R608" s="302" t="s">
        <v>1307</v>
      </c>
      <c r="S608" s="302" t="s">
        <v>1308</v>
      </c>
      <c r="T608" s="301"/>
      <c r="U608" s="87"/>
    </row>
    <row r="609" spans="1:21" x14ac:dyDescent="0.25">
      <c r="A609" s="468">
        <v>45125</v>
      </c>
      <c r="B609" s="469" t="s">
        <v>15</v>
      </c>
      <c r="C609" s="469" t="s">
        <v>1349</v>
      </c>
      <c r="D609" s="469" t="s">
        <v>566</v>
      </c>
      <c r="E609" s="470"/>
      <c r="F609" s="470">
        <v>200</v>
      </c>
      <c r="G609" s="53">
        <f t="shared" si="47"/>
        <v>19458.570000000003</v>
      </c>
      <c r="H609">
        <f t="shared" si="37"/>
        <v>0</v>
      </c>
      <c r="I609" s="87"/>
      <c r="J609" s="87"/>
      <c r="K609" s="87"/>
      <c r="L609" s="85"/>
      <c r="M609" s="471">
        <v>45125</v>
      </c>
      <c r="N609" s="472" t="s">
        <v>27</v>
      </c>
      <c r="O609" s="472">
        <v>226</v>
      </c>
      <c r="P609" s="473" t="s">
        <v>73</v>
      </c>
      <c r="Q609" s="473" t="s">
        <v>1309</v>
      </c>
      <c r="R609" s="302" t="s">
        <v>1310</v>
      </c>
      <c r="S609" s="302" t="s">
        <v>1311</v>
      </c>
      <c r="T609" s="301"/>
    </row>
    <row r="610" spans="1:21" x14ac:dyDescent="0.25">
      <c r="A610" s="468">
        <v>45125</v>
      </c>
      <c r="B610" s="469" t="s">
        <v>1181</v>
      </c>
      <c r="C610" s="469" t="s">
        <v>65</v>
      </c>
      <c r="D610" s="469" t="s">
        <v>1215</v>
      </c>
      <c r="E610" s="470"/>
      <c r="F610" s="470">
        <v>1</v>
      </c>
      <c r="G610" s="53">
        <f t="shared" si="47"/>
        <v>19457.570000000003</v>
      </c>
      <c r="H610">
        <f t="shared" si="37"/>
        <v>1</v>
      </c>
      <c r="I610" s="87"/>
      <c r="J610" s="87"/>
      <c r="K610" s="87"/>
      <c r="L610" s="85"/>
      <c r="M610" s="471">
        <v>45125</v>
      </c>
      <c r="N610" s="472" t="s">
        <v>27</v>
      </c>
      <c r="O610" s="472">
        <v>230</v>
      </c>
      <c r="P610" s="473" t="s">
        <v>73</v>
      </c>
      <c r="Q610" s="473" t="s">
        <v>1312</v>
      </c>
      <c r="R610" s="302" t="s">
        <v>1313</v>
      </c>
      <c r="S610" s="302" t="s">
        <v>1314</v>
      </c>
      <c r="T610" s="301"/>
      <c r="U610" s="87"/>
    </row>
    <row r="611" spans="1:21" x14ac:dyDescent="0.25">
      <c r="A611" s="468">
        <v>45125</v>
      </c>
      <c r="B611" s="469" t="s">
        <v>15</v>
      </c>
      <c r="C611" s="469" t="s">
        <v>1352</v>
      </c>
      <c r="D611" s="469" t="s">
        <v>789</v>
      </c>
      <c r="E611" s="470"/>
      <c r="F611" s="470">
        <v>1000</v>
      </c>
      <c r="G611" s="53">
        <f t="shared" si="47"/>
        <v>18457.570000000003</v>
      </c>
      <c r="H611">
        <f t="shared" si="37"/>
        <v>0</v>
      </c>
      <c r="I611" s="87"/>
      <c r="J611" s="87"/>
      <c r="K611" s="87"/>
      <c r="L611" s="87"/>
      <c r="M611" s="471">
        <v>45125</v>
      </c>
      <c r="N611" s="472" t="s">
        <v>38</v>
      </c>
      <c r="O611" s="472">
        <v>537</v>
      </c>
      <c r="P611" s="473" t="s">
        <v>157</v>
      </c>
      <c r="Q611" s="473" t="s">
        <v>73</v>
      </c>
      <c r="R611" s="302" t="s">
        <v>1315</v>
      </c>
      <c r="S611" s="302" t="s">
        <v>1315</v>
      </c>
      <c r="T611" s="301"/>
      <c r="U611" s="87"/>
    </row>
    <row r="612" spans="1:21" x14ac:dyDescent="0.25">
      <c r="A612" s="468">
        <v>45125</v>
      </c>
      <c r="B612" s="469" t="s">
        <v>1181</v>
      </c>
      <c r="C612" s="469" t="s">
        <v>65</v>
      </c>
      <c r="D612" s="469" t="s">
        <v>1215</v>
      </c>
      <c r="E612" s="470"/>
      <c r="F612" s="470">
        <v>1</v>
      </c>
      <c r="G612" s="53">
        <f t="shared" si="47"/>
        <v>18456.570000000003</v>
      </c>
      <c r="H612">
        <f t="shared" si="37"/>
        <v>1</v>
      </c>
      <c r="I612" s="87"/>
      <c r="J612" s="87"/>
      <c r="K612" s="87"/>
      <c r="L612" s="87"/>
      <c r="M612" s="471">
        <v>45125</v>
      </c>
      <c r="N612" s="472" t="s">
        <v>38</v>
      </c>
      <c r="O612" s="472">
        <v>875</v>
      </c>
      <c r="P612" s="473" t="s">
        <v>1170</v>
      </c>
      <c r="Q612" s="473" t="s">
        <v>73</v>
      </c>
      <c r="R612" s="302" t="s">
        <v>1316</v>
      </c>
      <c r="S612" s="302" t="s">
        <v>1316</v>
      </c>
      <c r="T612" s="301"/>
      <c r="U612" s="87"/>
    </row>
    <row r="613" spans="1:21" x14ac:dyDescent="0.25">
      <c r="A613" s="468">
        <v>45127</v>
      </c>
      <c r="B613" s="469" t="s">
        <v>15</v>
      </c>
      <c r="C613" s="469" t="s">
        <v>1353</v>
      </c>
      <c r="D613" s="469" t="s">
        <v>1345</v>
      </c>
      <c r="E613" s="470"/>
      <c r="F613" s="470">
        <v>200</v>
      </c>
      <c r="G613" s="53">
        <f t="shared" si="47"/>
        <v>18256.570000000003</v>
      </c>
      <c r="H613">
        <f t="shared" si="37"/>
        <v>0</v>
      </c>
      <c r="I613" s="87"/>
      <c r="J613" s="87"/>
      <c r="K613" s="87"/>
      <c r="L613" s="87"/>
      <c r="M613" s="471">
        <v>45125</v>
      </c>
      <c r="N613" s="472" t="s">
        <v>38</v>
      </c>
      <c r="O613" s="472">
        <v>537</v>
      </c>
      <c r="P613" s="473" t="s">
        <v>515</v>
      </c>
      <c r="Q613" s="473" t="s">
        <v>73</v>
      </c>
      <c r="R613" s="302" t="s">
        <v>1317</v>
      </c>
      <c r="S613" s="302" t="s">
        <v>1317</v>
      </c>
      <c r="T613" s="301"/>
      <c r="U613" s="87"/>
    </row>
    <row r="614" spans="1:21" x14ac:dyDescent="0.25">
      <c r="A614" s="468">
        <v>45127</v>
      </c>
      <c r="B614" s="469" t="s">
        <v>1181</v>
      </c>
      <c r="C614" s="469" t="s">
        <v>65</v>
      </c>
      <c r="D614" s="469" t="s">
        <v>1215</v>
      </c>
      <c r="E614" s="470"/>
      <c r="F614" s="470">
        <v>1</v>
      </c>
      <c r="G614" s="53">
        <f t="shared" si="47"/>
        <v>18255.570000000003</v>
      </c>
      <c r="H614">
        <f t="shared" si="37"/>
        <v>1</v>
      </c>
      <c r="I614" s="87"/>
      <c r="J614" s="87"/>
      <c r="K614" s="87"/>
      <c r="L614" s="87"/>
      <c r="M614" s="471">
        <v>45125</v>
      </c>
      <c r="N614" s="472" t="s">
        <v>38</v>
      </c>
      <c r="O614" s="472">
        <v>875</v>
      </c>
      <c r="P614" s="473" t="s">
        <v>1170</v>
      </c>
      <c r="Q614" s="473" t="s">
        <v>73</v>
      </c>
      <c r="R614" s="302" t="s">
        <v>1318</v>
      </c>
      <c r="S614" s="302" t="s">
        <v>1318</v>
      </c>
      <c r="T614" s="301"/>
      <c r="U614" s="87"/>
    </row>
    <row r="615" spans="1:21" x14ac:dyDescent="0.25">
      <c r="A615" s="468">
        <v>45126</v>
      </c>
      <c r="B615" s="469" t="s">
        <v>53</v>
      </c>
      <c r="C615" s="469" t="s">
        <v>64</v>
      </c>
      <c r="D615" s="469" t="s">
        <v>850</v>
      </c>
      <c r="E615" s="470">
        <v>881</v>
      </c>
      <c r="F615" s="470"/>
      <c r="G615" s="53">
        <f t="shared" si="47"/>
        <v>19136.570000000003</v>
      </c>
      <c r="H615">
        <f t="shared" si="37"/>
        <v>0</v>
      </c>
      <c r="I615" s="87"/>
      <c r="J615" s="87"/>
      <c r="K615" s="87"/>
      <c r="L615" s="87"/>
      <c r="M615" s="471">
        <v>45126</v>
      </c>
      <c r="N615" s="472" t="s">
        <v>38</v>
      </c>
      <c r="O615" s="472">
        <v>634</v>
      </c>
      <c r="P615" s="473" t="s">
        <v>157</v>
      </c>
      <c r="Q615" s="473" t="s">
        <v>73</v>
      </c>
      <c r="R615" s="302" t="s">
        <v>1319</v>
      </c>
      <c r="S615" s="302" t="s">
        <v>1319</v>
      </c>
      <c r="T615" s="301"/>
      <c r="U615" s="87"/>
    </row>
    <row r="616" spans="1:21" x14ac:dyDescent="0.25">
      <c r="A616" s="468">
        <v>45127</v>
      </c>
      <c r="B616" s="469" t="s">
        <v>15</v>
      </c>
      <c r="C616" s="469" t="s">
        <v>1350</v>
      </c>
      <c r="D616" s="469" t="s">
        <v>1148</v>
      </c>
      <c r="E616" s="470"/>
      <c r="F616" s="470">
        <v>773.49</v>
      </c>
      <c r="G616" s="53">
        <f t="shared" si="47"/>
        <v>18363.080000000002</v>
      </c>
      <c r="H616">
        <f t="shared" si="37"/>
        <v>0</v>
      </c>
      <c r="I616" s="87"/>
      <c r="J616" s="87"/>
      <c r="K616" s="87"/>
      <c r="L616" s="87"/>
      <c r="M616" s="471">
        <v>45126</v>
      </c>
      <c r="N616" s="472" t="s">
        <v>38</v>
      </c>
      <c r="O616" s="472">
        <v>499</v>
      </c>
      <c r="P616" s="473" t="s">
        <v>1170</v>
      </c>
      <c r="Q616" s="473" t="s">
        <v>73</v>
      </c>
      <c r="R616" s="302" t="s">
        <v>1320</v>
      </c>
      <c r="S616" s="302" t="s">
        <v>1320</v>
      </c>
      <c r="T616" s="301"/>
      <c r="U616" s="87"/>
    </row>
    <row r="617" spans="1:21" x14ac:dyDescent="0.25">
      <c r="A617" s="468">
        <v>45127</v>
      </c>
      <c r="B617" s="469" t="s">
        <v>1181</v>
      </c>
      <c r="C617" s="469" t="s">
        <v>65</v>
      </c>
      <c r="D617" s="469" t="s">
        <v>1215</v>
      </c>
      <c r="E617" s="470"/>
      <c r="F617" s="470">
        <v>1</v>
      </c>
      <c r="G617" s="53">
        <f>G616+E617-F617</f>
        <v>18362.080000000002</v>
      </c>
      <c r="H617">
        <f t="shared" ref="H617:H651" si="48">IF(D617="MOVI BANCOS",F617,0)</f>
        <v>1</v>
      </c>
      <c r="I617" s="87"/>
      <c r="J617" s="87"/>
      <c r="K617" s="87"/>
      <c r="L617" s="87"/>
      <c r="M617" s="471">
        <v>45126</v>
      </c>
      <c r="N617" s="472" t="s">
        <v>27</v>
      </c>
      <c r="O617" s="472">
        <v>226</v>
      </c>
      <c r="P617" s="473" t="s">
        <v>73</v>
      </c>
      <c r="Q617" s="473" t="s">
        <v>1321</v>
      </c>
      <c r="R617" s="302" t="s">
        <v>1322</v>
      </c>
      <c r="S617" s="302" t="s">
        <v>1322</v>
      </c>
      <c r="T617" s="301"/>
      <c r="U617" s="87"/>
    </row>
    <row r="618" spans="1:21" x14ac:dyDescent="0.25">
      <c r="A618" s="468">
        <v>45127</v>
      </c>
      <c r="B618" s="469" t="s">
        <v>15</v>
      </c>
      <c r="C618" s="469" t="s">
        <v>1351</v>
      </c>
      <c r="D618" s="469" t="s">
        <v>1214</v>
      </c>
      <c r="E618" s="470"/>
      <c r="F618" s="470">
        <v>5515.15</v>
      </c>
      <c r="G618" s="53">
        <f t="shared" ref="G618:G633" si="49">G617+E618-F618</f>
        <v>12846.930000000002</v>
      </c>
      <c r="H618">
        <f t="shared" si="48"/>
        <v>0</v>
      </c>
      <c r="I618" s="87"/>
      <c r="J618" s="87"/>
      <c r="K618" s="87"/>
      <c r="L618" s="87"/>
      <c r="M618" s="471">
        <v>45127</v>
      </c>
      <c r="N618" s="472" t="s">
        <v>38</v>
      </c>
      <c r="O618" s="472">
        <v>634</v>
      </c>
      <c r="P618" s="473" t="s">
        <v>1323</v>
      </c>
      <c r="Q618" s="473" t="s">
        <v>73</v>
      </c>
      <c r="R618" s="302" t="s">
        <v>1324</v>
      </c>
      <c r="S618" s="302" t="s">
        <v>1324</v>
      </c>
      <c r="T618" s="301"/>
      <c r="U618" s="87"/>
    </row>
    <row r="619" spans="1:21" x14ac:dyDescent="0.25">
      <c r="A619" s="468">
        <v>45127</v>
      </c>
      <c r="B619" s="469" t="s">
        <v>1181</v>
      </c>
      <c r="C619" s="469" t="s">
        <v>65</v>
      </c>
      <c r="D619" s="469" t="s">
        <v>1215</v>
      </c>
      <c r="E619" s="470"/>
      <c r="F619" s="470">
        <v>3</v>
      </c>
      <c r="G619" s="53">
        <f t="shared" si="49"/>
        <v>12843.930000000002</v>
      </c>
      <c r="H619">
        <f t="shared" si="48"/>
        <v>3</v>
      </c>
      <c r="I619" s="87"/>
      <c r="J619" s="87"/>
      <c r="K619" s="87"/>
      <c r="L619" s="87"/>
      <c r="M619" s="471">
        <v>45127</v>
      </c>
      <c r="N619" s="472" t="s">
        <v>38</v>
      </c>
      <c r="O619" s="472">
        <v>499</v>
      </c>
      <c r="P619" s="473" t="s">
        <v>1170</v>
      </c>
      <c r="Q619" s="473" t="s">
        <v>73</v>
      </c>
      <c r="R619" s="302" t="s">
        <v>1325</v>
      </c>
      <c r="S619" s="302" t="s">
        <v>1325</v>
      </c>
      <c r="T619" s="301"/>
      <c r="U619" s="87"/>
    </row>
    <row r="620" spans="1:21" x14ac:dyDescent="0.25">
      <c r="A620" s="468">
        <v>45127</v>
      </c>
      <c r="B620" s="469" t="s">
        <v>53</v>
      </c>
      <c r="C620" s="469" t="s">
        <v>64</v>
      </c>
      <c r="D620" s="469" t="s">
        <v>332</v>
      </c>
      <c r="E620" s="470">
        <v>270.39999999999998</v>
      </c>
      <c r="F620" s="470"/>
      <c r="G620" s="53">
        <f t="shared" si="49"/>
        <v>13114.330000000002</v>
      </c>
      <c r="H620">
        <f t="shared" si="48"/>
        <v>0</v>
      </c>
      <c r="I620" s="87"/>
      <c r="J620" s="87"/>
      <c r="K620" s="87"/>
      <c r="L620" s="87"/>
      <c r="M620" s="471">
        <v>45127</v>
      </c>
      <c r="N620" s="472" t="s">
        <v>38</v>
      </c>
      <c r="O620" s="472">
        <v>634</v>
      </c>
      <c r="P620" s="473" t="s">
        <v>1326</v>
      </c>
      <c r="Q620" s="473" t="s">
        <v>73</v>
      </c>
      <c r="R620" s="302" t="s">
        <v>1327</v>
      </c>
      <c r="S620" s="302" t="s">
        <v>1327</v>
      </c>
      <c r="T620" s="301"/>
      <c r="U620" s="87"/>
    </row>
    <row r="621" spans="1:21" x14ac:dyDescent="0.25">
      <c r="A621" s="468">
        <v>45127</v>
      </c>
      <c r="B621" s="469" t="s">
        <v>53</v>
      </c>
      <c r="C621" s="469" t="s">
        <v>64</v>
      </c>
      <c r="D621" s="469" t="s">
        <v>332</v>
      </c>
      <c r="E621" s="470">
        <v>294</v>
      </c>
      <c r="F621" s="470"/>
      <c r="G621" s="53">
        <f t="shared" si="49"/>
        <v>13408.330000000002</v>
      </c>
      <c r="H621">
        <f t="shared" si="48"/>
        <v>0</v>
      </c>
      <c r="I621" s="87"/>
      <c r="J621" s="87"/>
      <c r="K621" s="87"/>
      <c r="L621" s="87"/>
      <c r="M621" s="471">
        <v>45127</v>
      </c>
      <c r="N621" s="472" t="s">
        <v>38</v>
      </c>
      <c r="O621" s="472">
        <v>499</v>
      </c>
      <c r="P621" s="473" t="s">
        <v>1328</v>
      </c>
      <c r="Q621" s="473" t="s">
        <v>73</v>
      </c>
      <c r="R621" s="302" t="s">
        <v>1329</v>
      </c>
      <c r="S621" s="302" t="s">
        <v>1329</v>
      </c>
      <c r="T621" s="136"/>
      <c r="U621" s="87"/>
    </row>
    <row r="622" spans="1:21" x14ac:dyDescent="0.25">
      <c r="A622" s="468">
        <v>45127</v>
      </c>
      <c r="B622" s="469" t="s">
        <v>1354</v>
      </c>
      <c r="C622" s="469"/>
      <c r="D622" s="469" t="s">
        <v>907</v>
      </c>
      <c r="E622" s="470">
        <v>290</v>
      </c>
      <c r="F622" s="470"/>
      <c r="G622" s="53">
        <f t="shared" si="49"/>
        <v>13698.330000000002</v>
      </c>
      <c r="H622">
        <f t="shared" si="48"/>
        <v>0</v>
      </c>
      <c r="I622" s="87"/>
      <c r="J622" s="87"/>
      <c r="K622" s="87"/>
      <c r="L622" s="87"/>
      <c r="M622" s="471">
        <v>45127</v>
      </c>
      <c r="N622" s="472" t="s">
        <v>27</v>
      </c>
      <c r="O622" s="472">
        <v>226</v>
      </c>
      <c r="P622" s="473" t="s">
        <v>73</v>
      </c>
      <c r="Q622" s="473" t="s">
        <v>1330</v>
      </c>
      <c r="R622" s="302" t="s">
        <v>1331</v>
      </c>
      <c r="S622" s="302" t="s">
        <v>1331</v>
      </c>
      <c r="T622" s="301"/>
      <c r="U622" s="87"/>
    </row>
    <row r="623" spans="1:21" x14ac:dyDescent="0.25">
      <c r="A623" s="468">
        <v>45128</v>
      </c>
      <c r="B623" s="469" t="s">
        <v>15</v>
      </c>
      <c r="C623" s="469" t="s">
        <v>65</v>
      </c>
      <c r="D623" s="469" t="s">
        <v>907</v>
      </c>
      <c r="E623" s="470"/>
      <c r="F623" s="470">
        <v>290</v>
      </c>
      <c r="G623" s="53">
        <f t="shared" si="49"/>
        <v>13408.330000000002</v>
      </c>
      <c r="H623">
        <f t="shared" si="48"/>
        <v>0</v>
      </c>
      <c r="I623" s="87"/>
      <c r="J623" s="87"/>
      <c r="K623" s="87"/>
      <c r="L623" s="87"/>
      <c r="M623" s="471">
        <v>45127</v>
      </c>
      <c r="N623" s="472" t="s">
        <v>27</v>
      </c>
      <c r="O623" s="472">
        <v>226</v>
      </c>
      <c r="P623" s="473" t="s">
        <v>73</v>
      </c>
      <c r="Q623" s="473" t="s">
        <v>1332</v>
      </c>
      <c r="R623" s="302" t="s">
        <v>1333</v>
      </c>
      <c r="S623" s="302" t="s">
        <v>1333</v>
      </c>
      <c r="T623" s="301"/>
      <c r="U623" s="87"/>
    </row>
    <row r="624" spans="1:21" x14ac:dyDescent="0.25">
      <c r="A624" s="468">
        <v>44978</v>
      </c>
      <c r="B624" s="469" t="s">
        <v>1181</v>
      </c>
      <c r="C624" s="469" t="s">
        <v>65</v>
      </c>
      <c r="D624" s="469" t="s">
        <v>1215</v>
      </c>
      <c r="E624" s="470"/>
      <c r="F624" s="470">
        <v>1</v>
      </c>
      <c r="G624" s="53">
        <f t="shared" si="49"/>
        <v>13407.330000000002</v>
      </c>
      <c r="H624">
        <f t="shared" si="48"/>
        <v>1</v>
      </c>
      <c r="I624" s="87"/>
      <c r="J624" s="87"/>
      <c r="K624" s="87"/>
      <c r="L624" s="87"/>
      <c r="M624" s="471">
        <v>45128</v>
      </c>
      <c r="N624" s="472" t="s">
        <v>27</v>
      </c>
      <c r="O624" s="472">
        <v>226</v>
      </c>
      <c r="P624" s="473" t="s">
        <v>73</v>
      </c>
      <c r="Q624" s="473" t="s">
        <v>185</v>
      </c>
      <c r="R624" s="302" t="s">
        <v>1334</v>
      </c>
      <c r="S624" s="302" t="s">
        <v>1334</v>
      </c>
      <c r="T624" s="301"/>
      <c r="U624" s="87"/>
    </row>
    <row r="625" spans="1:21" x14ac:dyDescent="0.25">
      <c r="A625" s="468">
        <v>45128</v>
      </c>
      <c r="B625" s="469" t="s">
        <v>15</v>
      </c>
      <c r="C625" s="469" t="s">
        <v>1355</v>
      </c>
      <c r="D625" s="469" t="s">
        <v>1214</v>
      </c>
      <c r="E625" s="470"/>
      <c r="F625" s="470">
        <v>900</v>
      </c>
      <c r="G625" s="53">
        <f t="shared" si="49"/>
        <v>12507.330000000002</v>
      </c>
      <c r="H625">
        <f t="shared" si="48"/>
        <v>0</v>
      </c>
      <c r="I625" s="87"/>
      <c r="J625" s="87"/>
      <c r="K625" s="87"/>
      <c r="L625" s="87"/>
      <c r="M625" s="471">
        <v>45128</v>
      </c>
      <c r="N625" s="472" t="s">
        <v>38</v>
      </c>
      <c r="O625" s="472">
        <v>634</v>
      </c>
      <c r="P625" s="473" t="s">
        <v>185</v>
      </c>
      <c r="Q625" s="473" t="s">
        <v>73</v>
      </c>
      <c r="R625" s="302" t="s">
        <v>1333</v>
      </c>
      <c r="S625" s="302" t="s">
        <v>1333</v>
      </c>
      <c r="T625" s="301"/>
      <c r="U625" s="87"/>
    </row>
    <row r="626" spans="1:21" x14ac:dyDescent="0.25">
      <c r="A626" s="468">
        <v>45128</v>
      </c>
      <c r="B626" s="469" t="s">
        <v>1181</v>
      </c>
      <c r="C626" s="469" t="s">
        <v>65</v>
      </c>
      <c r="D626" s="469" t="s">
        <v>1215</v>
      </c>
      <c r="E626" s="470"/>
      <c r="F626" s="470">
        <v>2</v>
      </c>
      <c r="G626" s="53">
        <f t="shared" si="49"/>
        <v>12505.330000000002</v>
      </c>
      <c r="H626">
        <f t="shared" si="48"/>
        <v>2</v>
      </c>
      <c r="M626" s="471">
        <v>45128</v>
      </c>
      <c r="N626" s="472" t="s">
        <v>38</v>
      </c>
      <c r="O626" s="472">
        <v>499</v>
      </c>
      <c r="P626" s="473" t="s">
        <v>1170</v>
      </c>
      <c r="Q626" s="473" t="s">
        <v>73</v>
      </c>
      <c r="R626" s="302" t="s">
        <v>1335</v>
      </c>
      <c r="S626" s="302" t="s">
        <v>1335</v>
      </c>
      <c r="T626" s="301"/>
      <c r="U626" s="87"/>
    </row>
    <row r="627" spans="1:21" x14ac:dyDescent="0.25">
      <c r="A627" s="468">
        <v>45128</v>
      </c>
      <c r="B627" s="469" t="s">
        <v>53</v>
      </c>
      <c r="C627" s="469" t="s">
        <v>64</v>
      </c>
      <c r="D627" s="469" t="s">
        <v>1099</v>
      </c>
      <c r="E627" s="470">
        <v>141</v>
      </c>
      <c r="F627" s="470"/>
      <c r="G627" s="53">
        <f t="shared" si="49"/>
        <v>12646.330000000002</v>
      </c>
      <c r="H627">
        <f t="shared" si="48"/>
        <v>0</v>
      </c>
      <c r="M627" s="471">
        <v>45128</v>
      </c>
      <c r="N627" s="472" t="s">
        <v>38</v>
      </c>
      <c r="O627" s="472">
        <v>634</v>
      </c>
      <c r="P627" s="473" t="s">
        <v>782</v>
      </c>
      <c r="Q627" s="473" t="s">
        <v>73</v>
      </c>
      <c r="R627" s="302" t="s">
        <v>1336</v>
      </c>
      <c r="S627" s="302" t="s">
        <v>1336</v>
      </c>
      <c r="T627" s="301"/>
      <c r="U627" s="87"/>
    </row>
    <row r="628" spans="1:21" x14ac:dyDescent="0.25">
      <c r="A628" s="468">
        <v>45128</v>
      </c>
      <c r="B628" s="474" t="s">
        <v>15</v>
      </c>
      <c r="C628" s="474" t="s">
        <v>1356</v>
      </c>
      <c r="D628" s="474" t="s">
        <v>1357</v>
      </c>
      <c r="E628" s="475"/>
      <c r="F628" s="470">
        <v>500</v>
      </c>
      <c r="G628" s="53">
        <f t="shared" si="49"/>
        <v>12146.330000000002</v>
      </c>
      <c r="H628">
        <f t="shared" si="48"/>
        <v>0</v>
      </c>
      <c r="M628" s="471">
        <v>45128</v>
      </c>
      <c r="N628" s="472" t="s">
        <v>38</v>
      </c>
      <c r="O628" s="472">
        <v>499</v>
      </c>
      <c r="P628" s="473" t="s">
        <v>1174</v>
      </c>
      <c r="Q628" s="473" t="s">
        <v>73</v>
      </c>
      <c r="R628" s="302" t="s">
        <v>1337</v>
      </c>
      <c r="S628" s="302" t="s">
        <v>1337</v>
      </c>
      <c r="T628" s="301"/>
      <c r="U628" s="87"/>
    </row>
    <row r="629" spans="1:21" x14ac:dyDescent="0.25">
      <c r="A629" s="468">
        <v>45098</v>
      </c>
      <c r="B629" s="469" t="s">
        <v>1181</v>
      </c>
      <c r="C629" s="469" t="s">
        <v>65</v>
      </c>
      <c r="D629" s="469" t="s">
        <v>1215</v>
      </c>
      <c r="E629" s="470"/>
      <c r="F629" s="470">
        <v>1</v>
      </c>
      <c r="G629" s="53">
        <f t="shared" si="49"/>
        <v>12145.330000000002</v>
      </c>
      <c r="H629">
        <f t="shared" si="48"/>
        <v>1</v>
      </c>
      <c r="M629" s="471">
        <v>45128</v>
      </c>
      <c r="N629" s="472" t="s">
        <v>27</v>
      </c>
      <c r="O629" s="472">
        <v>230</v>
      </c>
      <c r="P629" s="473" t="s">
        <v>73</v>
      </c>
      <c r="Q629" s="473" t="s">
        <v>1338</v>
      </c>
      <c r="R629" s="302" t="s">
        <v>1339</v>
      </c>
      <c r="S629" s="302" t="s">
        <v>1339</v>
      </c>
      <c r="T629" s="301"/>
      <c r="U629" s="87"/>
    </row>
    <row r="630" spans="1:21" x14ac:dyDescent="0.25">
      <c r="A630" s="481">
        <v>45101</v>
      </c>
      <c r="B630" s="245" t="s">
        <v>15</v>
      </c>
      <c r="C630" s="245" t="s">
        <v>1394</v>
      </c>
      <c r="D630" s="245" t="s">
        <v>1230</v>
      </c>
      <c r="E630" s="289"/>
      <c r="F630" s="289">
        <v>348</v>
      </c>
      <c r="G630" s="53">
        <f t="shared" si="49"/>
        <v>11797.330000000002</v>
      </c>
      <c r="H630">
        <f t="shared" si="48"/>
        <v>0</v>
      </c>
      <c r="M630" s="471">
        <v>45128</v>
      </c>
      <c r="N630" s="472" t="s">
        <v>38</v>
      </c>
      <c r="O630" s="472">
        <v>634</v>
      </c>
      <c r="P630" s="473" t="s">
        <v>399</v>
      </c>
      <c r="Q630" s="473" t="s">
        <v>73</v>
      </c>
      <c r="R630" s="302" t="s">
        <v>1340</v>
      </c>
      <c r="S630" s="302" t="s">
        <v>1340</v>
      </c>
      <c r="T630" s="301"/>
    </row>
    <row r="631" spans="1:21" x14ac:dyDescent="0.25">
      <c r="A631" s="481">
        <v>45131</v>
      </c>
      <c r="B631" s="245" t="s">
        <v>1181</v>
      </c>
      <c r="C631" s="245" t="s">
        <v>65</v>
      </c>
      <c r="D631" s="245" t="s">
        <v>1215</v>
      </c>
      <c r="E631" s="289"/>
      <c r="F631" s="289">
        <v>1</v>
      </c>
      <c r="G631" s="53">
        <f t="shared" si="49"/>
        <v>11796.330000000002</v>
      </c>
      <c r="H631">
        <f t="shared" si="48"/>
        <v>1</v>
      </c>
      <c r="M631" s="471">
        <v>45128</v>
      </c>
      <c r="N631" s="472" t="s">
        <v>38</v>
      </c>
      <c r="O631" s="472">
        <v>499</v>
      </c>
      <c r="P631" s="473" t="s">
        <v>1170</v>
      </c>
      <c r="Q631" s="473" t="s">
        <v>73</v>
      </c>
      <c r="R631" s="302" t="s">
        <v>1341</v>
      </c>
      <c r="S631" s="302" t="s">
        <v>1341</v>
      </c>
      <c r="T631" s="301"/>
    </row>
    <row r="632" spans="1:21" x14ac:dyDescent="0.25">
      <c r="A632" s="481">
        <v>45132</v>
      </c>
      <c r="B632" s="245" t="s">
        <v>53</v>
      </c>
      <c r="C632" s="245" t="s">
        <v>64</v>
      </c>
      <c r="D632" s="245" t="s">
        <v>214</v>
      </c>
      <c r="E632" s="289">
        <v>594</v>
      </c>
      <c r="F632" s="289"/>
      <c r="G632" s="53">
        <f t="shared" si="49"/>
        <v>12390.330000000002</v>
      </c>
      <c r="H632">
        <f t="shared" si="48"/>
        <v>0</v>
      </c>
      <c r="M632" s="482">
        <v>45131</v>
      </c>
      <c r="N632" s="483" t="s">
        <v>38</v>
      </c>
      <c r="O632" s="483">
        <v>903</v>
      </c>
      <c r="P632" s="484" t="s">
        <v>1363</v>
      </c>
      <c r="Q632" s="484" t="s">
        <v>73</v>
      </c>
      <c r="R632" s="302" t="s">
        <v>1364</v>
      </c>
      <c r="S632" s="302" t="s">
        <v>1364</v>
      </c>
      <c r="T632" s="301"/>
    </row>
    <row r="633" spans="1:21" x14ac:dyDescent="0.25">
      <c r="A633" s="481">
        <v>45132</v>
      </c>
      <c r="B633" s="245" t="s">
        <v>15</v>
      </c>
      <c r="C633" s="245" t="s">
        <v>1395</v>
      </c>
      <c r="D633" s="245" t="s">
        <v>548</v>
      </c>
      <c r="E633" s="289"/>
      <c r="F633" s="289">
        <v>200</v>
      </c>
      <c r="G633" s="53">
        <f t="shared" si="49"/>
        <v>12190.330000000002</v>
      </c>
      <c r="H633">
        <f t="shared" si="48"/>
        <v>0</v>
      </c>
      <c r="M633" s="482">
        <v>45131</v>
      </c>
      <c r="N633" s="483" t="s">
        <v>38</v>
      </c>
      <c r="O633" s="483">
        <v>783</v>
      </c>
      <c r="P633" s="484" t="s">
        <v>1170</v>
      </c>
      <c r="Q633" s="484" t="s">
        <v>73</v>
      </c>
      <c r="R633" s="302" t="s">
        <v>1365</v>
      </c>
      <c r="S633" s="302" t="s">
        <v>1365</v>
      </c>
      <c r="T633" s="301"/>
    </row>
    <row r="634" spans="1:21" x14ac:dyDescent="0.25">
      <c r="A634" s="481">
        <v>45133</v>
      </c>
      <c r="B634" s="245" t="s">
        <v>1181</v>
      </c>
      <c r="C634" s="245" t="s">
        <v>65</v>
      </c>
      <c r="D634" s="245" t="s">
        <v>1215</v>
      </c>
      <c r="E634" s="289"/>
      <c r="F634" s="289">
        <v>1</v>
      </c>
      <c r="G634" s="53">
        <f>G633+E634-F634</f>
        <v>12189.330000000002</v>
      </c>
      <c r="H634">
        <f t="shared" si="48"/>
        <v>1</v>
      </c>
      <c r="M634" s="482">
        <v>45132</v>
      </c>
      <c r="N634" s="483" t="s">
        <v>27</v>
      </c>
      <c r="O634" s="483">
        <v>226</v>
      </c>
      <c r="P634" s="484" t="s">
        <v>73</v>
      </c>
      <c r="Q634" s="484" t="s">
        <v>1366</v>
      </c>
      <c r="R634" s="477" t="s">
        <v>1367</v>
      </c>
      <c r="S634" s="477" t="s">
        <v>1367</v>
      </c>
      <c r="T634" s="476"/>
    </row>
    <row r="635" spans="1:21" x14ac:dyDescent="0.25">
      <c r="A635" s="481">
        <v>45133</v>
      </c>
      <c r="B635" s="245" t="s">
        <v>15</v>
      </c>
      <c r="C635" s="245" t="s">
        <v>1396</v>
      </c>
      <c r="D635" s="245" t="s">
        <v>1214</v>
      </c>
      <c r="E635" s="289"/>
      <c r="F635" s="289">
        <v>1825</v>
      </c>
      <c r="G635" s="53">
        <f>G634+E635-F635</f>
        <v>10364.330000000002</v>
      </c>
      <c r="H635">
        <f t="shared" si="48"/>
        <v>0</v>
      </c>
      <c r="M635" s="482">
        <v>45132</v>
      </c>
      <c r="N635" s="483" t="s">
        <v>38</v>
      </c>
      <c r="O635" s="483">
        <v>634</v>
      </c>
      <c r="P635" s="484" t="s">
        <v>157</v>
      </c>
      <c r="Q635" s="484" t="s">
        <v>73</v>
      </c>
      <c r="R635" s="477" t="s">
        <v>1368</v>
      </c>
      <c r="S635" s="477" t="s">
        <v>1368</v>
      </c>
      <c r="T635" s="476"/>
    </row>
    <row r="636" spans="1:21" x14ac:dyDescent="0.25">
      <c r="A636" s="481">
        <v>45133</v>
      </c>
      <c r="B636" s="245" t="s">
        <v>1181</v>
      </c>
      <c r="C636" s="245" t="s">
        <v>335</v>
      </c>
      <c r="D636" s="245" t="s">
        <v>1215</v>
      </c>
      <c r="E636" s="289"/>
      <c r="F636" s="289">
        <v>2</v>
      </c>
      <c r="G636" s="53">
        <f t="shared" ref="G636" si="50">G635+E636-F636</f>
        <v>10362.330000000002</v>
      </c>
      <c r="H636">
        <f t="shared" si="48"/>
        <v>2</v>
      </c>
      <c r="M636" s="482">
        <v>45132</v>
      </c>
      <c r="N636" s="483" t="s">
        <v>38</v>
      </c>
      <c r="O636" s="483">
        <v>499</v>
      </c>
      <c r="P636" s="484" t="s">
        <v>1170</v>
      </c>
      <c r="Q636" s="484" t="s">
        <v>73</v>
      </c>
      <c r="R636" s="477" t="s">
        <v>1369</v>
      </c>
      <c r="S636" s="477" t="s">
        <v>1369</v>
      </c>
      <c r="T636" s="476"/>
    </row>
    <row r="637" spans="1:21" x14ac:dyDescent="0.25">
      <c r="A637" s="481">
        <v>45133</v>
      </c>
      <c r="B637" s="245" t="s">
        <v>53</v>
      </c>
      <c r="C637" s="245" t="s">
        <v>64</v>
      </c>
      <c r="D637" s="245" t="s">
        <v>340</v>
      </c>
      <c r="E637" s="289">
        <v>178.2</v>
      </c>
      <c r="F637" s="289"/>
      <c r="G637" s="53">
        <f>G636+E637-F637</f>
        <v>10540.530000000002</v>
      </c>
      <c r="H637">
        <f t="shared" si="48"/>
        <v>0</v>
      </c>
      <c r="M637" s="482">
        <v>45133</v>
      </c>
      <c r="N637" s="483" t="s">
        <v>38</v>
      </c>
      <c r="O637" s="483">
        <v>634</v>
      </c>
      <c r="P637" s="484" t="s">
        <v>1370</v>
      </c>
      <c r="Q637" s="484" t="s">
        <v>73</v>
      </c>
      <c r="R637" s="477" t="s">
        <v>1371</v>
      </c>
      <c r="S637" s="477" t="s">
        <v>1371</v>
      </c>
      <c r="T637" s="476"/>
    </row>
    <row r="638" spans="1:21" x14ac:dyDescent="0.25">
      <c r="A638" s="481">
        <v>45133</v>
      </c>
      <c r="B638" s="245" t="s">
        <v>53</v>
      </c>
      <c r="C638" s="245" t="s">
        <v>64</v>
      </c>
      <c r="D638" s="245" t="s">
        <v>1398</v>
      </c>
      <c r="E638" s="289">
        <v>841.5</v>
      </c>
      <c r="F638" s="289"/>
      <c r="G638" s="53">
        <f>G637+E638-F638</f>
        <v>11382.030000000002</v>
      </c>
      <c r="H638">
        <f t="shared" si="48"/>
        <v>0</v>
      </c>
      <c r="M638" s="482">
        <v>45133</v>
      </c>
      <c r="N638" s="483" t="s">
        <v>38</v>
      </c>
      <c r="O638" s="483">
        <v>499</v>
      </c>
      <c r="P638" s="484" t="s">
        <v>1174</v>
      </c>
      <c r="Q638" s="484" t="s">
        <v>73</v>
      </c>
      <c r="R638" s="477" t="s">
        <v>1372</v>
      </c>
      <c r="S638" s="477" t="s">
        <v>1372</v>
      </c>
      <c r="T638" s="476"/>
    </row>
    <row r="639" spans="1:21" x14ac:dyDescent="0.25">
      <c r="A639" s="481">
        <v>45133</v>
      </c>
      <c r="B639" s="245" t="s">
        <v>53</v>
      </c>
      <c r="C639" s="245" t="s">
        <v>64</v>
      </c>
      <c r="D639" s="245" t="s">
        <v>1068</v>
      </c>
      <c r="E639" s="289">
        <v>534.6</v>
      </c>
      <c r="F639" s="289"/>
      <c r="G639" s="53">
        <f t="shared" ref="G639:G640" si="51">G638+E639-F639</f>
        <v>11916.630000000003</v>
      </c>
      <c r="H639">
        <f t="shared" si="48"/>
        <v>0</v>
      </c>
      <c r="M639" s="482">
        <v>45133</v>
      </c>
      <c r="N639" s="483" t="s">
        <v>27</v>
      </c>
      <c r="O639" s="483">
        <v>230</v>
      </c>
      <c r="P639" s="484" t="s">
        <v>73</v>
      </c>
      <c r="Q639" s="484" t="s">
        <v>215</v>
      </c>
      <c r="R639" s="477" t="s">
        <v>1373</v>
      </c>
      <c r="S639" s="477" t="s">
        <v>1373</v>
      </c>
      <c r="T639" s="476"/>
    </row>
    <row r="640" spans="1:21" x14ac:dyDescent="0.25">
      <c r="A640" s="481">
        <v>45134</v>
      </c>
      <c r="B640" s="245" t="s">
        <v>15</v>
      </c>
      <c r="C640" s="245" t="s">
        <v>1401</v>
      </c>
      <c r="D640" s="245" t="s">
        <v>1214</v>
      </c>
      <c r="E640" s="289"/>
      <c r="F640" s="289">
        <v>750</v>
      </c>
      <c r="G640" s="53">
        <f t="shared" si="51"/>
        <v>11166.630000000003</v>
      </c>
      <c r="H640">
        <f t="shared" si="48"/>
        <v>0</v>
      </c>
      <c r="M640" s="482">
        <v>45133</v>
      </c>
      <c r="N640" s="483" t="s">
        <v>27</v>
      </c>
      <c r="O640" s="483">
        <v>226</v>
      </c>
      <c r="P640" s="484" t="s">
        <v>73</v>
      </c>
      <c r="Q640" s="484" t="s">
        <v>1374</v>
      </c>
      <c r="R640" s="477" t="s">
        <v>1375</v>
      </c>
      <c r="S640" s="477" t="s">
        <v>1375</v>
      </c>
      <c r="T640" s="476"/>
    </row>
    <row r="641" spans="1:20" x14ac:dyDescent="0.25">
      <c r="A641" s="481">
        <v>45134</v>
      </c>
      <c r="B641" s="245" t="s">
        <v>1181</v>
      </c>
      <c r="C641" s="245" t="s">
        <v>65</v>
      </c>
      <c r="D641" s="245" t="s">
        <v>1215</v>
      </c>
      <c r="E641" s="289"/>
      <c r="F641" s="289">
        <v>2</v>
      </c>
      <c r="G641" s="53">
        <f>G640+E641-F641</f>
        <v>11164.630000000003</v>
      </c>
      <c r="H641">
        <f t="shared" si="48"/>
        <v>2</v>
      </c>
      <c r="M641" s="482">
        <v>45134</v>
      </c>
      <c r="N641" s="483" t="s">
        <v>27</v>
      </c>
      <c r="O641" s="483">
        <v>903</v>
      </c>
      <c r="P641" s="484" t="s">
        <v>73</v>
      </c>
      <c r="Q641" s="484" t="s">
        <v>1376</v>
      </c>
      <c r="R641" s="477" t="s">
        <v>1377</v>
      </c>
      <c r="S641" s="477" t="s">
        <v>1377</v>
      </c>
      <c r="T641" s="476"/>
    </row>
    <row r="642" spans="1:20" x14ac:dyDescent="0.25">
      <c r="A642" s="481">
        <v>45134</v>
      </c>
      <c r="B642" s="245" t="s">
        <v>15</v>
      </c>
      <c r="C642" s="245" t="s">
        <v>1402</v>
      </c>
      <c r="D642" s="245" t="s">
        <v>1003</v>
      </c>
      <c r="E642" s="289"/>
      <c r="F642" s="289">
        <v>989.57</v>
      </c>
      <c r="G642" s="53">
        <f t="shared" ref="G642:G654" si="52">G641+E642-F642</f>
        <v>10175.060000000003</v>
      </c>
      <c r="H642">
        <f t="shared" si="48"/>
        <v>0</v>
      </c>
      <c r="M642" s="482">
        <v>45134</v>
      </c>
      <c r="N642" s="483" t="s">
        <v>38</v>
      </c>
      <c r="O642" s="483">
        <v>634</v>
      </c>
      <c r="P642" s="484" t="s">
        <v>1378</v>
      </c>
      <c r="Q642" s="484" t="s">
        <v>73</v>
      </c>
      <c r="R642" s="477" t="s">
        <v>1379</v>
      </c>
      <c r="S642" s="477" t="s">
        <v>1379</v>
      </c>
      <c r="T642" s="476"/>
    </row>
    <row r="643" spans="1:20" x14ac:dyDescent="0.25">
      <c r="A643" s="481">
        <v>45134</v>
      </c>
      <c r="B643" s="245" t="s">
        <v>1181</v>
      </c>
      <c r="C643" s="245" t="s">
        <v>65</v>
      </c>
      <c r="D643" s="245" t="s">
        <v>1215</v>
      </c>
      <c r="E643" s="289"/>
      <c r="F643" s="289">
        <v>1</v>
      </c>
      <c r="G643" s="53">
        <f t="shared" si="52"/>
        <v>10174.060000000003</v>
      </c>
      <c r="H643">
        <f t="shared" si="48"/>
        <v>1</v>
      </c>
      <c r="M643" s="482">
        <v>45134</v>
      </c>
      <c r="N643" s="483" t="s">
        <v>38</v>
      </c>
      <c r="O643" s="483">
        <v>499</v>
      </c>
      <c r="P643" s="484" t="s">
        <v>1174</v>
      </c>
      <c r="Q643" s="484" t="s">
        <v>73</v>
      </c>
      <c r="R643" s="479" t="s">
        <v>1380</v>
      </c>
      <c r="S643" s="479" t="s">
        <v>1380</v>
      </c>
      <c r="T643" s="478"/>
    </row>
    <row r="644" spans="1:20" x14ac:dyDescent="0.25">
      <c r="A644" s="481">
        <v>45134</v>
      </c>
      <c r="B644" s="245" t="s">
        <v>15</v>
      </c>
      <c r="C644" s="245">
        <v>57005822</v>
      </c>
      <c r="D644" s="245" t="s">
        <v>789</v>
      </c>
      <c r="E644" s="289"/>
      <c r="F644" s="289">
        <v>300</v>
      </c>
      <c r="G644" s="53">
        <f t="shared" si="52"/>
        <v>9874.0600000000031</v>
      </c>
      <c r="H644">
        <f t="shared" si="48"/>
        <v>0</v>
      </c>
      <c r="M644" s="482">
        <v>45134</v>
      </c>
      <c r="N644" s="483" t="s">
        <v>38</v>
      </c>
      <c r="O644" s="483">
        <v>634</v>
      </c>
      <c r="P644" s="484" t="s">
        <v>1381</v>
      </c>
      <c r="Q644" s="484" t="s">
        <v>73</v>
      </c>
      <c r="R644" s="302" t="s">
        <v>1382</v>
      </c>
      <c r="S644" s="302" t="s">
        <v>1382</v>
      </c>
      <c r="T644" s="301"/>
    </row>
    <row r="645" spans="1:20" x14ac:dyDescent="0.25">
      <c r="A645" s="481">
        <v>45135</v>
      </c>
      <c r="B645" s="245" t="s">
        <v>1181</v>
      </c>
      <c r="C645" s="245" t="s">
        <v>65</v>
      </c>
      <c r="D645" s="245" t="s">
        <v>1215</v>
      </c>
      <c r="E645" s="289"/>
      <c r="F645" s="289">
        <v>1</v>
      </c>
      <c r="G645" s="53">
        <f t="shared" si="52"/>
        <v>9873.0600000000031</v>
      </c>
      <c r="H645">
        <f t="shared" si="48"/>
        <v>1</v>
      </c>
      <c r="M645" s="482">
        <v>45134</v>
      </c>
      <c r="N645" s="483" t="s">
        <v>38</v>
      </c>
      <c r="O645" s="483">
        <v>499</v>
      </c>
      <c r="P645" s="484" t="s">
        <v>1170</v>
      </c>
      <c r="Q645" s="484" t="s">
        <v>73</v>
      </c>
      <c r="R645" s="302" t="s">
        <v>1383</v>
      </c>
      <c r="S645" s="302" t="s">
        <v>1383</v>
      </c>
      <c r="T645" s="301"/>
    </row>
    <row r="646" spans="1:20" x14ac:dyDescent="0.25">
      <c r="A646" s="481">
        <v>45135</v>
      </c>
      <c r="B646" s="245" t="s">
        <v>15</v>
      </c>
      <c r="C646" s="245">
        <v>57021778</v>
      </c>
      <c r="D646" s="245" t="s">
        <v>1397</v>
      </c>
      <c r="E646" s="289"/>
      <c r="F646" s="289">
        <v>700</v>
      </c>
      <c r="G646" s="53">
        <f t="shared" si="52"/>
        <v>9173.0600000000031</v>
      </c>
      <c r="H646">
        <f t="shared" si="48"/>
        <v>0</v>
      </c>
      <c r="M646" s="482">
        <v>45134</v>
      </c>
      <c r="N646" s="483" t="s">
        <v>38</v>
      </c>
      <c r="O646" s="483">
        <v>634</v>
      </c>
      <c r="P646" s="484" t="s">
        <v>217</v>
      </c>
      <c r="Q646" s="484" t="s">
        <v>73</v>
      </c>
      <c r="R646" s="302" t="s">
        <v>1384</v>
      </c>
      <c r="S646" s="302" t="s">
        <v>1384</v>
      </c>
      <c r="T646" s="301"/>
    </row>
    <row r="647" spans="1:20" x14ac:dyDescent="0.25">
      <c r="A647" s="481">
        <v>45135</v>
      </c>
      <c r="B647" s="245" t="s">
        <v>1181</v>
      </c>
      <c r="C647" s="245" t="s">
        <v>65</v>
      </c>
      <c r="D647" s="245" t="s">
        <v>1215</v>
      </c>
      <c r="E647" s="289"/>
      <c r="F647" s="289">
        <v>1</v>
      </c>
      <c r="G647" s="53">
        <f t="shared" si="52"/>
        <v>9172.0600000000031</v>
      </c>
      <c r="H647">
        <f t="shared" si="48"/>
        <v>1</v>
      </c>
      <c r="M647" s="482">
        <v>45134</v>
      </c>
      <c r="N647" s="483" t="s">
        <v>38</v>
      </c>
      <c r="O647" s="483">
        <v>499</v>
      </c>
      <c r="P647" s="484" t="s">
        <v>1170</v>
      </c>
      <c r="Q647" s="484" t="s">
        <v>73</v>
      </c>
      <c r="R647" s="302" t="s">
        <v>1385</v>
      </c>
      <c r="S647" s="302" t="s">
        <v>1385</v>
      </c>
      <c r="T647" s="301"/>
    </row>
    <row r="648" spans="1:20" x14ac:dyDescent="0.25">
      <c r="A648" s="481">
        <v>45135</v>
      </c>
      <c r="B648" s="245" t="s">
        <v>53</v>
      </c>
      <c r="C648" s="245" t="s">
        <v>64</v>
      </c>
      <c r="D648" s="245" t="s">
        <v>1399</v>
      </c>
      <c r="E648" s="289">
        <v>796</v>
      </c>
      <c r="F648" s="289"/>
      <c r="G648" s="53">
        <f t="shared" si="52"/>
        <v>9968.0600000000031</v>
      </c>
      <c r="H648">
        <f t="shared" si="48"/>
        <v>0</v>
      </c>
      <c r="M648" s="482">
        <v>45135</v>
      </c>
      <c r="N648" s="483" t="s">
        <v>38</v>
      </c>
      <c r="O648" s="483">
        <v>634</v>
      </c>
      <c r="P648" s="484" t="s">
        <v>651</v>
      </c>
      <c r="Q648" s="484" t="s">
        <v>73</v>
      </c>
      <c r="R648" s="302" t="s">
        <v>1386</v>
      </c>
      <c r="S648" s="302" t="s">
        <v>1386</v>
      </c>
      <c r="T648" s="301"/>
    </row>
    <row r="649" spans="1:20" x14ac:dyDescent="0.25">
      <c r="A649" s="481">
        <v>45138</v>
      </c>
      <c r="B649" s="245" t="s">
        <v>53</v>
      </c>
      <c r="C649" s="245" t="s">
        <v>64</v>
      </c>
      <c r="D649" s="245" t="s">
        <v>1400</v>
      </c>
      <c r="E649" s="289">
        <v>100</v>
      </c>
      <c r="F649" s="289"/>
      <c r="G649" s="53">
        <f t="shared" si="52"/>
        <v>10068.060000000003</v>
      </c>
      <c r="H649">
        <f t="shared" si="48"/>
        <v>0</v>
      </c>
      <c r="M649" s="482">
        <v>45135</v>
      </c>
      <c r="N649" s="483" t="s">
        <v>38</v>
      </c>
      <c r="O649" s="483">
        <v>499</v>
      </c>
      <c r="P649" s="484" t="s">
        <v>1170</v>
      </c>
      <c r="Q649" s="484" t="s">
        <v>73</v>
      </c>
      <c r="R649" s="302" t="s">
        <v>1387</v>
      </c>
      <c r="S649" s="302" t="s">
        <v>1387</v>
      </c>
      <c r="T649" s="301"/>
    </row>
    <row r="650" spans="1:20" x14ac:dyDescent="0.25">
      <c r="A650" s="481">
        <v>45138</v>
      </c>
      <c r="B650" s="245" t="s">
        <v>53</v>
      </c>
      <c r="C650" s="245" t="s">
        <v>64</v>
      </c>
      <c r="D650" s="245" t="s">
        <v>214</v>
      </c>
      <c r="E650" s="289">
        <v>5613.3</v>
      </c>
      <c r="F650" s="289"/>
      <c r="G650" s="53">
        <f t="shared" si="52"/>
        <v>15681.360000000004</v>
      </c>
      <c r="H650">
        <f t="shared" si="48"/>
        <v>0</v>
      </c>
      <c r="M650" s="482">
        <v>45135</v>
      </c>
      <c r="N650" s="483" t="s">
        <v>27</v>
      </c>
      <c r="O650" s="483">
        <v>230</v>
      </c>
      <c r="P650" s="484" t="s">
        <v>73</v>
      </c>
      <c r="Q650" s="484" t="s">
        <v>1388</v>
      </c>
      <c r="R650" s="302" t="s">
        <v>1389</v>
      </c>
      <c r="S650" s="302" t="s">
        <v>1389</v>
      </c>
      <c r="T650" s="301"/>
    </row>
    <row r="651" spans="1:20" x14ac:dyDescent="0.25">
      <c r="A651" s="481">
        <v>45138</v>
      </c>
      <c r="B651" s="245" t="s">
        <v>53</v>
      </c>
      <c r="C651" s="245" t="s">
        <v>64</v>
      </c>
      <c r="D651" s="245" t="s">
        <v>332</v>
      </c>
      <c r="E651" s="289">
        <v>100</v>
      </c>
      <c r="F651" s="289"/>
      <c r="G651" s="53">
        <f t="shared" si="52"/>
        <v>15781.360000000004</v>
      </c>
      <c r="H651">
        <f t="shared" si="48"/>
        <v>0</v>
      </c>
      <c r="M651" s="482">
        <v>45138</v>
      </c>
      <c r="N651" s="483" t="s">
        <v>27</v>
      </c>
      <c r="O651" s="483">
        <v>230</v>
      </c>
      <c r="P651" s="484" t="s">
        <v>73</v>
      </c>
      <c r="Q651" s="484" t="s">
        <v>200</v>
      </c>
      <c r="R651" s="302" t="s">
        <v>1390</v>
      </c>
      <c r="S651" s="302" t="s">
        <v>1390</v>
      </c>
      <c r="T651" s="301"/>
    </row>
    <row r="652" spans="1:20" x14ac:dyDescent="0.25">
      <c r="A652" s="349"/>
      <c r="B652" s="9"/>
      <c r="C652" s="9"/>
      <c r="D652" s="9"/>
      <c r="E652" s="480"/>
      <c r="F652" s="480"/>
      <c r="G652" s="53">
        <f t="shared" si="52"/>
        <v>15781.360000000004</v>
      </c>
      <c r="H652">
        <f t="shared" ref="H652:H665" si="53">IF(D652="Movimiento Bancos",F652,0)</f>
        <v>0</v>
      </c>
      <c r="M652" s="482">
        <v>45138</v>
      </c>
      <c r="N652" s="483" t="s">
        <v>27</v>
      </c>
      <c r="O652" s="483">
        <v>226</v>
      </c>
      <c r="P652" s="484" t="s">
        <v>73</v>
      </c>
      <c r="Q652" s="484" t="s">
        <v>1391</v>
      </c>
      <c r="R652" s="302" t="s">
        <v>1392</v>
      </c>
      <c r="S652" s="302" t="s">
        <v>1392</v>
      </c>
      <c r="T652" s="301"/>
    </row>
    <row r="653" spans="1:20" x14ac:dyDescent="0.25">
      <c r="A653" s="349"/>
      <c r="B653" s="9"/>
      <c r="C653" s="9"/>
      <c r="D653" s="9"/>
      <c r="E653" s="480"/>
      <c r="F653" s="480"/>
      <c r="G653" s="53">
        <f t="shared" si="52"/>
        <v>15781.360000000004</v>
      </c>
      <c r="H653" s="1">
        <f>SUM(H551:H652)</f>
        <v>52.59</v>
      </c>
      <c r="M653" s="482">
        <v>45138</v>
      </c>
      <c r="N653" s="483" t="s">
        <v>27</v>
      </c>
      <c r="O653" s="483">
        <v>226</v>
      </c>
      <c r="P653" s="484" t="s">
        <v>73</v>
      </c>
      <c r="Q653" s="484" t="s">
        <v>200</v>
      </c>
      <c r="R653" s="302" t="s">
        <v>1393</v>
      </c>
      <c r="S653" s="302" t="s">
        <v>1393</v>
      </c>
      <c r="T653" s="136"/>
    </row>
    <row r="654" spans="1:20" x14ac:dyDescent="0.25">
      <c r="A654" s="466"/>
      <c r="B654" s="83"/>
      <c r="C654" s="83"/>
      <c r="D654" s="83"/>
      <c r="E654" s="83"/>
      <c r="F654" s="83"/>
      <c r="G654" s="53">
        <f t="shared" si="52"/>
        <v>15781.360000000004</v>
      </c>
    </row>
    <row r="655" spans="1:20" x14ac:dyDescent="0.25">
      <c r="A655" s="467"/>
    </row>
    <row r="659" spans="1:21" x14ac:dyDescent="0.25">
      <c r="D659" s="527" t="s">
        <v>0</v>
      </c>
      <c r="E659" s="527"/>
      <c r="F659" s="527"/>
      <c r="O659" s="527" t="s">
        <v>10</v>
      </c>
      <c r="P659" s="527"/>
      <c r="Q659" s="1" t="s">
        <v>0</v>
      </c>
    </row>
    <row r="660" spans="1:21" x14ac:dyDescent="0.25">
      <c r="A660" s="1" t="s">
        <v>1</v>
      </c>
      <c r="B660" t="s">
        <v>11</v>
      </c>
      <c r="N660" s="1" t="s">
        <v>1</v>
      </c>
      <c r="O660" t="s">
        <v>11</v>
      </c>
    </row>
    <row r="661" spans="1:21" x14ac:dyDescent="0.25">
      <c r="A661" s="1" t="s">
        <v>2</v>
      </c>
      <c r="B661" s="2">
        <v>45139</v>
      </c>
      <c r="C661" s="2"/>
      <c r="N661" s="1" t="s">
        <v>2</v>
      </c>
      <c r="O661" s="2">
        <f>B661</f>
        <v>45139</v>
      </c>
    </row>
    <row r="662" spans="1:21" x14ac:dyDescent="0.25">
      <c r="A662" s="1" t="s">
        <v>3</v>
      </c>
      <c r="B662" s="2">
        <v>45169</v>
      </c>
      <c r="C662" s="2"/>
      <c r="N662" s="1" t="s">
        <v>3</v>
      </c>
      <c r="O662" s="2">
        <f>B662</f>
        <v>45169</v>
      </c>
      <c r="R662" t="s">
        <v>12</v>
      </c>
    </row>
    <row r="663" spans="1:21" x14ac:dyDescent="0.25">
      <c r="A663" s="6"/>
      <c r="B663" s="6"/>
      <c r="C663" s="6"/>
      <c r="D663" s="6"/>
      <c r="E663" s="6"/>
      <c r="F663" s="6"/>
      <c r="G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1" x14ac:dyDescent="0.25">
      <c r="A664" s="7" t="s">
        <v>4</v>
      </c>
      <c r="B664" s="7" t="s">
        <v>5</v>
      </c>
      <c r="C664" s="7"/>
      <c r="D664" s="7" t="s">
        <v>6</v>
      </c>
      <c r="E664" s="7" t="s">
        <v>7</v>
      </c>
      <c r="F664" s="7" t="s">
        <v>8</v>
      </c>
      <c r="G664" s="7" t="s">
        <v>9</v>
      </c>
      <c r="I664" s="6"/>
      <c r="J664" s="6"/>
      <c r="K664" s="6"/>
      <c r="L664" s="6"/>
      <c r="M664" s="17" t="s">
        <v>30</v>
      </c>
      <c r="N664" s="17" t="s">
        <v>31</v>
      </c>
      <c r="O664" s="17" t="s">
        <v>32</v>
      </c>
      <c r="P664" s="17" t="s">
        <v>33</v>
      </c>
      <c r="Q664" s="17" t="s">
        <v>34</v>
      </c>
      <c r="R664" s="17" t="s">
        <v>35</v>
      </c>
      <c r="S664" s="17" t="s">
        <v>36</v>
      </c>
    </row>
    <row r="665" spans="1:21" ht="22.5" x14ac:dyDescent="0.25">
      <c r="A665" s="437"/>
      <c r="B665" s="154"/>
      <c r="C665" s="154"/>
      <c r="D665" s="154"/>
      <c r="E665" s="53"/>
      <c r="F665" s="53"/>
      <c r="G665" s="288">
        <v>15781.39</v>
      </c>
      <c r="H665">
        <f t="shared" si="53"/>
        <v>0</v>
      </c>
      <c r="I665" s="6"/>
      <c r="J665" s="6"/>
      <c r="K665" s="6"/>
      <c r="L665" s="6"/>
      <c r="M665" s="485"/>
      <c r="N665" s="485"/>
      <c r="O665" s="485" t="s">
        <v>14</v>
      </c>
      <c r="P665" s="485"/>
      <c r="Q665" s="485"/>
      <c r="R665" s="88"/>
      <c r="S665" s="485"/>
      <c r="T665" s="486"/>
      <c r="U665" s="87"/>
    </row>
    <row r="666" spans="1:21" x14ac:dyDescent="0.25">
      <c r="A666" s="488">
        <v>45139</v>
      </c>
      <c r="B666" s="74" t="s">
        <v>15</v>
      </c>
      <c r="C666" s="74">
        <v>13113415</v>
      </c>
      <c r="D666" s="74" t="s">
        <v>901</v>
      </c>
      <c r="E666" s="75"/>
      <c r="F666" s="75">
        <v>200</v>
      </c>
      <c r="G666" s="53">
        <f t="shared" ref="G666:G689" si="54">G665+E666-F666</f>
        <v>15581.39</v>
      </c>
      <c r="H666">
        <f t="shared" ref="H666:H729" si="55">IF(D666="Movimiento Bancos",F666,0)</f>
        <v>0</v>
      </c>
      <c r="I666" s="86" t="b">
        <v>0</v>
      </c>
      <c r="J666" s="85"/>
      <c r="K666" s="85"/>
      <c r="L666" s="85"/>
      <c r="M666" s="489">
        <v>45139</v>
      </c>
      <c r="N666" s="490" t="s">
        <v>38</v>
      </c>
      <c r="O666" s="490">
        <v>634</v>
      </c>
      <c r="P666" s="491" t="s">
        <v>157</v>
      </c>
      <c r="Q666" s="491" t="s">
        <v>73</v>
      </c>
      <c r="R666" s="260" t="s">
        <v>1403</v>
      </c>
      <c r="S666" s="260" t="s">
        <v>1403</v>
      </c>
      <c r="T666" s="276"/>
      <c r="U666" s="87"/>
    </row>
    <row r="667" spans="1:21" x14ac:dyDescent="0.25">
      <c r="A667" s="488">
        <v>45139</v>
      </c>
      <c r="B667" s="74" t="s">
        <v>15</v>
      </c>
      <c r="C667" s="74">
        <v>13117411</v>
      </c>
      <c r="D667" s="74" t="s">
        <v>548</v>
      </c>
      <c r="E667" s="75"/>
      <c r="F667" s="75">
        <v>200</v>
      </c>
      <c r="G667" s="53">
        <f t="shared" ref="G667:G678" si="56">G666+E667-F667</f>
        <v>15381.39</v>
      </c>
      <c r="H667">
        <f t="shared" si="55"/>
        <v>0</v>
      </c>
      <c r="I667" s="86" t="b">
        <v>0</v>
      </c>
      <c r="J667" s="85"/>
      <c r="K667" s="85"/>
      <c r="L667" s="85"/>
      <c r="M667" s="489">
        <v>45139</v>
      </c>
      <c r="N667" s="490" t="s">
        <v>38</v>
      </c>
      <c r="O667" s="490">
        <v>499</v>
      </c>
      <c r="P667" s="491" t="s">
        <v>1170</v>
      </c>
      <c r="Q667" s="491" t="s">
        <v>73</v>
      </c>
      <c r="R667" s="260" t="s">
        <v>1404</v>
      </c>
      <c r="S667" s="260" t="s">
        <v>1404</v>
      </c>
      <c r="T667" s="276"/>
      <c r="U667" s="87"/>
    </row>
    <row r="668" spans="1:21" x14ac:dyDescent="0.25">
      <c r="A668" s="488">
        <v>45139</v>
      </c>
      <c r="B668" s="74" t="s">
        <v>1443</v>
      </c>
      <c r="C668" s="74" t="s">
        <v>65</v>
      </c>
      <c r="D668" s="74" t="s">
        <v>1444</v>
      </c>
      <c r="E668" s="75"/>
      <c r="F668" s="75">
        <v>2</v>
      </c>
      <c r="G668" s="53">
        <f t="shared" si="56"/>
        <v>15379.39</v>
      </c>
      <c r="H668">
        <f t="shared" si="55"/>
        <v>2</v>
      </c>
      <c r="I668" s="86" t="b">
        <v>0</v>
      </c>
      <c r="J668" s="85"/>
      <c r="K668" s="85"/>
      <c r="L668" s="85"/>
      <c r="M668" s="489">
        <v>45139</v>
      </c>
      <c r="N668" s="490" t="s">
        <v>27</v>
      </c>
      <c r="O668" s="490">
        <v>226</v>
      </c>
      <c r="P668" s="491" t="s">
        <v>73</v>
      </c>
      <c r="Q668" s="491" t="s">
        <v>826</v>
      </c>
      <c r="R668" s="260" t="s">
        <v>1405</v>
      </c>
      <c r="S668" s="260" t="s">
        <v>1405</v>
      </c>
      <c r="T668" s="276"/>
      <c r="U668" s="87"/>
    </row>
    <row r="669" spans="1:21" x14ac:dyDescent="0.25">
      <c r="A669" s="488">
        <v>45139</v>
      </c>
      <c r="B669" s="74" t="s">
        <v>53</v>
      </c>
      <c r="C669" s="74" t="s">
        <v>64</v>
      </c>
      <c r="D669" s="74" t="s">
        <v>1445</v>
      </c>
      <c r="E669" s="75">
        <v>396</v>
      </c>
      <c r="F669" s="75"/>
      <c r="G669" s="53">
        <f t="shared" si="56"/>
        <v>15775.39</v>
      </c>
      <c r="H669">
        <f t="shared" si="55"/>
        <v>0</v>
      </c>
      <c r="I669" s="86" t="b">
        <v>0</v>
      </c>
      <c r="J669" s="85"/>
      <c r="K669" s="85"/>
      <c r="L669" s="85"/>
      <c r="M669" s="489">
        <v>45139</v>
      </c>
      <c r="N669" s="490" t="s">
        <v>27</v>
      </c>
      <c r="O669" s="490">
        <v>226</v>
      </c>
      <c r="P669" s="491" t="s">
        <v>73</v>
      </c>
      <c r="Q669" s="491" t="s">
        <v>1406</v>
      </c>
      <c r="R669" s="260" t="s">
        <v>1407</v>
      </c>
      <c r="S669" s="260" t="s">
        <v>1407</v>
      </c>
      <c r="T669" s="276"/>
      <c r="U669" s="87"/>
    </row>
    <row r="670" spans="1:21" x14ac:dyDescent="0.25">
      <c r="A670" s="488">
        <v>45139</v>
      </c>
      <c r="B670" s="74" t="s">
        <v>53</v>
      </c>
      <c r="C670" s="74" t="s">
        <v>64</v>
      </c>
      <c r="D670" s="74" t="s">
        <v>438</v>
      </c>
      <c r="E670" s="75">
        <v>5343.42</v>
      </c>
      <c r="F670" s="75"/>
      <c r="G670" s="53">
        <f t="shared" si="56"/>
        <v>21118.809999999998</v>
      </c>
      <c r="H670">
        <f t="shared" si="55"/>
        <v>0</v>
      </c>
      <c r="I670" s="86" t="b">
        <v>0</v>
      </c>
      <c r="J670" s="85"/>
      <c r="K670" s="85"/>
      <c r="L670" s="85"/>
      <c r="M670" s="489">
        <v>45139</v>
      </c>
      <c r="N670" s="490" t="s">
        <v>38</v>
      </c>
      <c r="O670" s="490">
        <v>634</v>
      </c>
      <c r="P670" s="491" t="s">
        <v>157</v>
      </c>
      <c r="Q670" s="491" t="s">
        <v>73</v>
      </c>
      <c r="R670" s="260" t="s">
        <v>1408</v>
      </c>
      <c r="S670" s="260" t="s">
        <v>1408</v>
      </c>
      <c r="T670" s="276"/>
      <c r="U670" s="87"/>
    </row>
    <row r="671" spans="1:21" x14ac:dyDescent="0.25">
      <c r="A671" s="488">
        <v>45139</v>
      </c>
      <c r="B671" s="74" t="s">
        <v>53</v>
      </c>
      <c r="C671" s="74" t="s">
        <v>64</v>
      </c>
      <c r="D671" s="74"/>
      <c r="E671" s="75">
        <v>316</v>
      </c>
      <c r="F671" s="75"/>
      <c r="G671" s="53">
        <f t="shared" si="56"/>
        <v>21434.809999999998</v>
      </c>
      <c r="H671">
        <f t="shared" si="55"/>
        <v>0</v>
      </c>
      <c r="I671" s="86" t="b">
        <v>0</v>
      </c>
      <c r="J671" s="85"/>
      <c r="K671" s="85"/>
      <c r="L671" s="85"/>
      <c r="M671" s="489">
        <v>45139</v>
      </c>
      <c r="N671" s="490" t="s">
        <v>38</v>
      </c>
      <c r="O671" s="490">
        <v>499</v>
      </c>
      <c r="P671" s="491" t="s">
        <v>1170</v>
      </c>
      <c r="Q671" s="491" t="s">
        <v>73</v>
      </c>
      <c r="R671" s="260" t="s">
        <v>1409</v>
      </c>
      <c r="S671" s="260" t="s">
        <v>1409</v>
      </c>
      <c r="T671" s="276"/>
      <c r="U671" s="87"/>
    </row>
    <row r="672" spans="1:21" x14ac:dyDescent="0.25">
      <c r="A672" s="488">
        <v>45140</v>
      </c>
      <c r="B672" s="74" t="s">
        <v>15</v>
      </c>
      <c r="C672" s="74">
        <v>13121764</v>
      </c>
      <c r="D672" s="74" t="s">
        <v>1148</v>
      </c>
      <c r="E672" s="75"/>
      <c r="F672" s="75">
        <v>1700</v>
      </c>
      <c r="G672" s="53">
        <f t="shared" si="56"/>
        <v>19734.809999999998</v>
      </c>
      <c r="H672">
        <f t="shared" si="55"/>
        <v>0</v>
      </c>
      <c r="I672" s="86" t="b">
        <v>0</v>
      </c>
      <c r="J672" s="85"/>
      <c r="K672" s="85"/>
      <c r="L672" s="85"/>
      <c r="M672" s="489">
        <v>45139</v>
      </c>
      <c r="N672" s="490" t="s">
        <v>27</v>
      </c>
      <c r="O672" s="490">
        <v>230</v>
      </c>
      <c r="P672" s="491" t="s">
        <v>73</v>
      </c>
      <c r="Q672" s="491" t="s">
        <v>1410</v>
      </c>
      <c r="R672" s="260" t="s">
        <v>1411</v>
      </c>
      <c r="S672" s="260" t="s">
        <v>1411</v>
      </c>
      <c r="T672" s="276"/>
      <c r="U672" s="87"/>
    </row>
    <row r="673" spans="1:21" x14ac:dyDescent="0.25">
      <c r="A673" s="488">
        <v>45140</v>
      </c>
      <c r="B673" s="74" t="s">
        <v>1443</v>
      </c>
      <c r="C673" s="74" t="s">
        <v>65</v>
      </c>
      <c r="D673" s="74" t="s">
        <v>1444</v>
      </c>
      <c r="E673" s="75"/>
      <c r="F673" s="75">
        <v>1</v>
      </c>
      <c r="G673" s="53">
        <f t="shared" si="56"/>
        <v>19733.809999999998</v>
      </c>
      <c r="H673">
        <f t="shared" si="55"/>
        <v>1</v>
      </c>
      <c r="I673" s="86" t="b">
        <v>0</v>
      </c>
      <c r="J673" s="85"/>
      <c r="K673" s="85"/>
      <c r="L673" s="85"/>
      <c r="M673" s="489">
        <v>45140</v>
      </c>
      <c r="N673" s="490" t="s">
        <v>38</v>
      </c>
      <c r="O673" s="490">
        <v>634</v>
      </c>
      <c r="P673" s="491" t="s">
        <v>820</v>
      </c>
      <c r="Q673" s="491" t="s">
        <v>73</v>
      </c>
      <c r="R673" s="260" t="s">
        <v>1412</v>
      </c>
      <c r="S673" s="260" t="s">
        <v>1412</v>
      </c>
      <c r="T673" s="276"/>
      <c r="U673" s="87"/>
    </row>
    <row r="674" spans="1:21" x14ac:dyDescent="0.25">
      <c r="A674" s="237">
        <v>45140</v>
      </c>
      <c r="B674" s="74" t="s">
        <v>53</v>
      </c>
      <c r="C674" s="74" t="s">
        <v>64</v>
      </c>
      <c r="D674" s="74" t="s">
        <v>208</v>
      </c>
      <c r="E674" s="238">
        <v>2160.1799999999998</v>
      </c>
      <c r="F674" s="238"/>
      <c r="G674" s="53">
        <f t="shared" si="56"/>
        <v>21893.989999999998</v>
      </c>
      <c r="H674">
        <f t="shared" si="55"/>
        <v>0</v>
      </c>
      <c r="I674" s="86" t="b">
        <v>0</v>
      </c>
      <c r="J674" s="85"/>
      <c r="K674" s="85"/>
      <c r="L674" s="85"/>
      <c r="M674" s="489">
        <v>45140</v>
      </c>
      <c r="N674" s="490" t="s">
        <v>38</v>
      </c>
      <c r="O674" s="490">
        <v>499</v>
      </c>
      <c r="P674" s="491" t="s">
        <v>1170</v>
      </c>
      <c r="Q674" s="491" t="s">
        <v>73</v>
      </c>
      <c r="R674" s="260" t="s">
        <v>1413</v>
      </c>
      <c r="S674" s="260" t="s">
        <v>1413</v>
      </c>
      <c r="T674" s="276"/>
      <c r="U674" s="87"/>
    </row>
    <row r="675" spans="1:21" x14ac:dyDescent="0.25">
      <c r="A675" s="237">
        <v>45140</v>
      </c>
      <c r="B675" s="74" t="s">
        <v>15</v>
      </c>
      <c r="C675" s="74">
        <v>13125770</v>
      </c>
      <c r="D675" s="74" t="s">
        <v>552</v>
      </c>
      <c r="E675" s="238"/>
      <c r="F675" s="238">
        <v>578.76</v>
      </c>
      <c r="G675" s="53">
        <f t="shared" si="56"/>
        <v>21315.23</v>
      </c>
      <c r="H675">
        <f t="shared" si="55"/>
        <v>0</v>
      </c>
      <c r="I675" s="86" t="b">
        <v>0</v>
      </c>
      <c r="J675" s="85"/>
      <c r="K675" s="85"/>
      <c r="L675" s="85"/>
      <c r="M675" s="489">
        <v>45140</v>
      </c>
      <c r="N675" s="490" t="s">
        <v>83</v>
      </c>
      <c r="O675" s="490">
        <v>1</v>
      </c>
      <c r="P675" s="491" t="s">
        <v>73</v>
      </c>
      <c r="Q675" s="491" t="s">
        <v>1414</v>
      </c>
      <c r="R675" s="260" t="s">
        <v>1413</v>
      </c>
      <c r="S675" s="260" t="s">
        <v>1415</v>
      </c>
      <c r="T675" s="276"/>
      <c r="U675" s="87"/>
    </row>
    <row r="676" spans="1:21" x14ac:dyDescent="0.25">
      <c r="A676" s="237">
        <v>45140</v>
      </c>
      <c r="B676" s="74" t="s">
        <v>1443</v>
      </c>
      <c r="C676" s="74" t="s">
        <v>65</v>
      </c>
      <c r="D676" s="74" t="s">
        <v>1444</v>
      </c>
      <c r="E676" s="238"/>
      <c r="F676" s="238">
        <v>1</v>
      </c>
      <c r="G676" s="53">
        <f t="shared" si="56"/>
        <v>21314.23</v>
      </c>
      <c r="H676">
        <f t="shared" si="55"/>
        <v>1</v>
      </c>
      <c r="I676" s="86" t="b">
        <v>0</v>
      </c>
      <c r="J676" s="85"/>
      <c r="K676" s="85"/>
      <c r="L676" s="85"/>
      <c r="M676" s="489">
        <v>45140</v>
      </c>
      <c r="N676" s="490" t="s">
        <v>38</v>
      </c>
      <c r="O676" s="490">
        <v>537</v>
      </c>
      <c r="P676" s="491" t="s">
        <v>1416</v>
      </c>
      <c r="Q676" s="491" t="s">
        <v>73</v>
      </c>
      <c r="R676" s="292" t="s">
        <v>1417</v>
      </c>
      <c r="S676" s="292" t="s">
        <v>1418</v>
      </c>
      <c r="T676" s="439"/>
      <c r="U676" s="87"/>
    </row>
    <row r="677" spans="1:21" x14ac:dyDescent="0.25">
      <c r="A677" s="237">
        <v>45140</v>
      </c>
      <c r="B677" s="74" t="s">
        <v>15</v>
      </c>
      <c r="C677" s="74">
        <v>13125696</v>
      </c>
      <c r="D677" s="74" t="s">
        <v>1446</v>
      </c>
      <c r="E677" s="238"/>
      <c r="F677" s="238">
        <v>1318.72</v>
      </c>
      <c r="G677" s="53">
        <f t="shared" si="56"/>
        <v>19995.509999999998</v>
      </c>
      <c r="H677">
        <f t="shared" si="55"/>
        <v>0</v>
      </c>
      <c r="I677" s="86" t="b">
        <v>0</v>
      </c>
      <c r="J677" s="85"/>
      <c r="K677" s="85"/>
      <c r="L677" s="85"/>
      <c r="M677" s="489">
        <v>45140</v>
      </c>
      <c r="N677" s="490" t="s">
        <v>38</v>
      </c>
      <c r="O677" s="490">
        <v>875</v>
      </c>
      <c r="P677" s="491" t="s">
        <v>1170</v>
      </c>
      <c r="Q677" s="491" t="s">
        <v>73</v>
      </c>
      <c r="R677" s="292" t="s">
        <v>1419</v>
      </c>
      <c r="S677" s="292" t="s">
        <v>1420</v>
      </c>
      <c r="T677" s="439"/>
      <c r="U677" s="87"/>
    </row>
    <row r="678" spans="1:21" x14ac:dyDescent="0.25">
      <c r="A678" s="237">
        <v>45109</v>
      </c>
      <c r="B678" s="74" t="s">
        <v>1443</v>
      </c>
      <c r="C678" s="74" t="s">
        <v>65</v>
      </c>
      <c r="D678" s="74" t="s">
        <v>1444</v>
      </c>
      <c r="E678" s="238"/>
      <c r="F678" s="238">
        <v>5</v>
      </c>
      <c r="G678" s="53">
        <f t="shared" si="56"/>
        <v>19990.509999999998</v>
      </c>
      <c r="H678">
        <f t="shared" si="55"/>
        <v>5</v>
      </c>
      <c r="I678" s="86" t="b">
        <v>0</v>
      </c>
      <c r="J678" s="85"/>
      <c r="K678" s="85"/>
      <c r="L678" s="85"/>
      <c r="M678" s="489">
        <v>45140</v>
      </c>
      <c r="N678" s="490" t="s">
        <v>38</v>
      </c>
      <c r="O678" s="490">
        <v>537</v>
      </c>
      <c r="P678" s="491" t="s">
        <v>1421</v>
      </c>
      <c r="Q678" s="491" t="s">
        <v>73</v>
      </c>
      <c r="R678" s="292" t="s">
        <v>1422</v>
      </c>
      <c r="S678" s="292" t="s">
        <v>1423</v>
      </c>
      <c r="T678" s="439"/>
      <c r="U678" s="87"/>
    </row>
    <row r="679" spans="1:21" x14ac:dyDescent="0.25">
      <c r="A679" s="237">
        <v>45109</v>
      </c>
      <c r="B679" s="74" t="s">
        <v>15</v>
      </c>
      <c r="C679" s="239">
        <v>13125739</v>
      </c>
      <c r="D679" s="74" t="s">
        <v>1345</v>
      </c>
      <c r="E679" s="238"/>
      <c r="F679" s="238">
        <v>260</v>
      </c>
      <c r="G679" s="53">
        <f t="shared" si="54"/>
        <v>19730.509999999998</v>
      </c>
      <c r="H679">
        <f t="shared" si="55"/>
        <v>0</v>
      </c>
      <c r="I679" s="86" t="b">
        <v>0</v>
      </c>
      <c r="J679" s="85"/>
      <c r="K679" s="85"/>
      <c r="L679" s="85"/>
      <c r="M679" s="489">
        <v>45140</v>
      </c>
      <c r="N679" s="490" t="s">
        <v>38</v>
      </c>
      <c r="O679" s="490">
        <v>875</v>
      </c>
      <c r="P679" s="491" t="s">
        <v>1168</v>
      </c>
      <c r="Q679" s="491" t="s">
        <v>73</v>
      </c>
      <c r="R679" s="292" t="s">
        <v>1424</v>
      </c>
      <c r="S679" s="292" t="s">
        <v>1425</v>
      </c>
      <c r="T679" s="439"/>
      <c r="U679" s="87"/>
    </row>
    <row r="680" spans="1:21" x14ac:dyDescent="0.25">
      <c r="A680" s="237">
        <v>45109</v>
      </c>
      <c r="B680" s="74" t="s">
        <v>1443</v>
      </c>
      <c r="C680" s="74" t="s">
        <v>65</v>
      </c>
      <c r="D680" s="74" t="s">
        <v>1444</v>
      </c>
      <c r="E680" s="238"/>
      <c r="F680" s="238">
        <v>1</v>
      </c>
      <c r="G680" s="53">
        <f t="shared" si="54"/>
        <v>19729.509999999998</v>
      </c>
      <c r="H680">
        <f t="shared" si="55"/>
        <v>1</v>
      </c>
      <c r="I680" s="86" t="b">
        <v>0</v>
      </c>
      <c r="J680" s="85"/>
      <c r="K680" s="85"/>
      <c r="L680" s="85"/>
      <c r="M680" s="489">
        <v>45140</v>
      </c>
      <c r="N680" s="490" t="s">
        <v>38</v>
      </c>
      <c r="O680" s="490">
        <v>537</v>
      </c>
      <c r="P680" s="491" t="s">
        <v>1312</v>
      </c>
      <c r="Q680" s="491" t="s">
        <v>73</v>
      </c>
      <c r="R680" s="292" t="s">
        <v>1426</v>
      </c>
      <c r="S680" s="292" t="s">
        <v>1427</v>
      </c>
      <c r="T680" s="439"/>
      <c r="U680" s="87"/>
    </row>
    <row r="681" spans="1:21" x14ac:dyDescent="0.25">
      <c r="A681" s="237">
        <v>45109</v>
      </c>
      <c r="B681" s="74" t="s">
        <v>15</v>
      </c>
      <c r="C681" s="74">
        <v>57114213</v>
      </c>
      <c r="D681" s="74" t="s">
        <v>1447</v>
      </c>
      <c r="E681" s="238"/>
      <c r="F681" s="238">
        <v>6706.32</v>
      </c>
      <c r="G681" s="53">
        <f t="shared" si="54"/>
        <v>13023.189999999999</v>
      </c>
      <c r="H681">
        <f t="shared" si="55"/>
        <v>0</v>
      </c>
      <c r="I681" s="86" t="b">
        <v>0</v>
      </c>
      <c r="J681" s="85"/>
      <c r="K681" s="85"/>
      <c r="L681" s="85"/>
      <c r="M681" s="489">
        <v>45140</v>
      </c>
      <c r="N681" s="490" t="s">
        <v>38</v>
      </c>
      <c r="O681" s="490">
        <v>875</v>
      </c>
      <c r="P681" s="491" t="s">
        <v>1170</v>
      </c>
      <c r="Q681" s="491" t="s">
        <v>73</v>
      </c>
      <c r="R681" s="292" t="s">
        <v>1428</v>
      </c>
      <c r="S681" s="292" t="s">
        <v>1429</v>
      </c>
      <c r="T681" s="439"/>
      <c r="U681" s="87"/>
    </row>
    <row r="682" spans="1:21" x14ac:dyDescent="0.25">
      <c r="A682" s="237">
        <v>45109</v>
      </c>
      <c r="B682" s="74" t="s">
        <v>1443</v>
      </c>
      <c r="C682" s="74" t="s">
        <v>65</v>
      </c>
      <c r="D682" s="74" t="s">
        <v>1444</v>
      </c>
      <c r="E682" s="238"/>
      <c r="F682" s="238">
        <v>4</v>
      </c>
      <c r="G682" s="53">
        <f t="shared" si="54"/>
        <v>13019.189999999999</v>
      </c>
      <c r="H682">
        <f t="shared" si="55"/>
        <v>4</v>
      </c>
      <c r="I682" s="86" t="b">
        <v>0</v>
      </c>
      <c r="J682" s="85"/>
      <c r="K682" s="85"/>
      <c r="L682" s="85"/>
      <c r="M682" s="489">
        <v>45140</v>
      </c>
      <c r="N682" s="490" t="s">
        <v>38</v>
      </c>
      <c r="O682" s="490">
        <v>903</v>
      </c>
      <c r="P682" s="491" t="s">
        <v>1430</v>
      </c>
      <c r="Q682" s="491" t="s">
        <v>73</v>
      </c>
      <c r="R682" s="292" t="s">
        <v>1431</v>
      </c>
      <c r="S682" s="292" t="s">
        <v>1432</v>
      </c>
      <c r="T682" s="439"/>
      <c r="U682" s="87"/>
    </row>
    <row r="683" spans="1:21" x14ac:dyDescent="0.25">
      <c r="A683" s="237">
        <v>45079</v>
      </c>
      <c r="B683" s="74" t="s">
        <v>1443</v>
      </c>
      <c r="C683" s="74" t="s">
        <v>65</v>
      </c>
      <c r="D683" s="74" t="s">
        <v>1448</v>
      </c>
      <c r="E683" s="238"/>
      <c r="F683" s="238">
        <v>2.52</v>
      </c>
      <c r="G683" s="53">
        <f t="shared" si="54"/>
        <v>13016.669999999998</v>
      </c>
      <c r="H683">
        <f t="shared" si="55"/>
        <v>0</v>
      </c>
      <c r="I683" s="86" t="b">
        <v>0</v>
      </c>
      <c r="J683" s="85"/>
      <c r="K683" s="85"/>
      <c r="L683" s="85"/>
      <c r="M683" s="489">
        <v>45140</v>
      </c>
      <c r="N683" s="490" t="s">
        <v>38</v>
      </c>
      <c r="O683" s="490">
        <v>783</v>
      </c>
      <c r="P683" s="491" t="s">
        <v>1465</v>
      </c>
      <c r="Q683" s="491" t="s">
        <v>73</v>
      </c>
      <c r="R683" s="292" t="s">
        <v>1433</v>
      </c>
      <c r="S683" s="292" t="s">
        <v>1434</v>
      </c>
      <c r="T683" s="439"/>
      <c r="U683" s="87"/>
    </row>
    <row r="684" spans="1:21" x14ac:dyDescent="0.25">
      <c r="A684" s="492">
        <v>45110</v>
      </c>
      <c r="B684" s="493" t="s">
        <v>15</v>
      </c>
      <c r="C684" s="493">
        <v>13125798</v>
      </c>
      <c r="D684" s="493" t="s">
        <v>1214</v>
      </c>
      <c r="E684" s="494"/>
      <c r="F684" s="494">
        <v>166</v>
      </c>
      <c r="G684" s="53">
        <f t="shared" si="54"/>
        <v>12850.669999999998</v>
      </c>
      <c r="H684">
        <f t="shared" si="55"/>
        <v>0</v>
      </c>
      <c r="I684" s="242"/>
      <c r="J684" s="85"/>
      <c r="K684" s="85"/>
      <c r="L684" s="85"/>
      <c r="M684" s="489">
        <v>45141</v>
      </c>
      <c r="N684" s="490" t="s">
        <v>38</v>
      </c>
      <c r="O684" s="490">
        <v>634</v>
      </c>
      <c r="P684" s="491" t="s">
        <v>1435</v>
      </c>
      <c r="Q684" s="491" t="s">
        <v>73</v>
      </c>
      <c r="R684" s="292" t="s">
        <v>1436</v>
      </c>
      <c r="S684" s="292" t="s">
        <v>1437</v>
      </c>
      <c r="T684" s="439"/>
      <c r="U684" s="87"/>
    </row>
    <row r="685" spans="1:21" x14ac:dyDescent="0.25">
      <c r="A685" s="237">
        <v>45141</v>
      </c>
      <c r="B685" s="74" t="s">
        <v>1443</v>
      </c>
      <c r="C685" s="74" t="s">
        <v>65</v>
      </c>
      <c r="D685" s="74" t="s">
        <v>1444</v>
      </c>
      <c r="E685" s="238"/>
      <c r="F685" s="238">
        <v>2</v>
      </c>
      <c r="G685" s="53">
        <f t="shared" si="54"/>
        <v>12848.669999999998</v>
      </c>
      <c r="H685">
        <f t="shared" si="55"/>
        <v>2</v>
      </c>
      <c r="I685" s="87"/>
      <c r="J685" s="85"/>
      <c r="K685" s="85"/>
      <c r="L685" s="85"/>
      <c r="M685" s="489">
        <v>45141</v>
      </c>
      <c r="N685" s="490" t="s">
        <v>38</v>
      </c>
      <c r="O685" s="490">
        <v>499</v>
      </c>
      <c r="P685" s="491" t="s">
        <v>1196</v>
      </c>
      <c r="Q685" s="491" t="s">
        <v>73</v>
      </c>
      <c r="R685" s="292" t="s">
        <v>1438</v>
      </c>
      <c r="S685" s="292" t="s">
        <v>1439</v>
      </c>
      <c r="T685" s="159"/>
      <c r="U685" s="87"/>
    </row>
    <row r="686" spans="1:21" x14ac:dyDescent="0.25">
      <c r="A686" s="362">
        <v>45142</v>
      </c>
      <c r="B686" s="335" t="s">
        <v>53</v>
      </c>
      <c r="C686" s="335" t="s">
        <v>64</v>
      </c>
      <c r="D686" s="335" t="s">
        <v>332</v>
      </c>
      <c r="E686" s="363">
        <v>318.5</v>
      </c>
      <c r="F686" s="363"/>
      <c r="G686" s="53">
        <f t="shared" si="54"/>
        <v>13167.169999999998</v>
      </c>
      <c r="H686">
        <f t="shared" si="55"/>
        <v>0</v>
      </c>
      <c r="I686" s="87"/>
      <c r="J686" s="85"/>
      <c r="K686" s="85"/>
      <c r="L686" s="85"/>
      <c r="M686" s="489">
        <v>45141</v>
      </c>
      <c r="N686" s="490" t="s">
        <v>38</v>
      </c>
      <c r="O686" s="490">
        <v>250</v>
      </c>
      <c r="P686" s="491" t="s">
        <v>1440</v>
      </c>
      <c r="Q686" s="491" t="s">
        <v>73</v>
      </c>
      <c r="R686" s="260" t="s">
        <v>1441</v>
      </c>
      <c r="S686" s="260" t="s">
        <v>1442</v>
      </c>
      <c r="T686" s="487"/>
      <c r="U686" s="87"/>
    </row>
    <row r="687" spans="1:21" x14ac:dyDescent="0.25">
      <c r="A687" s="362">
        <v>45142</v>
      </c>
      <c r="B687" s="335" t="s">
        <v>53</v>
      </c>
      <c r="C687" s="335" t="s">
        <v>64</v>
      </c>
      <c r="D687" s="335" t="s">
        <v>332</v>
      </c>
      <c r="E687" s="363">
        <v>196</v>
      </c>
      <c r="F687" s="363"/>
      <c r="G687" s="53">
        <f t="shared" si="54"/>
        <v>13363.169999999998</v>
      </c>
      <c r="H687">
        <f t="shared" si="55"/>
        <v>0</v>
      </c>
      <c r="I687" s="87"/>
      <c r="J687" s="85"/>
      <c r="K687" s="85"/>
      <c r="L687" s="85"/>
      <c r="M687" s="462">
        <v>45142</v>
      </c>
      <c r="N687" s="463" t="s">
        <v>27</v>
      </c>
      <c r="O687" s="463">
        <v>226</v>
      </c>
      <c r="P687" s="464" t="s">
        <v>73</v>
      </c>
      <c r="Q687" s="464" t="s">
        <v>1449</v>
      </c>
      <c r="R687" s="292" t="s">
        <v>1450</v>
      </c>
      <c r="S687" s="292" t="s">
        <v>1450</v>
      </c>
      <c r="T687" s="439"/>
      <c r="U687" s="87"/>
    </row>
    <row r="688" spans="1:21" x14ac:dyDescent="0.25">
      <c r="A688" s="362">
        <v>45142</v>
      </c>
      <c r="B688" s="335" t="s">
        <v>15</v>
      </c>
      <c r="C688" s="335">
        <v>57130690</v>
      </c>
      <c r="D688" s="335" t="s">
        <v>901</v>
      </c>
      <c r="E688" s="363"/>
      <c r="F688" s="363">
        <v>1627.01</v>
      </c>
      <c r="G688" s="53">
        <f t="shared" si="54"/>
        <v>11736.159999999998</v>
      </c>
      <c r="H688">
        <f t="shared" si="55"/>
        <v>0</v>
      </c>
      <c r="I688" s="87"/>
      <c r="J688" s="85"/>
      <c r="K688" s="85"/>
      <c r="L688" s="85"/>
      <c r="M688" s="462">
        <v>45142</v>
      </c>
      <c r="N688" s="463" t="s">
        <v>27</v>
      </c>
      <c r="O688" s="463">
        <v>226</v>
      </c>
      <c r="P688" s="464" t="s">
        <v>73</v>
      </c>
      <c r="Q688" s="464" t="s">
        <v>1451</v>
      </c>
      <c r="R688" s="292" t="s">
        <v>1452</v>
      </c>
      <c r="S688" s="292" t="s">
        <v>1452</v>
      </c>
      <c r="T688" s="439"/>
      <c r="U688" s="87"/>
    </row>
    <row r="689" spans="1:21" x14ac:dyDescent="0.25">
      <c r="A689" s="362">
        <v>45142</v>
      </c>
      <c r="B689" s="335" t="s">
        <v>1443</v>
      </c>
      <c r="C689" s="335" t="s">
        <v>65</v>
      </c>
      <c r="D689" s="335" t="s">
        <v>1444</v>
      </c>
      <c r="E689" s="465"/>
      <c r="F689" s="465">
        <v>1</v>
      </c>
      <c r="G689" s="53">
        <f t="shared" si="54"/>
        <v>11735.159999999998</v>
      </c>
      <c r="H689">
        <f t="shared" si="55"/>
        <v>1</v>
      </c>
      <c r="I689" s="87"/>
      <c r="J689" s="85"/>
      <c r="K689" s="85"/>
      <c r="L689" s="85"/>
      <c r="M689" s="462">
        <v>45142</v>
      </c>
      <c r="N689" s="463" t="s">
        <v>38</v>
      </c>
      <c r="O689" s="463">
        <v>634</v>
      </c>
      <c r="P689" s="464" t="s">
        <v>1453</v>
      </c>
      <c r="Q689" s="464" t="s">
        <v>73</v>
      </c>
      <c r="R689" s="292" t="s">
        <v>1454</v>
      </c>
      <c r="S689" s="292" t="s">
        <v>1454</v>
      </c>
      <c r="T689" s="439"/>
      <c r="U689" s="87"/>
    </row>
    <row r="690" spans="1:21" x14ac:dyDescent="0.25">
      <c r="A690" s="362">
        <v>45142</v>
      </c>
      <c r="B690" s="335" t="s">
        <v>15</v>
      </c>
      <c r="C690" s="335">
        <v>13137827</v>
      </c>
      <c r="D690" s="335" t="s">
        <v>548</v>
      </c>
      <c r="E690" s="465"/>
      <c r="F690" s="465">
        <v>150</v>
      </c>
      <c r="G690" s="53">
        <f>G689+E690-F690</f>
        <v>11585.159999999998</v>
      </c>
      <c r="H690">
        <f t="shared" si="55"/>
        <v>0</v>
      </c>
      <c r="I690" s="87"/>
      <c r="J690" s="85"/>
      <c r="K690" s="85"/>
      <c r="L690" s="85"/>
      <c r="M690" s="462">
        <v>45142</v>
      </c>
      <c r="N690" s="463" t="s">
        <v>38</v>
      </c>
      <c r="O690" s="463">
        <v>499</v>
      </c>
      <c r="P690" s="464" t="s">
        <v>1170</v>
      </c>
      <c r="Q690" s="464" t="s">
        <v>73</v>
      </c>
      <c r="R690" s="292" t="s">
        <v>1455</v>
      </c>
      <c r="S690" s="292" t="s">
        <v>1455</v>
      </c>
      <c r="T690" s="439"/>
      <c r="U690" s="87"/>
    </row>
    <row r="691" spans="1:21" x14ac:dyDescent="0.25">
      <c r="A691" s="362">
        <v>45142</v>
      </c>
      <c r="B691" s="335" t="s">
        <v>1443</v>
      </c>
      <c r="C691" s="335" t="s">
        <v>65</v>
      </c>
      <c r="D691" s="335" t="s">
        <v>1444</v>
      </c>
      <c r="E691" s="465"/>
      <c r="F691" s="465">
        <v>1</v>
      </c>
      <c r="G691" s="53">
        <f t="shared" ref="G691:G692" si="57">G690+E691-F691</f>
        <v>11584.159999999998</v>
      </c>
      <c r="H691">
        <f t="shared" si="55"/>
        <v>1</v>
      </c>
      <c r="I691" s="87"/>
      <c r="J691" s="85"/>
      <c r="K691" s="85"/>
      <c r="L691" s="85"/>
      <c r="M691" s="462">
        <v>45142</v>
      </c>
      <c r="N691" s="463" t="s">
        <v>38</v>
      </c>
      <c r="O691" s="463">
        <v>634</v>
      </c>
      <c r="P691" s="464" t="s">
        <v>460</v>
      </c>
      <c r="Q691" s="464" t="s">
        <v>73</v>
      </c>
      <c r="R691" s="292" t="s">
        <v>1456</v>
      </c>
      <c r="S691" s="292" t="s">
        <v>1456</v>
      </c>
      <c r="T691" s="439"/>
      <c r="U691" s="87"/>
    </row>
    <row r="692" spans="1:21" x14ac:dyDescent="0.25">
      <c r="A692" s="362">
        <v>45142</v>
      </c>
      <c r="B692" s="335" t="s">
        <v>53</v>
      </c>
      <c r="C692" s="335" t="s">
        <v>64</v>
      </c>
      <c r="D692" s="335" t="s">
        <v>211</v>
      </c>
      <c r="E692" s="465">
        <v>1188</v>
      </c>
      <c r="F692" s="465"/>
      <c r="G692" s="53">
        <f t="shared" si="57"/>
        <v>12772.159999999998</v>
      </c>
      <c r="H692">
        <f t="shared" si="55"/>
        <v>0</v>
      </c>
      <c r="I692" s="87"/>
      <c r="J692" s="85"/>
      <c r="K692" s="85"/>
      <c r="L692" s="85"/>
      <c r="M692" s="462">
        <v>45142</v>
      </c>
      <c r="N692" s="463" t="s">
        <v>38</v>
      </c>
      <c r="O692" s="463">
        <v>499</v>
      </c>
      <c r="P692" s="464" t="s">
        <v>1170</v>
      </c>
      <c r="Q692" s="464" t="s">
        <v>73</v>
      </c>
      <c r="R692" s="292" t="s">
        <v>1457</v>
      </c>
      <c r="S692" s="292" t="s">
        <v>1457</v>
      </c>
      <c r="T692" s="439"/>
      <c r="U692" s="87"/>
    </row>
    <row r="693" spans="1:21" x14ac:dyDescent="0.25">
      <c r="A693" s="362">
        <v>45145</v>
      </c>
      <c r="B693" s="335" t="s">
        <v>53</v>
      </c>
      <c r="C693" s="335" t="s">
        <v>64</v>
      </c>
      <c r="D693" s="335" t="s">
        <v>214</v>
      </c>
      <c r="E693" s="336">
        <v>3286.8</v>
      </c>
      <c r="F693" s="336"/>
      <c r="G693" s="53">
        <f>G692+E693-F693</f>
        <v>16058.96</v>
      </c>
      <c r="H693">
        <f t="shared" si="55"/>
        <v>0</v>
      </c>
      <c r="I693" s="87"/>
      <c r="J693" s="85"/>
      <c r="K693" s="85"/>
      <c r="L693" s="85"/>
      <c r="M693" s="462">
        <v>45142</v>
      </c>
      <c r="N693" s="463" t="s">
        <v>27</v>
      </c>
      <c r="O693" s="463">
        <v>226</v>
      </c>
      <c r="P693" s="464" t="s">
        <v>73</v>
      </c>
      <c r="Q693" s="464" t="s">
        <v>1458</v>
      </c>
      <c r="R693" s="260" t="s">
        <v>1459</v>
      </c>
      <c r="S693" s="260" t="s">
        <v>1459</v>
      </c>
      <c r="T693" s="276"/>
      <c r="U693" s="87"/>
    </row>
    <row r="694" spans="1:21" x14ac:dyDescent="0.25">
      <c r="A694" s="362">
        <v>45145</v>
      </c>
      <c r="B694" s="335" t="s">
        <v>15</v>
      </c>
      <c r="C694" s="335">
        <v>13144867</v>
      </c>
      <c r="D694" s="335" t="s">
        <v>901</v>
      </c>
      <c r="E694" s="336"/>
      <c r="F694" s="336">
        <v>800</v>
      </c>
      <c r="G694" s="53">
        <f>G693+E694-F694</f>
        <v>15258.96</v>
      </c>
      <c r="H694">
        <f t="shared" si="55"/>
        <v>0</v>
      </c>
      <c r="I694" s="87"/>
      <c r="J694" s="85"/>
      <c r="K694" s="87"/>
      <c r="L694" s="85"/>
      <c r="M694" s="462">
        <v>45145</v>
      </c>
      <c r="N694" s="463" t="s">
        <v>27</v>
      </c>
      <c r="O694" s="463">
        <v>226</v>
      </c>
      <c r="P694" s="464" t="s">
        <v>73</v>
      </c>
      <c r="Q694" s="464" t="s">
        <v>1460</v>
      </c>
      <c r="R694" s="260" t="s">
        <v>1461</v>
      </c>
      <c r="S694" s="260" t="s">
        <v>1461</v>
      </c>
      <c r="T694" s="301"/>
      <c r="U694" s="87"/>
    </row>
    <row r="695" spans="1:21" x14ac:dyDescent="0.25">
      <c r="A695" s="362">
        <v>45145</v>
      </c>
      <c r="B695" s="335" t="s">
        <v>1443</v>
      </c>
      <c r="C695" s="335" t="s">
        <v>65</v>
      </c>
      <c r="D695" s="335" t="s">
        <v>1444</v>
      </c>
      <c r="E695" s="465"/>
      <c r="F695" s="465">
        <v>1</v>
      </c>
      <c r="G695" s="53">
        <f t="shared" ref="G695:G697" si="58">G694+E695-F695</f>
        <v>15257.96</v>
      </c>
      <c r="H695">
        <f t="shared" si="55"/>
        <v>1</v>
      </c>
      <c r="I695" s="87"/>
      <c r="J695" s="85"/>
      <c r="K695" s="87"/>
      <c r="L695" s="85"/>
      <c r="M695" s="462">
        <v>45145</v>
      </c>
      <c r="N695" s="463" t="s">
        <v>38</v>
      </c>
      <c r="O695" s="463">
        <v>634</v>
      </c>
      <c r="P695" s="464" t="s">
        <v>1462</v>
      </c>
      <c r="Q695" s="464" t="s">
        <v>73</v>
      </c>
      <c r="R695" s="260" t="s">
        <v>1463</v>
      </c>
      <c r="S695" s="260" t="s">
        <v>1463</v>
      </c>
      <c r="T695" s="301"/>
      <c r="U695" s="87"/>
    </row>
    <row r="696" spans="1:21" x14ac:dyDescent="0.25">
      <c r="A696" s="362">
        <v>45145</v>
      </c>
      <c r="B696" s="335" t="s">
        <v>53</v>
      </c>
      <c r="C696" s="335" t="s">
        <v>64</v>
      </c>
      <c r="D696" s="335" t="s">
        <v>1348</v>
      </c>
      <c r="E696" s="465">
        <v>260</v>
      </c>
      <c r="F696" s="465"/>
      <c r="G696" s="53">
        <f t="shared" si="58"/>
        <v>15517.96</v>
      </c>
      <c r="H696">
        <f t="shared" si="55"/>
        <v>0</v>
      </c>
      <c r="I696" s="87"/>
      <c r="J696" s="85"/>
      <c r="K696" s="87"/>
      <c r="L696" s="85"/>
      <c r="M696" s="462">
        <v>45145</v>
      </c>
      <c r="N696" s="463" t="s">
        <v>38</v>
      </c>
      <c r="O696" s="463">
        <v>499</v>
      </c>
      <c r="P696" s="464" t="s">
        <v>1170</v>
      </c>
      <c r="Q696" s="464" t="s">
        <v>73</v>
      </c>
      <c r="R696" s="260" t="s">
        <v>1464</v>
      </c>
      <c r="S696" s="260" t="s">
        <v>1464</v>
      </c>
      <c r="T696" s="301"/>
      <c r="U696" s="87"/>
    </row>
    <row r="697" spans="1:21" x14ac:dyDescent="0.25">
      <c r="A697" s="362">
        <v>45145</v>
      </c>
      <c r="B697" s="335" t="s">
        <v>15</v>
      </c>
      <c r="C697" s="335" t="s">
        <v>65</v>
      </c>
      <c r="D697" s="335" t="s">
        <v>1473</v>
      </c>
      <c r="E697" s="336"/>
      <c r="F697" s="465">
        <v>36.04</v>
      </c>
      <c r="G697" s="53">
        <f t="shared" si="58"/>
        <v>15481.919999999998</v>
      </c>
      <c r="H697">
        <f t="shared" si="55"/>
        <v>0</v>
      </c>
      <c r="I697" s="87"/>
      <c r="J697" s="85"/>
      <c r="K697" s="87"/>
      <c r="L697" s="85"/>
      <c r="M697" s="462">
        <v>45145</v>
      </c>
      <c r="N697" s="463" t="s">
        <v>83</v>
      </c>
      <c r="O697" s="463">
        <v>1</v>
      </c>
      <c r="P697" s="464" t="s">
        <v>73</v>
      </c>
      <c r="Q697" s="464" t="s">
        <v>1312</v>
      </c>
      <c r="R697" s="260" t="s">
        <v>1464</v>
      </c>
      <c r="S697" s="260" t="s">
        <v>1466</v>
      </c>
      <c r="T697" s="276"/>
      <c r="U697" s="87"/>
    </row>
    <row r="698" spans="1:21" x14ac:dyDescent="0.25">
      <c r="A698" s="362">
        <v>45145</v>
      </c>
      <c r="B698" s="335" t="s">
        <v>53</v>
      </c>
      <c r="C698" s="335" t="s">
        <v>64</v>
      </c>
      <c r="D698" s="335" t="s">
        <v>1474</v>
      </c>
      <c r="E698" s="336">
        <v>356.4</v>
      </c>
      <c r="F698" s="465"/>
      <c r="G698" s="53">
        <f>G697+E698-F698</f>
        <v>15838.319999999998</v>
      </c>
      <c r="H698">
        <f t="shared" si="55"/>
        <v>0</v>
      </c>
      <c r="I698" s="87"/>
      <c r="J698" s="85"/>
      <c r="K698" s="87"/>
      <c r="L698" s="85"/>
      <c r="M698" s="462">
        <v>45145</v>
      </c>
      <c r="N698" s="463" t="s">
        <v>29</v>
      </c>
      <c r="O698" s="463">
        <v>0</v>
      </c>
      <c r="P698" s="464" t="s">
        <v>301</v>
      </c>
      <c r="Q698" s="464" t="s">
        <v>73</v>
      </c>
      <c r="R698" s="260" t="s">
        <v>1467</v>
      </c>
      <c r="S698" s="260" t="s">
        <v>1468</v>
      </c>
      <c r="T698" s="276"/>
      <c r="U698" s="87"/>
    </row>
    <row r="699" spans="1:21" x14ac:dyDescent="0.25">
      <c r="A699" s="362">
        <v>45147</v>
      </c>
      <c r="B699" s="334" t="s">
        <v>15</v>
      </c>
      <c r="C699" s="335">
        <v>13156413</v>
      </c>
      <c r="D699" s="335" t="s">
        <v>1214</v>
      </c>
      <c r="E699" s="465"/>
      <c r="F699" s="465">
        <v>760</v>
      </c>
      <c r="G699" s="53">
        <f t="shared" ref="G699:G702" si="59">G698+E699-F699</f>
        <v>15078.319999999998</v>
      </c>
      <c r="H699">
        <f t="shared" si="55"/>
        <v>0</v>
      </c>
      <c r="I699" s="87"/>
      <c r="J699" s="85"/>
      <c r="K699" s="87"/>
      <c r="L699" s="85"/>
      <c r="M699" s="462">
        <v>45145</v>
      </c>
      <c r="N699" s="463" t="s">
        <v>38</v>
      </c>
      <c r="O699" s="463">
        <v>282</v>
      </c>
      <c r="P699" s="464" t="s">
        <v>75</v>
      </c>
      <c r="Q699" s="464" t="s">
        <v>73</v>
      </c>
      <c r="R699" s="260" t="s">
        <v>1469</v>
      </c>
      <c r="S699" s="260" t="s">
        <v>1470</v>
      </c>
      <c r="T699" s="276"/>
      <c r="U699" s="87"/>
    </row>
    <row r="700" spans="1:21" x14ac:dyDescent="0.25">
      <c r="A700" s="200">
        <v>45147</v>
      </c>
      <c r="B700" s="201" t="s">
        <v>15</v>
      </c>
      <c r="C700" s="201">
        <v>13160662</v>
      </c>
      <c r="D700" s="201" t="s">
        <v>1478</v>
      </c>
      <c r="E700" s="495"/>
      <c r="F700" s="495">
        <v>300</v>
      </c>
      <c r="G700" s="53">
        <f t="shared" si="59"/>
        <v>14778.319999999998</v>
      </c>
      <c r="H700">
        <f t="shared" si="55"/>
        <v>0</v>
      </c>
      <c r="I700" s="87"/>
      <c r="J700" s="87"/>
      <c r="K700" s="87"/>
      <c r="L700" s="85"/>
      <c r="M700" s="462">
        <v>45145</v>
      </c>
      <c r="N700" s="463" t="s">
        <v>27</v>
      </c>
      <c r="O700" s="463">
        <v>903</v>
      </c>
      <c r="P700" s="464" t="s">
        <v>73</v>
      </c>
      <c r="Q700" s="464" t="s">
        <v>508</v>
      </c>
      <c r="R700" s="260" t="s">
        <v>1471</v>
      </c>
      <c r="S700" s="260" t="s">
        <v>1472</v>
      </c>
      <c r="T700" s="276"/>
      <c r="U700" s="87"/>
    </row>
    <row r="701" spans="1:21" x14ac:dyDescent="0.25">
      <c r="A701" s="362">
        <v>45147</v>
      </c>
      <c r="B701" s="335" t="s">
        <v>1443</v>
      </c>
      <c r="C701" s="335" t="s">
        <v>65</v>
      </c>
      <c r="D701" s="335" t="s">
        <v>1444</v>
      </c>
      <c r="E701" s="465"/>
      <c r="F701" s="465">
        <v>3</v>
      </c>
      <c r="G701" s="53">
        <f t="shared" si="59"/>
        <v>14775.319999999998</v>
      </c>
      <c r="H701">
        <f t="shared" si="55"/>
        <v>3</v>
      </c>
      <c r="I701" s="87"/>
      <c r="J701" s="85"/>
      <c r="K701" s="87"/>
      <c r="L701" s="85"/>
      <c r="M701" s="337">
        <v>45147</v>
      </c>
      <c r="N701" s="338" t="s">
        <v>38</v>
      </c>
      <c r="O701" s="338">
        <v>634</v>
      </c>
      <c r="P701" s="339" t="s">
        <v>1475</v>
      </c>
      <c r="Q701" s="339" t="s">
        <v>73</v>
      </c>
      <c r="R701" s="302" t="s">
        <v>1476</v>
      </c>
      <c r="S701" s="302" t="s">
        <v>1476</v>
      </c>
      <c r="T701" s="301"/>
      <c r="U701" s="87"/>
    </row>
    <row r="702" spans="1:21" x14ac:dyDescent="0.25">
      <c r="A702" s="200">
        <v>45148</v>
      </c>
      <c r="B702" s="201" t="s">
        <v>53</v>
      </c>
      <c r="C702" s="201" t="s">
        <v>64</v>
      </c>
      <c r="D702" s="201" t="s">
        <v>332</v>
      </c>
      <c r="E702" s="495">
        <v>135.19999999999999</v>
      </c>
      <c r="F702" s="495"/>
      <c r="G702" s="53">
        <f t="shared" si="59"/>
        <v>14910.519999999999</v>
      </c>
      <c r="H702">
        <f t="shared" si="55"/>
        <v>0</v>
      </c>
      <c r="I702" s="87"/>
      <c r="J702" s="85"/>
      <c r="K702" s="87"/>
      <c r="L702" s="87"/>
      <c r="M702" s="337">
        <v>45147</v>
      </c>
      <c r="N702" s="338" t="s">
        <v>38</v>
      </c>
      <c r="O702" s="338">
        <v>499</v>
      </c>
      <c r="P702" s="339" t="s">
        <v>1174</v>
      </c>
      <c r="Q702" s="339" t="s">
        <v>73</v>
      </c>
      <c r="R702" s="302" t="s">
        <v>1477</v>
      </c>
      <c r="S702" s="302" t="s">
        <v>1477</v>
      </c>
      <c r="T702" s="301"/>
      <c r="U702" s="87"/>
    </row>
    <row r="703" spans="1:21" x14ac:dyDescent="0.25">
      <c r="A703" s="200">
        <v>45148</v>
      </c>
      <c r="B703" s="201" t="s">
        <v>53</v>
      </c>
      <c r="C703" s="201" t="s">
        <v>64</v>
      </c>
      <c r="D703" s="201" t="s">
        <v>332</v>
      </c>
      <c r="E703" s="495">
        <v>147</v>
      </c>
      <c r="F703" s="495"/>
      <c r="G703" s="53">
        <f>G702+E703-F703</f>
        <v>15057.519999999999</v>
      </c>
      <c r="H703">
        <f t="shared" si="55"/>
        <v>0</v>
      </c>
      <c r="I703" s="87"/>
      <c r="J703" s="85"/>
      <c r="K703" s="87"/>
      <c r="L703" s="85"/>
      <c r="M703" s="203">
        <v>45147</v>
      </c>
      <c r="N703" s="204" t="s">
        <v>38</v>
      </c>
      <c r="O703" s="204">
        <v>537</v>
      </c>
      <c r="P703" s="205" t="s">
        <v>217</v>
      </c>
      <c r="Q703" s="205" t="s">
        <v>73</v>
      </c>
      <c r="R703" s="39" t="s">
        <v>1479</v>
      </c>
      <c r="S703" s="39" t="s">
        <v>1479</v>
      </c>
      <c r="T703" s="38"/>
      <c r="U703" s="87"/>
    </row>
    <row r="704" spans="1:21" x14ac:dyDescent="0.25">
      <c r="A704" s="206">
        <v>45148</v>
      </c>
      <c r="B704" s="207" t="s">
        <v>15</v>
      </c>
      <c r="C704" s="207">
        <v>13171297</v>
      </c>
      <c r="D704" s="207" t="s">
        <v>1498</v>
      </c>
      <c r="E704" s="208"/>
      <c r="F704" s="208">
        <v>550</v>
      </c>
      <c r="G704" s="53">
        <f t="shared" ref="G704:G705" si="60">G703+E704-F704</f>
        <v>14507.519999999999</v>
      </c>
      <c r="H704">
        <f t="shared" si="55"/>
        <v>0</v>
      </c>
      <c r="I704" s="87"/>
      <c r="J704" s="85"/>
      <c r="K704" s="87"/>
      <c r="L704" s="85"/>
      <c r="M704" s="203">
        <v>45147</v>
      </c>
      <c r="N704" s="204" t="s">
        <v>38</v>
      </c>
      <c r="O704" s="204">
        <v>875</v>
      </c>
      <c r="P704" s="205" t="s">
        <v>1170</v>
      </c>
      <c r="Q704" s="205" t="s">
        <v>73</v>
      </c>
      <c r="R704" s="39" t="s">
        <v>1480</v>
      </c>
      <c r="S704" s="39" t="s">
        <v>1480</v>
      </c>
      <c r="T704" s="38"/>
      <c r="U704" s="87"/>
    </row>
    <row r="705" spans="1:21" x14ac:dyDescent="0.25">
      <c r="A705" s="206">
        <v>45148</v>
      </c>
      <c r="B705" s="207" t="s">
        <v>1443</v>
      </c>
      <c r="C705" s="207" t="s">
        <v>65</v>
      </c>
      <c r="D705" s="207" t="s">
        <v>1444</v>
      </c>
      <c r="E705" s="208"/>
      <c r="F705" s="208">
        <v>1</v>
      </c>
      <c r="G705" s="53">
        <f t="shared" si="60"/>
        <v>14506.519999999999</v>
      </c>
      <c r="H705">
        <f t="shared" si="55"/>
        <v>1</v>
      </c>
      <c r="I705" s="87"/>
      <c r="J705" s="85"/>
      <c r="K705" s="87"/>
      <c r="L705" s="85"/>
      <c r="M705" s="203">
        <v>45148</v>
      </c>
      <c r="N705" s="204" t="s">
        <v>27</v>
      </c>
      <c r="O705" s="204">
        <v>226</v>
      </c>
      <c r="P705" s="205" t="s">
        <v>73</v>
      </c>
      <c r="Q705" s="205" t="s">
        <v>1481</v>
      </c>
      <c r="R705" s="39" t="s">
        <v>1482</v>
      </c>
      <c r="S705" s="39" t="s">
        <v>1482</v>
      </c>
      <c r="T705" s="38"/>
      <c r="U705" s="87"/>
    </row>
    <row r="706" spans="1:21" x14ac:dyDescent="0.25">
      <c r="A706" s="206">
        <v>45152</v>
      </c>
      <c r="B706" s="207" t="s">
        <v>53</v>
      </c>
      <c r="C706" s="207" t="s">
        <v>64</v>
      </c>
      <c r="D706" s="207" t="s">
        <v>208</v>
      </c>
      <c r="E706" s="208">
        <v>356.4</v>
      </c>
      <c r="F706" s="208"/>
      <c r="G706" s="53">
        <f>G705+E706-F706</f>
        <v>14862.919999999998</v>
      </c>
      <c r="H706">
        <f t="shared" si="55"/>
        <v>0</v>
      </c>
      <c r="I706" s="87"/>
      <c r="J706" s="85"/>
      <c r="K706" s="87"/>
      <c r="L706" s="85"/>
      <c r="M706" s="203">
        <v>45148</v>
      </c>
      <c r="N706" s="204" t="s">
        <v>27</v>
      </c>
      <c r="O706" s="204">
        <v>226</v>
      </c>
      <c r="P706" s="205" t="s">
        <v>73</v>
      </c>
      <c r="Q706" s="205" t="s">
        <v>382</v>
      </c>
      <c r="R706" s="39" t="s">
        <v>1483</v>
      </c>
      <c r="S706" s="39" t="s">
        <v>1483</v>
      </c>
      <c r="T706" s="38"/>
      <c r="U706" s="87"/>
    </row>
    <row r="707" spans="1:21" x14ac:dyDescent="0.25">
      <c r="A707" s="200">
        <v>45152</v>
      </c>
      <c r="B707" s="201" t="s">
        <v>53</v>
      </c>
      <c r="C707" s="201" t="s">
        <v>64</v>
      </c>
      <c r="D707" s="209" t="s">
        <v>208</v>
      </c>
      <c r="E707" s="209">
        <v>2001.78</v>
      </c>
      <c r="F707" s="209"/>
      <c r="G707" s="53">
        <f>G706+E707-F707</f>
        <v>16864.699999999997</v>
      </c>
      <c r="H707">
        <f t="shared" si="55"/>
        <v>0</v>
      </c>
      <c r="I707" s="87"/>
      <c r="J707" s="85"/>
      <c r="K707" s="87"/>
      <c r="L707" s="85"/>
      <c r="M707" s="203">
        <v>45148</v>
      </c>
      <c r="N707" s="204" t="s">
        <v>38</v>
      </c>
      <c r="O707" s="204">
        <v>903</v>
      </c>
      <c r="P707" s="205" t="s">
        <v>519</v>
      </c>
      <c r="Q707" s="205" t="s">
        <v>73</v>
      </c>
      <c r="R707" s="39" t="s">
        <v>1484</v>
      </c>
      <c r="S707" s="39" t="s">
        <v>1484</v>
      </c>
      <c r="T707" s="38"/>
      <c r="U707" s="87"/>
    </row>
    <row r="708" spans="1:21" x14ac:dyDescent="0.25">
      <c r="A708" s="364">
        <v>45152</v>
      </c>
      <c r="B708" s="201" t="s">
        <v>15</v>
      </c>
      <c r="C708" s="201">
        <v>13177196</v>
      </c>
      <c r="D708" s="209" t="s">
        <v>1214</v>
      </c>
      <c r="E708" s="209"/>
      <c r="F708" s="209">
        <v>1800</v>
      </c>
      <c r="G708" s="53">
        <f t="shared" ref="G708" si="61">G707+E708-F708</f>
        <v>15064.699999999997</v>
      </c>
      <c r="H708">
        <f t="shared" si="55"/>
        <v>0</v>
      </c>
      <c r="I708" s="87"/>
      <c r="J708" s="85"/>
      <c r="K708" s="87"/>
      <c r="L708" s="85"/>
      <c r="M708" s="203">
        <v>45148</v>
      </c>
      <c r="N708" s="204" t="s">
        <v>38</v>
      </c>
      <c r="O708" s="204">
        <v>783</v>
      </c>
      <c r="P708" s="205" t="s">
        <v>1170</v>
      </c>
      <c r="Q708" s="205" t="s">
        <v>73</v>
      </c>
      <c r="R708" s="39" t="s">
        <v>1485</v>
      </c>
      <c r="S708" s="39" t="s">
        <v>1485</v>
      </c>
      <c r="T708" s="38"/>
      <c r="U708" s="87"/>
    </row>
    <row r="709" spans="1:21" x14ac:dyDescent="0.25">
      <c r="A709" s="364">
        <v>45152</v>
      </c>
      <c r="B709" s="201" t="s">
        <v>1443</v>
      </c>
      <c r="C709" s="201" t="s">
        <v>65</v>
      </c>
      <c r="D709" s="209" t="s">
        <v>1444</v>
      </c>
      <c r="E709" s="209"/>
      <c r="F709" s="209">
        <v>2</v>
      </c>
      <c r="G709" s="53">
        <f>G708+E709-F709</f>
        <v>15062.699999999997</v>
      </c>
      <c r="H709">
        <f t="shared" si="55"/>
        <v>2</v>
      </c>
      <c r="I709" s="87"/>
      <c r="J709" s="85"/>
      <c r="K709" s="87"/>
      <c r="L709" s="85"/>
      <c r="M709" s="203">
        <v>45152</v>
      </c>
      <c r="N709" s="204" t="s">
        <v>83</v>
      </c>
      <c r="O709" s="204">
        <v>1</v>
      </c>
      <c r="P709" s="205" t="s">
        <v>73</v>
      </c>
      <c r="Q709" s="205" t="s">
        <v>508</v>
      </c>
      <c r="R709" s="39" t="s">
        <v>1485</v>
      </c>
      <c r="S709" s="39" t="s">
        <v>1486</v>
      </c>
      <c r="T709" s="38"/>
      <c r="U709" s="87"/>
    </row>
    <row r="710" spans="1:21" x14ac:dyDescent="0.25">
      <c r="A710" s="364">
        <v>45152</v>
      </c>
      <c r="B710" s="201" t="s">
        <v>15</v>
      </c>
      <c r="C710" s="201">
        <v>57249300</v>
      </c>
      <c r="D710" s="209" t="s">
        <v>476</v>
      </c>
      <c r="E710" s="209"/>
      <c r="F710" s="209">
        <v>3300.46</v>
      </c>
      <c r="G710" s="53">
        <f t="shared" ref="G710:G711" si="62">G709+E710-F710</f>
        <v>11762.239999999998</v>
      </c>
      <c r="H710">
        <f t="shared" si="55"/>
        <v>0</v>
      </c>
      <c r="I710" s="87"/>
      <c r="J710" s="85"/>
      <c r="K710" s="87"/>
      <c r="L710" s="85"/>
      <c r="M710" s="203">
        <v>45152</v>
      </c>
      <c r="N710" s="204" t="s">
        <v>83</v>
      </c>
      <c r="O710" s="204">
        <v>1</v>
      </c>
      <c r="P710" s="205" t="s">
        <v>73</v>
      </c>
      <c r="Q710" s="205" t="s">
        <v>1487</v>
      </c>
      <c r="R710" s="39" t="s">
        <v>1485</v>
      </c>
      <c r="S710" s="39" t="s">
        <v>1488</v>
      </c>
      <c r="T710" s="38"/>
      <c r="U710" s="87"/>
    </row>
    <row r="711" spans="1:21" x14ac:dyDescent="0.25">
      <c r="A711" s="364">
        <v>45152</v>
      </c>
      <c r="B711" s="201" t="s">
        <v>1443</v>
      </c>
      <c r="C711" s="201" t="s">
        <v>65</v>
      </c>
      <c r="D711" s="209" t="s">
        <v>1444</v>
      </c>
      <c r="E711" s="209"/>
      <c r="F711" s="209">
        <v>1</v>
      </c>
      <c r="G711" s="53">
        <f t="shared" si="62"/>
        <v>11761.239999999998</v>
      </c>
      <c r="H711">
        <f t="shared" si="55"/>
        <v>1</v>
      </c>
      <c r="I711" s="87"/>
      <c r="J711" s="85"/>
      <c r="K711" s="87"/>
      <c r="L711" s="85"/>
      <c r="M711" s="203">
        <v>45152</v>
      </c>
      <c r="N711" s="204" t="s">
        <v>38</v>
      </c>
      <c r="O711" s="204">
        <v>634</v>
      </c>
      <c r="P711" s="205" t="s">
        <v>536</v>
      </c>
      <c r="Q711" s="205" t="s">
        <v>73</v>
      </c>
      <c r="R711" s="45" t="s">
        <v>1489</v>
      </c>
      <c r="S711" s="45" t="s">
        <v>1490</v>
      </c>
      <c r="T711" s="44"/>
      <c r="U711" s="87"/>
    </row>
    <row r="712" spans="1:21" x14ac:dyDescent="0.25">
      <c r="A712" s="364">
        <v>45153</v>
      </c>
      <c r="B712" s="201" t="s">
        <v>53</v>
      </c>
      <c r="C712" s="201" t="s">
        <v>64</v>
      </c>
      <c r="D712" s="209" t="s">
        <v>1299</v>
      </c>
      <c r="E712" s="209">
        <v>8846.6</v>
      </c>
      <c r="F712" s="209"/>
      <c r="G712" s="53">
        <f>G711+E712-F712</f>
        <v>20607.839999999997</v>
      </c>
      <c r="H712">
        <f t="shared" si="55"/>
        <v>0</v>
      </c>
      <c r="I712" s="87"/>
      <c r="J712" s="87"/>
      <c r="K712" s="87"/>
      <c r="L712" s="85"/>
      <c r="M712" s="203">
        <v>45152</v>
      </c>
      <c r="N712" s="204" t="s">
        <v>38</v>
      </c>
      <c r="O712" s="204">
        <v>499</v>
      </c>
      <c r="P712" s="205" t="s">
        <v>1174</v>
      </c>
      <c r="Q712" s="205" t="s">
        <v>73</v>
      </c>
      <c r="R712" s="45" t="s">
        <v>1491</v>
      </c>
      <c r="S712" s="45" t="s">
        <v>1492</v>
      </c>
      <c r="T712" s="44"/>
      <c r="U712" s="87"/>
    </row>
    <row r="713" spans="1:21" x14ac:dyDescent="0.25">
      <c r="A713" s="364">
        <v>45153</v>
      </c>
      <c r="B713" s="201" t="s">
        <v>15</v>
      </c>
      <c r="C713" s="201" t="s">
        <v>65</v>
      </c>
      <c r="D713" s="209" t="s">
        <v>104</v>
      </c>
      <c r="E713" s="209"/>
      <c r="F713" s="209">
        <v>1084.57</v>
      </c>
      <c r="G713" s="53">
        <f t="shared" ref="G713:G721" si="63">G712+E713-F713</f>
        <v>19523.269999999997</v>
      </c>
      <c r="H713">
        <f t="shared" si="55"/>
        <v>0</v>
      </c>
      <c r="I713" s="87"/>
      <c r="J713" s="85"/>
      <c r="K713" s="87"/>
      <c r="L713" s="85"/>
      <c r="M713" s="203">
        <v>45152</v>
      </c>
      <c r="N713" s="204" t="s">
        <v>38</v>
      </c>
      <c r="O713" s="204">
        <v>537</v>
      </c>
      <c r="P713" s="205" t="s">
        <v>1493</v>
      </c>
      <c r="Q713" s="205" t="s">
        <v>73</v>
      </c>
      <c r="R713" s="45" t="s">
        <v>1494</v>
      </c>
      <c r="S713" s="45" t="s">
        <v>1495</v>
      </c>
      <c r="T713" s="44"/>
      <c r="U713" s="87"/>
    </row>
    <row r="714" spans="1:21" x14ac:dyDescent="0.25">
      <c r="A714" s="364">
        <v>45153</v>
      </c>
      <c r="B714" s="201" t="s">
        <v>53</v>
      </c>
      <c r="C714" s="201" t="s">
        <v>64</v>
      </c>
      <c r="D714" s="209" t="s">
        <v>438</v>
      </c>
      <c r="E714" s="209">
        <v>1382.24</v>
      </c>
      <c r="F714" s="209"/>
      <c r="G714" s="53">
        <f t="shared" si="63"/>
        <v>20905.509999999998</v>
      </c>
      <c r="H714">
        <f t="shared" si="55"/>
        <v>0</v>
      </c>
      <c r="I714" s="87"/>
      <c r="J714" s="85"/>
      <c r="K714" s="87"/>
      <c r="L714" s="87"/>
      <c r="M714" s="203">
        <v>45152</v>
      </c>
      <c r="N714" s="204" t="s">
        <v>38</v>
      </c>
      <c r="O714" s="204">
        <v>875</v>
      </c>
      <c r="P714" s="205" t="s">
        <v>1170</v>
      </c>
      <c r="Q714" s="205" t="s">
        <v>73</v>
      </c>
      <c r="R714" s="45" t="s">
        <v>1496</v>
      </c>
      <c r="S714" s="45" t="s">
        <v>1497</v>
      </c>
      <c r="T714" s="44"/>
      <c r="U714" s="87"/>
    </row>
    <row r="715" spans="1:21" x14ac:dyDescent="0.25">
      <c r="A715" s="499">
        <v>45154</v>
      </c>
      <c r="B715" s="127" t="s">
        <v>15</v>
      </c>
      <c r="C715" s="133">
        <v>57285594</v>
      </c>
      <c r="D715" s="128" t="s">
        <v>845</v>
      </c>
      <c r="E715" s="128"/>
      <c r="F715" s="128">
        <v>2000</v>
      </c>
      <c r="G715" s="53">
        <f t="shared" si="63"/>
        <v>18905.509999999998</v>
      </c>
      <c r="H715">
        <f t="shared" si="55"/>
        <v>0</v>
      </c>
      <c r="I715" s="87"/>
      <c r="J715" s="85"/>
      <c r="K715" s="87"/>
      <c r="L715" s="85"/>
      <c r="M715" s="326">
        <v>45153</v>
      </c>
      <c r="N715" s="327" t="s">
        <v>27</v>
      </c>
      <c r="O715" s="327">
        <v>230</v>
      </c>
      <c r="P715" s="328" t="s">
        <v>73</v>
      </c>
      <c r="Q715" s="328" t="s">
        <v>1499</v>
      </c>
      <c r="R715" s="260" t="s">
        <v>1500</v>
      </c>
      <c r="S715" s="260" t="s">
        <v>1501</v>
      </c>
      <c r="T715" s="431"/>
      <c r="U715" s="87"/>
    </row>
    <row r="716" spans="1:21" x14ac:dyDescent="0.25">
      <c r="A716" s="499">
        <v>45154</v>
      </c>
      <c r="B716" s="127" t="s">
        <v>1443</v>
      </c>
      <c r="C716" s="127" t="s">
        <v>65</v>
      </c>
      <c r="D716" s="128" t="s">
        <v>1444</v>
      </c>
      <c r="E716" s="128"/>
      <c r="F716" s="128">
        <v>1</v>
      </c>
      <c r="G716" s="53">
        <f t="shared" si="63"/>
        <v>18904.509999999998</v>
      </c>
      <c r="H716">
        <f t="shared" si="55"/>
        <v>1</v>
      </c>
      <c r="I716" s="87"/>
      <c r="J716" s="85"/>
      <c r="K716" s="87"/>
      <c r="L716" s="85"/>
      <c r="M716" s="326">
        <v>45153</v>
      </c>
      <c r="N716" s="327" t="s">
        <v>38</v>
      </c>
      <c r="O716" s="327">
        <v>294</v>
      </c>
      <c r="P716" s="328" t="s">
        <v>1502</v>
      </c>
      <c r="Q716" s="328" t="s">
        <v>73</v>
      </c>
      <c r="R716" s="260" t="s">
        <v>1503</v>
      </c>
      <c r="S716" s="260" t="s">
        <v>1504</v>
      </c>
      <c r="T716" s="431"/>
      <c r="U716" s="87"/>
    </row>
    <row r="717" spans="1:21" x14ac:dyDescent="0.25">
      <c r="A717" s="499">
        <v>45154</v>
      </c>
      <c r="B717" s="127" t="s">
        <v>15</v>
      </c>
      <c r="C717" s="127">
        <v>57287471</v>
      </c>
      <c r="D717" s="128" t="s">
        <v>207</v>
      </c>
      <c r="E717" s="128"/>
      <c r="F717" s="128">
        <v>125</v>
      </c>
      <c r="G717" s="53">
        <f t="shared" si="63"/>
        <v>18779.509999999998</v>
      </c>
      <c r="H717">
        <f t="shared" si="55"/>
        <v>0</v>
      </c>
      <c r="I717" s="87"/>
      <c r="J717" s="85"/>
      <c r="K717" s="87"/>
      <c r="L717" s="85"/>
      <c r="M717" s="326">
        <v>45153</v>
      </c>
      <c r="N717" s="327" t="s">
        <v>27</v>
      </c>
      <c r="O717" s="327">
        <v>226</v>
      </c>
      <c r="P717" s="328" t="s">
        <v>73</v>
      </c>
      <c r="Q717" s="328" t="s">
        <v>1505</v>
      </c>
      <c r="R717" s="260" t="s">
        <v>1506</v>
      </c>
      <c r="S717" s="260" t="s">
        <v>1507</v>
      </c>
      <c r="T717" s="431"/>
      <c r="U717" s="87"/>
    </row>
    <row r="718" spans="1:21" x14ac:dyDescent="0.25">
      <c r="A718" s="499">
        <v>45154</v>
      </c>
      <c r="B718" s="127" t="s">
        <v>1443</v>
      </c>
      <c r="C718" s="127" t="s">
        <v>65</v>
      </c>
      <c r="D718" s="128" t="s">
        <v>1444</v>
      </c>
      <c r="E718" s="128"/>
      <c r="F718" s="128">
        <v>1</v>
      </c>
      <c r="G718" s="53">
        <f t="shared" si="63"/>
        <v>18778.509999999998</v>
      </c>
      <c r="H718">
        <f t="shared" si="55"/>
        <v>1</v>
      </c>
      <c r="I718" s="87"/>
      <c r="J718" s="85"/>
      <c r="K718" s="87"/>
      <c r="L718" s="85"/>
      <c r="M718" s="457">
        <v>45154</v>
      </c>
      <c r="N718" s="458" t="s">
        <v>38</v>
      </c>
      <c r="O718" s="458">
        <v>634</v>
      </c>
      <c r="P718" s="459" t="s">
        <v>154</v>
      </c>
      <c r="Q718" s="459" t="s">
        <v>73</v>
      </c>
      <c r="R718" s="292" t="s">
        <v>1508</v>
      </c>
      <c r="S718" s="292" t="s">
        <v>1508</v>
      </c>
      <c r="T718" s="439"/>
      <c r="U718" s="87"/>
    </row>
    <row r="719" spans="1:21" x14ac:dyDescent="0.25">
      <c r="A719" s="499">
        <v>45154</v>
      </c>
      <c r="B719" s="127" t="s">
        <v>53</v>
      </c>
      <c r="C719" s="127" t="s">
        <v>64</v>
      </c>
      <c r="D719" s="128" t="s">
        <v>850</v>
      </c>
      <c r="E719" s="128">
        <v>2061.1</v>
      </c>
      <c r="F719" s="128"/>
      <c r="G719" s="53">
        <f t="shared" si="63"/>
        <v>20839.609999999997</v>
      </c>
      <c r="H719">
        <f t="shared" si="55"/>
        <v>0</v>
      </c>
      <c r="I719" s="87"/>
      <c r="J719" s="85"/>
      <c r="K719" s="87"/>
      <c r="L719" s="85"/>
      <c r="M719" s="457">
        <v>45154</v>
      </c>
      <c r="N719" s="458" t="s">
        <v>38</v>
      </c>
      <c r="O719" s="458">
        <v>499</v>
      </c>
      <c r="P719" s="459" t="s">
        <v>1170</v>
      </c>
      <c r="Q719" s="459" t="s">
        <v>73</v>
      </c>
      <c r="R719" s="292" t="s">
        <v>1509</v>
      </c>
      <c r="S719" s="292" t="s">
        <v>1509</v>
      </c>
      <c r="T719" s="439"/>
      <c r="U719" s="87"/>
    </row>
    <row r="720" spans="1:21" x14ac:dyDescent="0.25">
      <c r="A720" s="499">
        <v>45154</v>
      </c>
      <c r="B720" s="127" t="s">
        <v>53</v>
      </c>
      <c r="C720" s="127" t="s">
        <v>64</v>
      </c>
      <c r="D720" s="128" t="s">
        <v>1541</v>
      </c>
      <c r="E720" s="128">
        <v>1038.76</v>
      </c>
      <c r="F720" s="128"/>
      <c r="G720" s="53">
        <f t="shared" si="63"/>
        <v>21878.369999999995</v>
      </c>
      <c r="H720">
        <f t="shared" si="55"/>
        <v>0</v>
      </c>
      <c r="I720" s="87"/>
      <c r="J720" s="85"/>
      <c r="K720" s="87"/>
      <c r="L720" s="85"/>
      <c r="M720" s="457">
        <v>45154</v>
      </c>
      <c r="N720" s="458" t="s">
        <v>38</v>
      </c>
      <c r="O720" s="458">
        <v>634</v>
      </c>
      <c r="P720" s="459" t="s">
        <v>1510</v>
      </c>
      <c r="Q720" s="459" t="s">
        <v>73</v>
      </c>
      <c r="R720" s="292" t="s">
        <v>1511</v>
      </c>
      <c r="S720" s="292" t="s">
        <v>1511</v>
      </c>
      <c r="T720" s="439"/>
      <c r="U720" s="87"/>
    </row>
    <row r="721" spans="1:21" x14ac:dyDescent="0.25">
      <c r="A721" s="499">
        <v>45154</v>
      </c>
      <c r="B721" s="127" t="s">
        <v>53</v>
      </c>
      <c r="C721" s="127" t="s">
        <v>64</v>
      </c>
      <c r="D721" s="128" t="s">
        <v>110</v>
      </c>
      <c r="E721" s="128">
        <v>237.6</v>
      </c>
      <c r="F721" s="128"/>
      <c r="G721" s="53">
        <f t="shared" si="63"/>
        <v>22115.969999999994</v>
      </c>
      <c r="H721">
        <f t="shared" si="55"/>
        <v>0</v>
      </c>
      <c r="I721" s="87"/>
      <c r="J721" s="85"/>
      <c r="K721" s="87"/>
      <c r="L721" s="85"/>
      <c r="M721" s="457">
        <v>45154</v>
      </c>
      <c r="N721" s="458" t="s">
        <v>38</v>
      </c>
      <c r="O721" s="458">
        <v>499</v>
      </c>
      <c r="P721" s="459" t="s">
        <v>1170</v>
      </c>
      <c r="Q721" s="459" t="s">
        <v>73</v>
      </c>
      <c r="R721" s="292" t="s">
        <v>1512</v>
      </c>
      <c r="S721" s="292" t="s">
        <v>1512</v>
      </c>
      <c r="T721" s="439"/>
      <c r="U721" s="87"/>
    </row>
    <row r="722" spans="1:21" x14ac:dyDescent="0.25">
      <c r="A722" s="499">
        <v>45155</v>
      </c>
      <c r="B722" s="127" t="s">
        <v>15</v>
      </c>
      <c r="C722" s="133">
        <v>13201983</v>
      </c>
      <c r="D722" s="128" t="s">
        <v>1214</v>
      </c>
      <c r="E722" s="128"/>
      <c r="F722" s="128">
        <v>5749.99</v>
      </c>
      <c r="G722" s="53">
        <f>G721+E722-F722</f>
        <v>16365.979999999994</v>
      </c>
      <c r="H722">
        <f t="shared" si="55"/>
        <v>0</v>
      </c>
      <c r="I722" s="87"/>
      <c r="J722" s="85"/>
      <c r="K722" s="87"/>
      <c r="L722" s="85"/>
      <c r="M722" s="457">
        <v>45154</v>
      </c>
      <c r="N722" s="458" t="s">
        <v>27</v>
      </c>
      <c r="O722" s="458">
        <v>226</v>
      </c>
      <c r="P722" s="459" t="s">
        <v>73</v>
      </c>
      <c r="Q722" s="459" t="s">
        <v>1513</v>
      </c>
      <c r="R722" s="292" t="s">
        <v>1514</v>
      </c>
      <c r="S722" s="292" t="s">
        <v>1514</v>
      </c>
      <c r="T722" s="439"/>
      <c r="U722" s="87"/>
    </row>
    <row r="723" spans="1:21" x14ac:dyDescent="0.25">
      <c r="A723" s="499">
        <v>45155</v>
      </c>
      <c r="B723" s="127" t="s">
        <v>1443</v>
      </c>
      <c r="C723" s="127" t="s">
        <v>65</v>
      </c>
      <c r="D723" s="127" t="s">
        <v>1444</v>
      </c>
      <c r="E723" s="128"/>
      <c r="F723" s="128">
        <v>4</v>
      </c>
      <c r="G723" s="53">
        <f t="shared" ref="G723:G731" si="64">G722+E723-F723</f>
        <v>16361.979999999994</v>
      </c>
      <c r="H723">
        <f t="shared" si="55"/>
        <v>4</v>
      </c>
      <c r="I723" s="87"/>
      <c r="J723" s="85"/>
      <c r="K723" s="87"/>
      <c r="L723" s="85"/>
      <c r="M723" s="457">
        <v>45154</v>
      </c>
      <c r="N723" s="458" t="s">
        <v>27</v>
      </c>
      <c r="O723" s="458">
        <v>226</v>
      </c>
      <c r="P723" s="459" t="s">
        <v>73</v>
      </c>
      <c r="Q723" s="459" t="s">
        <v>1515</v>
      </c>
      <c r="R723" s="292" t="s">
        <v>1516</v>
      </c>
      <c r="S723" s="292" t="s">
        <v>1516</v>
      </c>
      <c r="T723" s="439"/>
      <c r="U723" s="87"/>
    </row>
    <row r="724" spans="1:21" x14ac:dyDescent="0.25">
      <c r="A724" s="499">
        <v>45155</v>
      </c>
      <c r="B724" s="127" t="s">
        <v>15</v>
      </c>
      <c r="C724" s="133">
        <v>57305623</v>
      </c>
      <c r="D724" s="127" t="s">
        <v>1214</v>
      </c>
      <c r="E724" s="128"/>
      <c r="F724" s="128">
        <v>631.69000000000005</v>
      </c>
      <c r="G724" s="53">
        <f t="shared" si="64"/>
        <v>15730.289999999994</v>
      </c>
      <c r="H724">
        <f t="shared" si="55"/>
        <v>0</v>
      </c>
      <c r="I724" s="87"/>
      <c r="J724" s="87"/>
      <c r="K724" s="87"/>
      <c r="L724" s="85"/>
      <c r="M724" s="457">
        <v>45155</v>
      </c>
      <c r="N724" s="458" t="s">
        <v>27</v>
      </c>
      <c r="O724" s="458">
        <v>226</v>
      </c>
      <c r="P724" s="459" t="s">
        <v>73</v>
      </c>
      <c r="Q724" s="459" t="s">
        <v>143</v>
      </c>
      <c r="R724" s="498" t="s">
        <v>1517</v>
      </c>
      <c r="S724" s="498" t="s">
        <v>1517</v>
      </c>
      <c r="T724" s="497"/>
      <c r="U724" s="87"/>
    </row>
    <row r="725" spans="1:21" x14ac:dyDescent="0.25">
      <c r="A725" s="499">
        <v>45155</v>
      </c>
      <c r="B725" s="127" t="s">
        <v>1443</v>
      </c>
      <c r="C725" s="127" t="s">
        <v>65</v>
      </c>
      <c r="D725" s="127" t="s">
        <v>1444</v>
      </c>
      <c r="E725" s="128"/>
      <c r="F725" s="128">
        <v>2</v>
      </c>
      <c r="G725" s="53">
        <f t="shared" si="64"/>
        <v>15728.289999999994</v>
      </c>
      <c r="H725">
        <f t="shared" si="55"/>
        <v>2</v>
      </c>
      <c r="I725" s="87"/>
      <c r="J725" s="87"/>
      <c r="K725" s="87"/>
      <c r="L725" s="85"/>
      <c r="M725" s="457">
        <v>45155</v>
      </c>
      <c r="N725" s="458" t="s">
        <v>38</v>
      </c>
      <c r="O725" s="458">
        <v>634</v>
      </c>
      <c r="P725" s="459" t="s">
        <v>1518</v>
      </c>
      <c r="Q725" s="459" t="s">
        <v>73</v>
      </c>
      <c r="R725" s="292" t="s">
        <v>1519</v>
      </c>
      <c r="S725" s="292" t="s">
        <v>1519</v>
      </c>
      <c r="T725" s="439"/>
      <c r="U725" s="87"/>
    </row>
    <row r="726" spans="1:21" x14ac:dyDescent="0.25">
      <c r="A726" s="499">
        <v>45156</v>
      </c>
      <c r="B726" s="127" t="s">
        <v>15</v>
      </c>
      <c r="C726" s="127">
        <v>57322188</v>
      </c>
      <c r="D726" s="127" t="s">
        <v>1214</v>
      </c>
      <c r="E726" s="128"/>
      <c r="F726" s="128">
        <v>2732</v>
      </c>
      <c r="G726" s="53">
        <f t="shared" si="64"/>
        <v>12996.289999999994</v>
      </c>
      <c r="H726">
        <f t="shared" si="55"/>
        <v>0</v>
      </c>
      <c r="I726" s="87"/>
      <c r="J726" s="87"/>
      <c r="K726" s="87"/>
      <c r="L726" s="87"/>
      <c r="M726" s="457">
        <v>45155</v>
      </c>
      <c r="N726" s="458" t="s">
        <v>38</v>
      </c>
      <c r="O726" s="458">
        <v>499</v>
      </c>
      <c r="P726" s="459" t="s">
        <v>1196</v>
      </c>
      <c r="Q726" s="459" t="s">
        <v>73</v>
      </c>
      <c r="R726" s="292" t="s">
        <v>1520</v>
      </c>
      <c r="S726" s="292" t="s">
        <v>1520</v>
      </c>
      <c r="T726" s="439"/>
      <c r="U726" s="87"/>
    </row>
    <row r="727" spans="1:21" x14ac:dyDescent="0.25">
      <c r="A727" s="499">
        <v>45156</v>
      </c>
      <c r="B727" s="127" t="s">
        <v>1443</v>
      </c>
      <c r="C727" s="127" t="s">
        <v>65</v>
      </c>
      <c r="D727" s="127" t="s">
        <v>1444</v>
      </c>
      <c r="E727" s="128"/>
      <c r="F727" s="128">
        <v>3</v>
      </c>
      <c r="G727" s="53">
        <f t="shared" si="64"/>
        <v>12993.289999999994</v>
      </c>
      <c r="H727">
        <f t="shared" si="55"/>
        <v>3</v>
      </c>
      <c r="I727" s="87"/>
      <c r="J727" s="87"/>
      <c r="K727" s="87"/>
      <c r="L727" s="87"/>
      <c r="M727" s="457">
        <v>45155</v>
      </c>
      <c r="N727" s="458" t="s">
        <v>38</v>
      </c>
      <c r="O727" s="458">
        <v>634</v>
      </c>
      <c r="P727" s="459" t="s">
        <v>1521</v>
      </c>
      <c r="Q727" s="459" t="s">
        <v>73</v>
      </c>
      <c r="R727" s="292" t="s">
        <v>1522</v>
      </c>
      <c r="S727" s="292" t="s">
        <v>1522</v>
      </c>
      <c r="T727" s="439"/>
      <c r="U727" s="87"/>
    </row>
    <row r="728" spans="1:21" x14ac:dyDescent="0.25">
      <c r="A728" s="499">
        <v>45155</v>
      </c>
      <c r="B728" s="127" t="s">
        <v>53</v>
      </c>
      <c r="C728" s="127" t="s">
        <v>64</v>
      </c>
      <c r="D728" s="127" t="s">
        <v>332</v>
      </c>
      <c r="E728" s="128">
        <v>100</v>
      </c>
      <c r="F728" s="128"/>
      <c r="G728" s="53">
        <f t="shared" si="64"/>
        <v>13093.289999999994</v>
      </c>
      <c r="H728">
        <f t="shared" si="55"/>
        <v>0</v>
      </c>
      <c r="I728" s="87"/>
      <c r="J728" s="87"/>
      <c r="K728" s="87"/>
      <c r="L728" s="87"/>
      <c r="M728" s="457">
        <v>45155</v>
      </c>
      <c r="N728" s="458" t="s">
        <v>38</v>
      </c>
      <c r="O728" s="458">
        <v>499</v>
      </c>
      <c r="P728" s="459" t="s">
        <v>1174</v>
      </c>
      <c r="Q728" s="459" t="s">
        <v>73</v>
      </c>
      <c r="R728" s="292" t="s">
        <v>1523</v>
      </c>
      <c r="S728" s="292" t="s">
        <v>1523</v>
      </c>
      <c r="T728" s="439"/>
      <c r="U728" s="87"/>
    </row>
    <row r="729" spans="1:21" x14ac:dyDescent="0.25">
      <c r="A729" s="499">
        <v>45156</v>
      </c>
      <c r="B729" s="127" t="s">
        <v>53</v>
      </c>
      <c r="C729" s="127" t="s">
        <v>64</v>
      </c>
      <c r="D729" s="127" t="s">
        <v>1445</v>
      </c>
      <c r="E729" s="128">
        <v>2455.1999999999998</v>
      </c>
      <c r="F729" s="128"/>
      <c r="G729" s="53">
        <f t="shared" si="64"/>
        <v>15548.489999999994</v>
      </c>
      <c r="H729">
        <f t="shared" si="55"/>
        <v>0</v>
      </c>
      <c r="I729" s="87"/>
      <c r="J729" s="87"/>
      <c r="K729" s="87"/>
      <c r="L729" s="87"/>
      <c r="M729" s="457">
        <v>45155</v>
      </c>
      <c r="N729" s="458" t="s">
        <v>27</v>
      </c>
      <c r="O729" s="458">
        <v>226</v>
      </c>
      <c r="P729" s="459" t="s">
        <v>73</v>
      </c>
      <c r="Q729" s="459" t="s">
        <v>200</v>
      </c>
      <c r="R729" s="292" t="s">
        <v>1524</v>
      </c>
      <c r="S729" s="292" t="s">
        <v>1524</v>
      </c>
      <c r="T729" s="439"/>
      <c r="U729" s="87"/>
    </row>
    <row r="730" spans="1:21" x14ac:dyDescent="0.25">
      <c r="A730" s="499">
        <v>45159</v>
      </c>
      <c r="B730" s="127" t="s">
        <v>15</v>
      </c>
      <c r="C730" s="127" t="s">
        <v>65</v>
      </c>
      <c r="D730" s="127" t="s">
        <v>1539</v>
      </c>
      <c r="E730" s="128"/>
      <c r="F730" s="128">
        <v>90</v>
      </c>
      <c r="G730" s="53">
        <f t="shared" si="64"/>
        <v>15458.489999999994</v>
      </c>
      <c r="H730">
        <f t="shared" ref="H730:H782" si="65">IF(D730="Movimiento Bancos",F730,0)</f>
        <v>0</v>
      </c>
      <c r="I730" s="87"/>
      <c r="J730" s="87"/>
      <c r="K730" s="87"/>
      <c r="L730" s="87"/>
      <c r="M730" s="457">
        <v>45156</v>
      </c>
      <c r="N730" s="458" t="s">
        <v>38</v>
      </c>
      <c r="O730" s="458">
        <v>634</v>
      </c>
      <c r="P730" s="459" t="s">
        <v>1525</v>
      </c>
      <c r="Q730" s="459" t="s">
        <v>73</v>
      </c>
      <c r="R730" s="292" t="s">
        <v>1526</v>
      </c>
      <c r="S730" s="292" t="s">
        <v>1526</v>
      </c>
      <c r="T730" s="439"/>
      <c r="U730" s="87"/>
    </row>
    <row r="731" spans="1:21" x14ac:dyDescent="0.25">
      <c r="A731" s="499">
        <v>45159</v>
      </c>
      <c r="B731" s="127" t="s">
        <v>15</v>
      </c>
      <c r="C731" s="127">
        <v>57343668</v>
      </c>
      <c r="D731" s="127" t="s">
        <v>1214</v>
      </c>
      <c r="E731" s="128"/>
      <c r="F731" s="128">
        <v>300</v>
      </c>
      <c r="G731" s="53">
        <f t="shared" si="64"/>
        <v>15158.489999999994</v>
      </c>
      <c r="H731">
        <f t="shared" si="65"/>
        <v>0</v>
      </c>
      <c r="I731" s="87"/>
      <c r="J731" s="87"/>
      <c r="K731" s="87"/>
      <c r="L731" s="87"/>
      <c r="M731" s="457">
        <v>45156</v>
      </c>
      <c r="N731" s="458" t="s">
        <v>38</v>
      </c>
      <c r="O731" s="458">
        <v>499</v>
      </c>
      <c r="P731" s="459" t="s">
        <v>1328</v>
      </c>
      <c r="Q731" s="459" t="s">
        <v>73</v>
      </c>
      <c r="R731" s="292" t="s">
        <v>1527</v>
      </c>
      <c r="S731" s="292" t="s">
        <v>1527</v>
      </c>
      <c r="T731" s="439"/>
      <c r="U731" s="87"/>
    </row>
    <row r="732" spans="1:21" x14ac:dyDescent="0.25">
      <c r="A732" s="499">
        <v>45159</v>
      </c>
      <c r="B732" s="127" t="s">
        <v>53</v>
      </c>
      <c r="C732" s="127" t="s">
        <v>64</v>
      </c>
      <c r="D732" s="127" t="s">
        <v>332</v>
      </c>
      <c r="E732" s="128">
        <v>220</v>
      </c>
      <c r="F732" s="128"/>
      <c r="G732" s="53">
        <f>G731+E732-F732</f>
        <v>15378.489999999994</v>
      </c>
      <c r="H732">
        <f t="shared" si="65"/>
        <v>0</v>
      </c>
      <c r="I732" s="87"/>
      <c r="J732" s="87"/>
      <c r="K732" s="87"/>
      <c r="L732" s="87"/>
      <c r="M732" s="457">
        <v>45156</v>
      </c>
      <c r="N732" s="458" t="s">
        <v>27</v>
      </c>
      <c r="O732" s="458">
        <v>230</v>
      </c>
      <c r="P732" s="459" t="s">
        <v>73</v>
      </c>
      <c r="Q732" s="459" t="s">
        <v>1064</v>
      </c>
      <c r="R732" s="292" t="s">
        <v>1528</v>
      </c>
      <c r="S732" s="292" t="s">
        <v>1528</v>
      </c>
      <c r="T732" s="439"/>
      <c r="U732" s="87"/>
    </row>
    <row r="733" spans="1:21" x14ac:dyDescent="0.25">
      <c r="A733" s="499">
        <v>45159</v>
      </c>
      <c r="B733" s="127" t="s">
        <v>1443</v>
      </c>
      <c r="C733" s="127" t="s">
        <v>65</v>
      </c>
      <c r="D733" s="127" t="s">
        <v>1444</v>
      </c>
      <c r="E733" s="128"/>
      <c r="F733" s="128">
        <v>2</v>
      </c>
      <c r="G733" s="53">
        <f t="shared" ref="G733:G748" si="66">G732+E733-F733</f>
        <v>15376.489999999994</v>
      </c>
      <c r="H733">
        <f t="shared" si="65"/>
        <v>2</v>
      </c>
      <c r="I733" s="87"/>
      <c r="J733" s="87"/>
      <c r="K733" s="87"/>
      <c r="L733" s="87"/>
      <c r="M733" s="457">
        <v>45159</v>
      </c>
      <c r="N733" s="458" t="s">
        <v>1529</v>
      </c>
      <c r="O733" s="458">
        <v>11</v>
      </c>
      <c r="P733" s="459" t="s">
        <v>88</v>
      </c>
      <c r="Q733" s="459" t="s">
        <v>73</v>
      </c>
      <c r="R733" s="498" t="s">
        <v>1530</v>
      </c>
      <c r="S733" s="498" t="s">
        <v>1530</v>
      </c>
      <c r="T733" s="497"/>
      <c r="U733" s="87"/>
    </row>
    <row r="734" spans="1:21" x14ac:dyDescent="0.25">
      <c r="A734" s="499">
        <v>45159</v>
      </c>
      <c r="B734" s="127" t="s">
        <v>53</v>
      </c>
      <c r="C734" s="127" t="s">
        <v>64</v>
      </c>
      <c r="D734" s="127" t="s">
        <v>1540</v>
      </c>
      <c r="E734" s="128">
        <v>220</v>
      </c>
      <c r="F734" s="128"/>
      <c r="G734" s="53">
        <f t="shared" si="66"/>
        <v>15596.489999999994</v>
      </c>
      <c r="H734">
        <f t="shared" si="65"/>
        <v>0</v>
      </c>
      <c r="I734" s="87"/>
      <c r="J734" s="87"/>
      <c r="K734" s="87"/>
      <c r="L734" s="87"/>
      <c r="M734" s="457">
        <v>45159</v>
      </c>
      <c r="N734" s="458" t="s">
        <v>27</v>
      </c>
      <c r="O734" s="458">
        <v>226</v>
      </c>
      <c r="P734" s="459" t="s">
        <v>73</v>
      </c>
      <c r="Q734" s="459" t="s">
        <v>1136</v>
      </c>
      <c r="R734" s="292" t="s">
        <v>1531</v>
      </c>
      <c r="S734" s="292" t="s">
        <v>1531</v>
      </c>
      <c r="T734" s="439"/>
      <c r="U734" s="87"/>
    </row>
    <row r="735" spans="1:21" x14ac:dyDescent="0.25">
      <c r="A735" s="499">
        <v>45159</v>
      </c>
      <c r="B735" s="127" t="s">
        <v>15</v>
      </c>
      <c r="C735" s="127">
        <v>57343960</v>
      </c>
      <c r="D735" s="127" t="s">
        <v>548</v>
      </c>
      <c r="E735" s="128"/>
      <c r="F735" s="128">
        <v>220</v>
      </c>
      <c r="G735" s="53">
        <f t="shared" si="66"/>
        <v>15376.489999999994</v>
      </c>
      <c r="H735">
        <f t="shared" si="65"/>
        <v>0</v>
      </c>
      <c r="I735" s="87"/>
      <c r="J735" s="87"/>
      <c r="K735" s="87"/>
      <c r="L735" s="87"/>
      <c r="M735" s="457">
        <v>45159</v>
      </c>
      <c r="N735" s="458" t="s">
        <v>38</v>
      </c>
      <c r="O735" s="458">
        <v>634</v>
      </c>
      <c r="P735" s="459" t="s">
        <v>217</v>
      </c>
      <c r="Q735" s="459" t="s">
        <v>73</v>
      </c>
      <c r="R735" s="292" t="s">
        <v>1532</v>
      </c>
      <c r="S735" s="292" t="s">
        <v>1532</v>
      </c>
      <c r="T735" s="439"/>
      <c r="U735" s="87"/>
    </row>
    <row r="736" spans="1:21" x14ac:dyDescent="0.25">
      <c r="A736" s="499">
        <v>45159</v>
      </c>
      <c r="B736" s="127" t="s">
        <v>1443</v>
      </c>
      <c r="C736" s="127" t="s">
        <v>65</v>
      </c>
      <c r="D736" s="127" t="s">
        <v>1444</v>
      </c>
      <c r="E736" s="128"/>
      <c r="F736" s="128">
        <v>1</v>
      </c>
      <c r="G736" s="53">
        <f t="shared" si="66"/>
        <v>15375.489999999994</v>
      </c>
      <c r="H736">
        <f t="shared" si="65"/>
        <v>1</v>
      </c>
      <c r="I736" s="87"/>
      <c r="J736" s="87"/>
      <c r="K736" s="87"/>
      <c r="L736" s="87"/>
      <c r="M736" s="457">
        <v>45159</v>
      </c>
      <c r="N736" s="458" t="s">
        <v>38</v>
      </c>
      <c r="O736" s="458">
        <v>499</v>
      </c>
      <c r="P736" s="459" t="s">
        <v>1174</v>
      </c>
      <c r="Q736" s="459" t="s">
        <v>73</v>
      </c>
      <c r="R736" s="292" t="s">
        <v>1533</v>
      </c>
      <c r="S736" s="292" t="s">
        <v>1533</v>
      </c>
      <c r="T736" s="439"/>
      <c r="U736" s="87"/>
    </row>
    <row r="737" spans="1:21" x14ac:dyDescent="0.25">
      <c r="A737" s="499">
        <v>45159</v>
      </c>
      <c r="B737" s="127" t="s">
        <v>53</v>
      </c>
      <c r="C737" s="127" t="s">
        <v>64</v>
      </c>
      <c r="D737" s="127" t="s">
        <v>332</v>
      </c>
      <c r="E737" s="128">
        <v>90</v>
      </c>
      <c r="F737" s="128"/>
      <c r="G737" s="53">
        <f t="shared" si="66"/>
        <v>15465.489999999994</v>
      </c>
      <c r="H737">
        <f t="shared" si="65"/>
        <v>0</v>
      </c>
      <c r="I737" s="87"/>
      <c r="J737" s="87"/>
      <c r="K737" s="87"/>
      <c r="L737" s="87"/>
      <c r="M737" s="457">
        <v>45159</v>
      </c>
      <c r="N737" s="458" t="s">
        <v>38</v>
      </c>
      <c r="O737" s="458">
        <v>634</v>
      </c>
      <c r="P737" s="459" t="s">
        <v>1136</v>
      </c>
      <c r="Q737" s="459" t="s">
        <v>73</v>
      </c>
      <c r="R737" s="292" t="s">
        <v>1534</v>
      </c>
      <c r="S737" s="292" t="s">
        <v>1534</v>
      </c>
      <c r="T737" s="439"/>
      <c r="U737" s="87"/>
    </row>
    <row r="738" spans="1:21" x14ac:dyDescent="0.25">
      <c r="A738" s="499">
        <v>45159</v>
      </c>
      <c r="B738" s="127" t="s">
        <v>53</v>
      </c>
      <c r="C738" s="127" t="s">
        <v>64</v>
      </c>
      <c r="D738" s="127" t="s">
        <v>889</v>
      </c>
      <c r="E738" s="128">
        <v>891</v>
      </c>
      <c r="F738" s="128"/>
      <c r="G738" s="53">
        <f t="shared" si="66"/>
        <v>16356.489999999994</v>
      </c>
      <c r="H738">
        <f t="shared" si="65"/>
        <v>0</v>
      </c>
      <c r="I738" s="87"/>
      <c r="J738" s="87"/>
      <c r="K738" s="87"/>
      <c r="L738" s="87"/>
      <c r="M738" s="457">
        <v>45159</v>
      </c>
      <c r="N738" s="458" t="s">
        <v>38</v>
      </c>
      <c r="O738" s="458">
        <v>499</v>
      </c>
      <c r="P738" s="459" t="s">
        <v>1170</v>
      </c>
      <c r="Q738" s="459" t="s">
        <v>73</v>
      </c>
      <c r="R738" s="292" t="s">
        <v>1535</v>
      </c>
      <c r="S738" s="292" t="s">
        <v>1535</v>
      </c>
      <c r="T738" s="439"/>
      <c r="U738" s="87"/>
    </row>
    <row r="739" spans="1:21" x14ac:dyDescent="0.25">
      <c r="A739" s="502">
        <v>45161</v>
      </c>
      <c r="B739" s="449" t="s">
        <v>15</v>
      </c>
      <c r="C739" s="449">
        <v>57358398</v>
      </c>
      <c r="D739" s="449" t="s">
        <v>552</v>
      </c>
      <c r="E739" s="503"/>
      <c r="F739" s="503">
        <v>300</v>
      </c>
      <c r="G739" s="53">
        <f t="shared" si="66"/>
        <v>16056.489999999994</v>
      </c>
      <c r="H739">
        <f t="shared" si="65"/>
        <v>0</v>
      </c>
      <c r="I739" s="87"/>
      <c r="J739" s="87"/>
      <c r="K739" s="87"/>
      <c r="L739" s="87"/>
      <c r="M739" s="457">
        <v>45159</v>
      </c>
      <c r="N739" s="458" t="s">
        <v>27</v>
      </c>
      <c r="O739" s="458">
        <v>226</v>
      </c>
      <c r="P739" s="459" t="s">
        <v>73</v>
      </c>
      <c r="Q739" s="459" t="s">
        <v>88</v>
      </c>
      <c r="R739" s="292" t="s">
        <v>1536</v>
      </c>
      <c r="S739" s="292" t="s">
        <v>1536</v>
      </c>
      <c r="T739" s="439"/>
      <c r="U739" s="87"/>
    </row>
    <row r="740" spans="1:21" x14ac:dyDescent="0.25">
      <c r="A740" s="502">
        <v>45161</v>
      </c>
      <c r="B740" s="449" t="s">
        <v>1443</v>
      </c>
      <c r="C740" s="449" t="s">
        <v>65</v>
      </c>
      <c r="D740" s="449" t="s">
        <v>1444</v>
      </c>
      <c r="E740" s="503"/>
      <c r="F740" s="503">
        <v>1</v>
      </c>
      <c r="G740" s="53">
        <f t="shared" si="66"/>
        <v>16055.489999999994</v>
      </c>
      <c r="H740">
        <f t="shared" si="65"/>
        <v>1</v>
      </c>
      <c r="I740" s="87"/>
      <c r="J740" s="87"/>
      <c r="K740" s="87"/>
      <c r="L740" s="87"/>
      <c r="M740" s="457">
        <v>45159</v>
      </c>
      <c r="N740" s="458" t="s">
        <v>27</v>
      </c>
      <c r="O740" s="458">
        <v>226</v>
      </c>
      <c r="P740" s="459" t="s">
        <v>73</v>
      </c>
      <c r="Q740" s="459" t="s">
        <v>1136</v>
      </c>
      <c r="R740" s="292" t="s">
        <v>1537</v>
      </c>
      <c r="S740" s="292" t="s">
        <v>1537</v>
      </c>
      <c r="T740" s="439"/>
      <c r="U740" s="87"/>
    </row>
    <row r="741" spans="1:21" x14ac:dyDescent="0.25">
      <c r="A741" s="502">
        <v>45161</v>
      </c>
      <c r="B741" s="449" t="s">
        <v>53</v>
      </c>
      <c r="C741" s="449" t="s">
        <v>64</v>
      </c>
      <c r="D741" s="449" t="s">
        <v>438</v>
      </c>
      <c r="E741" s="503">
        <v>2230.9899999999998</v>
      </c>
      <c r="F741" s="503"/>
      <c r="G741" s="53">
        <f t="shared" si="66"/>
        <v>18286.479999999996</v>
      </c>
      <c r="H741">
        <f t="shared" si="65"/>
        <v>0</v>
      </c>
      <c r="M741" s="457">
        <v>45159</v>
      </c>
      <c r="N741" s="458" t="s">
        <v>27</v>
      </c>
      <c r="O741" s="458">
        <v>903</v>
      </c>
      <c r="P741" s="459" t="s">
        <v>73</v>
      </c>
      <c r="Q741" s="459" t="s">
        <v>1034</v>
      </c>
      <c r="R741" s="498" t="s">
        <v>1538</v>
      </c>
      <c r="S741" s="498" t="s">
        <v>1538</v>
      </c>
      <c r="T741" s="497"/>
      <c r="U741" s="87"/>
    </row>
    <row r="742" spans="1:21" x14ac:dyDescent="0.25">
      <c r="A742" s="502">
        <v>45161</v>
      </c>
      <c r="B742" s="449" t="s">
        <v>15</v>
      </c>
      <c r="C742" s="449">
        <v>57369206</v>
      </c>
      <c r="D742" s="449" t="s">
        <v>1214</v>
      </c>
      <c r="E742" s="503"/>
      <c r="F742" s="503">
        <v>2600</v>
      </c>
      <c r="G742" s="53">
        <f t="shared" si="66"/>
        <v>15686.479999999996</v>
      </c>
      <c r="H742">
        <f t="shared" si="65"/>
        <v>0</v>
      </c>
      <c r="M742" s="504">
        <v>45160</v>
      </c>
      <c r="N742" s="505" t="s">
        <v>38</v>
      </c>
      <c r="O742" s="505">
        <v>634</v>
      </c>
      <c r="P742" s="506" t="s">
        <v>217</v>
      </c>
      <c r="Q742" s="506" t="s">
        <v>73</v>
      </c>
      <c r="R742" s="260" t="s">
        <v>1542</v>
      </c>
      <c r="S742" s="260" t="s">
        <v>1542</v>
      </c>
      <c r="T742" s="500"/>
      <c r="U742" s="87"/>
    </row>
    <row r="743" spans="1:21" x14ac:dyDescent="0.25">
      <c r="A743" s="502">
        <v>45161</v>
      </c>
      <c r="B743" s="507" t="s">
        <v>1443</v>
      </c>
      <c r="C743" s="507" t="s">
        <v>64</v>
      </c>
      <c r="D743" s="507" t="s">
        <v>1444</v>
      </c>
      <c r="E743" s="508"/>
      <c r="F743" s="503">
        <v>2</v>
      </c>
      <c r="G743" s="53">
        <f t="shared" si="66"/>
        <v>15684.479999999996</v>
      </c>
      <c r="H743">
        <f t="shared" si="65"/>
        <v>2</v>
      </c>
      <c r="M743" s="504">
        <v>45160</v>
      </c>
      <c r="N743" s="505" t="s">
        <v>38</v>
      </c>
      <c r="O743" s="505">
        <v>499</v>
      </c>
      <c r="P743" s="506" t="s">
        <v>1170</v>
      </c>
      <c r="Q743" s="506" t="s">
        <v>73</v>
      </c>
      <c r="R743" s="260" t="s">
        <v>1543</v>
      </c>
      <c r="S743" s="260" t="s">
        <v>1543</v>
      </c>
      <c r="T743" s="501"/>
      <c r="U743" s="87"/>
    </row>
    <row r="744" spans="1:21" x14ac:dyDescent="0.25">
      <c r="A744" s="502">
        <v>45161</v>
      </c>
      <c r="B744" s="449" t="s">
        <v>15</v>
      </c>
      <c r="C744" s="449">
        <v>57370079</v>
      </c>
      <c r="D744" s="449" t="s">
        <v>1560</v>
      </c>
      <c r="E744" s="503"/>
      <c r="F744" s="503">
        <v>150</v>
      </c>
      <c r="G744" s="53">
        <f t="shared" si="66"/>
        <v>15534.479999999996</v>
      </c>
      <c r="H744">
        <f t="shared" si="65"/>
        <v>0</v>
      </c>
      <c r="M744" s="504">
        <v>45160</v>
      </c>
      <c r="N744" s="505" t="s">
        <v>27</v>
      </c>
      <c r="O744" s="505">
        <v>226</v>
      </c>
      <c r="P744" s="506" t="s">
        <v>73</v>
      </c>
      <c r="Q744" s="506" t="s">
        <v>1544</v>
      </c>
      <c r="R744" s="260" t="s">
        <v>1545</v>
      </c>
      <c r="S744" s="260" t="s">
        <v>1545</v>
      </c>
      <c r="T744" s="501"/>
      <c r="U744" s="87"/>
    </row>
    <row r="745" spans="1:21" x14ac:dyDescent="0.25">
      <c r="A745" s="502">
        <v>45161</v>
      </c>
      <c r="B745" s="449" t="s">
        <v>1443</v>
      </c>
      <c r="C745" s="449" t="s">
        <v>65</v>
      </c>
      <c r="D745" s="449" t="s">
        <v>1444</v>
      </c>
      <c r="E745" s="503"/>
      <c r="F745" s="503">
        <v>1</v>
      </c>
      <c r="G745" s="53">
        <f t="shared" si="66"/>
        <v>15533.479999999996</v>
      </c>
      <c r="H745">
        <f t="shared" si="65"/>
        <v>1</v>
      </c>
      <c r="M745" s="504">
        <v>45161</v>
      </c>
      <c r="N745" s="505" t="s">
        <v>38</v>
      </c>
      <c r="O745" s="505">
        <v>634</v>
      </c>
      <c r="P745" s="506" t="s">
        <v>594</v>
      </c>
      <c r="Q745" s="506" t="s">
        <v>73</v>
      </c>
      <c r="R745" s="260" t="s">
        <v>1546</v>
      </c>
      <c r="S745" s="260" t="s">
        <v>1546</v>
      </c>
      <c r="T745" s="501"/>
      <c r="U745" s="87"/>
    </row>
    <row r="746" spans="1:21" x14ac:dyDescent="0.25">
      <c r="A746" s="502">
        <v>45161</v>
      </c>
      <c r="B746" s="449" t="s">
        <v>53</v>
      </c>
      <c r="C746" s="449" t="s">
        <v>64</v>
      </c>
      <c r="D746" s="449" t="s">
        <v>208</v>
      </c>
      <c r="E746" s="503">
        <v>2319.5700000000002</v>
      </c>
      <c r="F746" s="503"/>
      <c r="G746" s="53">
        <f t="shared" si="66"/>
        <v>17853.049999999996</v>
      </c>
      <c r="H746">
        <f t="shared" si="65"/>
        <v>0</v>
      </c>
      <c r="M746" s="504">
        <v>45161</v>
      </c>
      <c r="N746" s="505" t="s">
        <v>38</v>
      </c>
      <c r="O746" s="505">
        <v>499</v>
      </c>
      <c r="P746" s="506" t="s">
        <v>1174</v>
      </c>
      <c r="Q746" s="506" t="s">
        <v>73</v>
      </c>
      <c r="R746" s="260" t="s">
        <v>1547</v>
      </c>
      <c r="S746" s="260" t="s">
        <v>1547</v>
      </c>
      <c r="T746" s="501"/>
      <c r="U746" s="87"/>
    </row>
    <row r="747" spans="1:21" x14ac:dyDescent="0.25">
      <c r="A747" s="502">
        <v>45161</v>
      </c>
      <c r="B747" s="449" t="s">
        <v>15</v>
      </c>
      <c r="C747" s="449">
        <v>57372711</v>
      </c>
      <c r="D747" s="449" t="s">
        <v>548</v>
      </c>
      <c r="E747" s="503"/>
      <c r="F747" s="503">
        <v>350</v>
      </c>
      <c r="G747" s="53">
        <f t="shared" si="66"/>
        <v>17503.049999999996</v>
      </c>
      <c r="H747">
        <f t="shared" si="65"/>
        <v>0</v>
      </c>
      <c r="M747" s="504">
        <v>45161</v>
      </c>
      <c r="N747" s="505" t="s">
        <v>38</v>
      </c>
      <c r="O747" s="505">
        <v>634</v>
      </c>
      <c r="P747" s="506" t="s">
        <v>460</v>
      </c>
      <c r="Q747" s="506" t="s">
        <v>73</v>
      </c>
      <c r="R747" s="260" t="s">
        <v>1548</v>
      </c>
      <c r="S747" s="260" t="s">
        <v>1548</v>
      </c>
      <c r="T747" s="501"/>
      <c r="U747" s="87"/>
    </row>
    <row r="748" spans="1:21" x14ac:dyDescent="0.25">
      <c r="A748" s="502">
        <v>45161</v>
      </c>
      <c r="B748" s="449" t="s">
        <v>1443</v>
      </c>
      <c r="C748" s="449" t="s">
        <v>65</v>
      </c>
      <c r="D748" s="449" t="s">
        <v>1444</v>
      </c>
      <c r="E748" s="503"/>
      <c r="F748" s="503">
        <v>1</v>
      </c>
      <c r="G748" s="53">
        <f t="shared" si="66"/>
        <v>17502.049999999996</v>
      </c>
      <c r="H748">
        <f t="shared" si="65"/>
        <v>1</v>
      </c>
      <c r="M748" s="504">
        <v>45161</v>
      </c>
      <c r="N748" s="505" t="s">
        <v>38</v>
      </c>
      <c r="O748" s="505">
        <v>499</v>
      </c>
      <c r="P748" s="506" t="s">
        <v>1170</v>
      </c>
      <c r="Q748" s="506" t="s">
        <v>73</v>
      </c>
      <c r="R748" s="260" t="s">
        <v>1549</v>
      </c>
      <c r="S748" s="260" t="s">
        <v>1549</v>
      </c>
      <c r="T748" s="501"/>
      <c r="U748" s="87"/>
    </row>
    <row r="749" spans="1:21" x14ac:dyDescent="0.25">
      <c r="A749" s="502">
        <v>45161</v>
      </c>
      <c r="B749" s="449" t="s">
        <v>15</v>
      </c>
      <c r="C749" s="449">
        <v>57376769</v>
      </c>
      <c r="D749" s="449" t="s">
        <v>1214</v>
      </c>
      <c r="E749" s="503"/>
      <c r="F749" s="503">
        <v>400</v>
      </c>
      <c r="G749" s="53">
        <f>G748+E749-F749</f>
        <v>17102.049999999996</v>
      </c>
      <c r="H749">
        <f t="shared" si="65"/>
        <v>0</v>
      </c>
      <c r="M749" s="504">
        <v>45161</v>
      </c>
      <c r="N749" s="505" t="s">
        <v>83</v>
      </c>
      <c r="O749" s="505">
        <v>1</v>
      </c>
      <c r="P749" s="506" t="s">
        <v>73</v>
      </c>
      <c r="Q749" s="506" t="s">
        <v>1550</v>
      </c>
      <c r="R749" s="260" t="s">
        <v>1549</v>
      </c>
      <c r="S749" s="260" t="s">
        <v>1551</v>
      </c>
      <c r="T749" s="501"/>
      <c r="U749" s="87"/>
    </row>
    <row r="750" spans="1:21" x14ac:dyDescent="0.25">
      <c r="A750" s="502">
        <v>45161</v>
      </c>
      <c r="B750" s="449" t="s">
        <v>1443</v>
      </c>
      <c r="C750" s="449" t="s">
        <v>65</v>
      </c>
      <c r="D750" s="449" t="s">
        <v>1444</v>
      </c>
      <c r="E750" s="503"/>
      <c r="F750" s="503">
        <v>2</v>
      </c>
      <c r="G750" s="53">
        <f>G749+E750-F750</f>
        <v>17100.049999999996</v>
      </c>
      <c r="H750">
        <f t="shared" si="65"/>
        <v>2</v>
      </c>
      <c r="M750" s="504">
        <v>45161</v>
      </c>
      <c r="N750" s="505" t="s">
        <v>38</v>
      </c>
      <c r="O750" s="505">
        <v>634</v>
      </c>
      <c r="P750" s="506" t="s">
        <v>306</v>
      </c>
      <c r="Q750" s="506" t="s">
        <v>73</v>
      </c>
      <c r="R750" s="260" t="s">
        <v>1552</v>
      </c>
      <c r="S750" s="260" t="s">
        <v>1553</v>
      </c>
      <c r="T750" s="501"/>
      <c r="U750" s="87"/>
    </row>
    <row r="751" spans="1:21" x14ac:dyDescent="0.25">
      <c r="A751" s="395">
        <v>45162</v>
      </c>
      <c r="B751" s="268" t="s">
        <v>15</v>
      </c>
      <c r="C751" s="268">
        <v>13233483</v>
      </c>
      <c r="D751" s="268" t="s">
        <v>476</v>
      </c>
      <c r="E751" s="269"/>
      <c r="F751" s="269">
        <v>2848.11</v>
      </c>
      <c r="G751" s="53">
        <f t="shared" ref="G751" si="67">G750+E751-F751</f>
        <v>14251.939999999995</v>
      </c>
      <c r="H751">
        <f t="shared" si="65"/>
        <v>0</v>
      </c>
      <c r="M751" s="504">
        <v>45161</v>
      </c>
      <c r="N751" s="505" t="s">
        <v>38</v>
      </c>
      <c r="O751" s="505">
        <v>499</v>
      </c>
      <c r="P751" s="506" t="s">
        <v>1170</v>
      </c>
      <c r="Q751" s="506" t="s">
        <v>73</v>
      </c>
      <c r="R751" s="260" t="s">
        <v>1554</v>
      </c>
      <c r="S751" s="260" t="s">
        <v>1555</v>
      </c>
      <c r="T751" s="501"/>
      <c r="U751" s="87"/>
    </row>
    <row r="752" spans="1:21" x14ac:dyDescent="0.25">
      <c r="A752" s="395">
        <v>45162</v>
      </c>
      <c r="B752" s="268" t="s">
        <v>1443</v>
      </c>
      <c r="C752" s="268" t="s">
        <v>65</v>
      </c>
      <c r="D752" s="268" t="s">
        <v>1444</v>
      </c>
      <c r="E752" s="269"/>
      <c r="F752" s="269">
        <v>1</v>
      </c>
      <c r="G752" s="53">
        <f>G751+E752-F752</f>
        <v>14250.939999999995</v>
      </c>
      <c r="H752">
        <f t="shared" si="65"/>
        <v>1</v>
      </c>
      <c r="M752" s="504">
        <v>45161</v>
      </c>
      <c r="N752" s="505" t="s">
        <v>38</v>
      </c>
      <c r="O752" s="505">
        <v>537</v>
      </c>
      <c r="P752" s="506" t="s">
        <v>298</v>
      </c>
      <c r="Q752" s="506" t="s">
        <v>73</v>
      </c>
      <c r="R752" s="260" t="s">
        <v>1556</v>
      </c>
      <c r="S752" s="260" t="s">
        <v>1557</v>
      </c>
      <c r="T752" s="501"/>
      <c r="U752" s="87"/>
    </row>
    <row r="753" spans="1:21" x14ac:dyDescent="0.25">
      <c r="A753" s="395">
        <v>45162</v>
      </c>
      <c r="B753" s="268" t="s">
        <v>15</v>
      </c>
      <c r="C753" s="268">
        <v>13233547</v>
      </c>
      <c r="D753" s="268" t="s">
        <v>1580</v>
      </c>
      <c r="E753" s="269"/>
      <c r="F753" s="269">
        <v>550</v>
      </c>
      <c r="G753" s="53">
        <f>G752+E753-F753</f>
        <v>13700.939999999995</v>
      </c>
      <c r="H753">
        <f t="shared" si="65"/>
        <v>0</v>
      </c>
      <c r="M753" s="504">
        <v>45161</v>
      </c>
      <c r="N753" s="505" t="s">
        <v>38</v>
      </c>
      <c r="O753" s="505">
        <v>875</v>
      </c>
      <c r="P753" s="506" t="s">
        <v>1174</v>
      </c>
      <c r="Q753" s="506" t="s">
        <v>73</v>
      </c>
      <c r="R753" s="260" t="s">
        <v>1558</v>
      </c>
      <c r="S753" s="260" t="s">
        <v>1559</v>
      </c>
      <c r="T753" s="496"/>
      <c r="U753" s="87"/>
    </row>
    <row r="754" spans="1:21" x14ac:dyDescent="0.25">
      <c r="A754" s="395">
        <v>45162</v>
      </c>
      <c r="B754" s="268" t="s">
        <v>1443</v>
      </c>
      <c r="C754" s="268" t="s">
        <v>65</v>
      </c>
      <c r="D754" s="268" t="s">
        <v>1444</v>
      </c>
      <c r="E754" s="269"/>
      <c r="F754" s="269">
        <v>1</v>
      </c>
      <c r="G754" s="53">
        <f t="shared" ref="G754:G755" si="68">G753+E754-F754</f>
        <v>13699.939999999995</v>
      </c>
      <c r="H754">
        <f t="shared" si="65"/>
        <v>1</v>
      </c>
      <c r="M754" s="264">
        <v>45162</v>
      </c>
      <c r="N754" s="265" t="s">
        <v>38</v>
      </c>
      <c r="O754" s="265">
        <v>634</v>
      </c>
      <c r="P754" s="266" t="s">
        <v>1561</v>
      </c>
      <c r="Q754" s="266" t="s">
        <v>73</v>
      </c>
      <c r="R754" s="260" t="s">
        <v>1562</v>
      </c>
      <c r="S754" s="260" t="s">
        <v>1563</v>
      </c>
      <c r="T754" s="301"/>
      <c r="U754" s="87"/>
    </row>
    <row r="755" spans="1:21" x14ac:dyDescent="0.25">
      <c r="A755" s="395">
        <v>45162</v>
      </c>
      <c r="B755" s="268" t="s">
        <v>15</v>
      </c>
      <c r="C755" s="268">
        <v>13235866</v>
      </c>
      <c r="D755" s="268" t="s">
        <v>1214</v>
      </c>
      <c r="E755" s="269"/>
      <c r="F755" s="269">
        <v>1250</v>
      </c>
      <c r="G755" s="53">
        <f t="shared" si="68"/>
        <v>12449.939999999995</v>
      </c>
      <c r="H755">
        <f t="shared" si="65"/>
        <v>0</v>
      </c>
      <c r="M755" s="264">
        <v>45162</v>
      </c>
      <c r="N755" s="265" t="s">
        <v>38</v>
      </c>
      <c r="O755" s="265">
        <v>499</v>
      </c>
      <c r="P755" s="266" t="s">
        <v>1170</v>
      </c>
      <c r="Q755" s="266" t="s">
        <v>73</v>
      </c>
      <c r="R755" s="260" t="s">
        <v>1564</v>
      </c>
      <c r="S755" s="260" t="s">
        <v>1565</v>
      </c>
      <c r="T755" s="276"/>
      <c r="U755" s="87"/>
    </row>
    <row r="756" spans="1:21" x14ac:dyDescent="0.25">
      <c r="A756" s="395">
        <v>45162</v>
      </c>
      <c r="B756" s="268" t="s">
        <v>1443</v>
      </c>
      <c r="C756" s="268" t="s">
        <v>65</v>
      </c>
      <c r="D756" s="268" t="s">
        <v>1444</v>
      </c>
      <c r="E756" s="269"/>
      <c r="F756" s="269">
        <v>2</v>
      </c>
      <c r="G756" s="53">
        <f>G755+E756-F756</f>
        <v>12447.939999999995</v>
      </c>
      <c r="H756">
        <f t="shared" si="65"/>
        <v>2</v>
      </c>
      <c r="M756" s="264">
        <v>45162</v>
      </c>
      <c r="N756" s="265" t="s">
        <v>38</v>
      </c>
      <c r="O756" s="265">
        <v>903</v>
      </c>
      <c r="P756" s="266" t="s">
        <v>519</v>
      </c>
      <c r="Q756" s="266" t="s">
        <v>73</v>
      </c>
      <c r="R756" s="260" t="s">
        <v>1566</v>
      </c>
      <c r="S756" s="260" t="s">
        <v>1567</v>
      </c>
      <c r="T756" s="276"/>
      <c r="U756" s="87"/>
    </row>
    <row r="757" spans="1:21" x14ac:dyDescent="0.25">
      <c r="A757" s="395">
        <v>45162</v>
      </c>
      <c r="B757" s="268" t="s">
        <v>15</v>
      </c>
      <c r="C757" s="268">
        <v>13239324</v>
      </c>
      <c r="D757" s="268" t="s">
        <v>1581</v>
      </c>
      <c r="E757" s="269"/>
      <c r="F757" s="269">
        <v>20</v>
      </c>
      <c r="G757" s="53">
        <f t="shared" ref="G757:G786" si="69">G756+E757-F757</f>
        <v>12427.939999999995</v>
      </c>
      <c r="H757">
        <f t="shared" si="65"/>
        <v>0</v>
      </c>
      <c r="M757" s="264">
        <v>45162</v>
      </c>
      <c r="N757" s="265" t="s">
        <v>38</v>
      </c>
      <c r="O757" s="265">
        <v>783</v>
      </c>
      <c r="P757" s="266" t="s">
        <v>1170</v>
      </c>
      <c r="Q757" s="266" t="s">
        <v>73</v>
      </c>
      <c r="R757" s="260" t="s">
        <v>1568</v>
      </c>
      <c r="S757" s="260" t="s">
        <v>1569</v>
      </c>
      <c r="T757" s="276"/>
      <c r="U757" s="87"/>
    </row>
    <row r="758" spans="1:21" x14ac:dyDescent="0.25">
      <c r="A758" s="395">
        <v>45162</v>
      </c>
      <c r="B758" s="268" t="s">
        <v>1443</v>
      </c>
      <c r="C758" s="268" t="s">
        <v>65</v>
      </c>
      <c r="D758" s="268" t="s">
        <v>1582</v>
      </c>
      <c r="E758" s="269"/>
      <c r="F758" s="269">
        <v>1</v>
      </c>
      <c r="G758" s="53">
        <f t="shared" si="69"/>
        <v>12426.939999999995</v>
      </c>
      <c r="H758">
        <f t="shared" si="65"/>
        <v>0</v>
      </c>
      <c r="M758" s="264">
        <v>45162</v>
      </c>
      <c r="N758" s="265" t="s">
        <v>38</v>
      </c>
      <c r="O758" s="265">
        <v>634</v>
      </c>
      <c r="P758" s="266" t="s">
        <v>1570</v>
      </c>
      <c r="Q758" s="266" t="s">
        <v>73</v>
      </c>
      <c r="R758" s="260" t="s">
        <v>1571</v>
      </c>
      <c r="S758" s="260" t="s">
        <v>1572</v>
      </c>
      <c r="T758" s="276"/>
      <c r="U758" s="87"/>
    </row>
    <row r="759" spans="1:21" x14ac:dyDescent="0.25">
      <c r="A759" s="395">
        <v>45162</v>
      </c>
      <c r="B759" s="268" t="s">
        <v>15</v>
      </c>
      <c r="C759" s="268">
        <v>13239280</v>
      </c>
      <c r="D759" s="268" t="s">
        <v>1214</v>
      </c>
      <c r="E759" s="269"/>
      <c r="F759" s="269">
        <v>1672.25</v>
      </c>
      <c r="G759" s="53">
        <f t="shared" si="69"/>
        <v>10754.689999999995</v>
      </c>
      <c r="H759">
        <f t="shared" si="65"/>
        <v>0</v>
      </c>
      <c r="M759" s="264">
        <v>45162</v>
      </c>
      <c r="N759" s="265" t="s">
        <v>38</v>
      </c>
      <c r="O759" s="265">
        <v>499</v>
      </c>
      <c r="P759" s="266" t="s">
        <v>1174</v>
      </c>
      <c r="Q759" s="266" t="s">
        <v>73</v>
      </c>
      <c r="R759" s="260" t="s">
        <v>1573</v>
      </c>
      <c r="S759" s="260" t="s">
        <v>1574</v>
      </c>
      <c r="T759" s="276"/>
      <c r="U759" s="87"/>
    </row>
    <row r="760" spans="1:21" x14ac:dyDescent="0.25">
      <c r="A760" s="395">
        <v>45162</v>
      </c>
      <c r="B760" s="268" t="s">
        <v>1443</v>
      </c>
      <c r="C760" s="268" t="s">
        <v>65</v>
      </c>
      <c r="D760" s="268" t="s">
        <v>1582</v>
      </c>
      <c r="E760" s="269"/>
      <c r="F760" s="269">
        <v>2</v>
      </c>
      <c r="G760" s="53">
        <f t="shared" si="69"/>
        <v>10752.689999999995</v>
      </c>
      <c r="H760">
        <f t="shared" si="65"/>
        <v>0</v>
      </c>
      <c r="M760" s="264">
        <v>45163</v>
      </c>
      <c r="N760" s="265" t="s">
        <v>38</v>
      </c>
      <c r="O760" s="265">
        <v>634</v>
      </c>
      <c r="P760" s="266" t="s">
        <v>1045</v>
      </c>
      <c r="Q760" s="266" t="s">
        <v>73</v>
      </c>
      <c r="R760" s="260" t="s">
        <v>1575</v>
      </c>
      <c r="S760" s="260" t="s">
        <v>1575</v>
      </c>
      <c r="T760" s="276"/>
      <c r="U760" s="87"/>
    </row>
    <row r="761" spans="1:21" x14ac:dyDescent="0.25">
      <c r="A761" s="481">
        <v>45163</v>
      </c>
      <c r="B761" s="245" t="s">
        <v>15</v>
      </c>
      <c r="C761" s="245" t="s">
        <v>1590</v>
      </c>
      <c r="D761" s="245" t="s">
        <v>552</v>
      </c>
      <c r="E761" s="289"/>
      <c r="F761" s="289">
        <v>680</v>
      </c>
      <c r="G761" s="53">
        <f t="shared" si="69"/>
        <v>10072.689999999995</v>
      </c>
      <c r="H761">
        <f t="shared" si="65"/>
        <v>0</v>
      </c>
      <c r="M761" s="264">
        <v>45163</v>
      </c>
      <c r="N761" s="265" t="s">
        <v>38</v>
      </c>
      <c r="O761" s="265">
        <v>499</v>
      </c>
      <c r="P761" s="266" t="s">
        <v>1170</v>
      </c>
      <c r="Q761" s="266" t="s">
        <v>73</v>
      </c>
      <c r="R761" s="260" t="s">
        <v>1576</v>
      </c>
      <c r="S761" s="260" t="s">
        <v>1576</v>
      </c>
      <c r="T761" s="276"/>
      <c r="U761" s="87"/>
    </row>
    <row r="762" spans="1:21" x14ac:dyDescent="0.25">
      <c r="A762" s="481">
        <v>45163</v>
      </c>
      <c r="B762" s="245" t="s">
        <v>15</v>
      </c>
      <c r="C762" s="245" t="s">
        <v>1591</v>
      </c>
      <c r="D762" s="245" t="s">
        <v>552</v>
      </c>
      <c r="E762" s="289"/>
      <c r="F762" s="289">
        <v>150</v>
      </c>
      <c r="G762" s="53">
        <f t="shared" si="69"/>
        <v>9922.6899999999951</v>
      </c>
      <c r="H762">
        <f t="shared" si="65"/>
        <v>0</v>
      </c>
      <c r="M762" s="264">
        <v>45163</v>
      </c>
      <c r="N762" s="265" t="s">
        <v>38</v>
      </c>
      <c r="O762" s="265">
        <v>634</v>
      </c>
      <c r="P762" s="266" t="s">
        <v>1577</v>
      </c>
      <c r="Q762" s="266" t="s">
        <v>73</v>
      </c>
      <c r="R762" s="260" t="s">
        <v>1578</v>
      </c>
      <c r="S762" s="260" t="s">
        <v>1578</v>
      </c>
      <c r="T762" s="276"/>
      <c r="U762" s="87"/>
    </row>
    <row r="763" spans="1:21" x14ac:dyDescent="0.25">
      <c r="A763" s="522">
        <v>45163</v>
      </c>
      <c r="B763" s="341" t="s">
        <v>15</v>
      </c>
      <c r="C763" s="341" t="s">
        <v>1593</v>
      </c>
      <c r="D763" s="341" t="s">
        <v>1592</v>
      </c>
      <c r="E763" s="342"/>
      <c r="F763" s="342">
        <v>280</v>
      </c>
      <c r="G763" s="53">
        <f t="shared" si="69"/>
        <v>9642.6899999999951</v>
      </c>
      <c r="H763">
        <f t="shared" si="65"/>
        <v>0</v>
      </c>
      <c r="M763" s="264">
        <v>45163</v>
      </c>
      <c r="N763" s="265" t="s">
        <v>38</v>
      </c>
      <c r="O763" s="265">
        <v>499</v>
      </c>
      <c r="P763" s="266" t="s">
        <v>1174</v>
      </c>
      <c r="Q763" s="266" t="s">
        <v>73</v>
      </c>
      <c r="R763" s="260" t="s">
        <v>1579</v>
      </c>
      <c r="S763" s="260" t="s">
        <v>1579</v>
      </c>
      <c r="T763" s="276"/>
      <c r="U763" s="87"/>
    </row>
    <row r="764" spans="1:21" x14ac:dyDescent="0.25">
      <c r="A764" s="481">
        <v>45166</v>
      </c>
      <c r="B764" s="245" t="s">
        <v>15</v>
      </c>
      <c r="C764" s="245" t="s">
        <v>1594</v>
      </c>
      <c r="D764" s="245" t="s">
        <v>168</v>
      </c>
      <c r="E764" s="289"/>
      <c r="F764" s="289">
        <v>200</v>
      </c>
      <c r="G764" s="53">
        <f t="shared" si="69"/>
        <v>9442.6899999999951</v>
      </c>
      <c r="H764">
        <f t="shared" si="65"/>
        <v>0</v>
      </c>
      <c r="M764" s="247">
        <v>45163</v>
      </c>
      <c r="N764" s="248" t="s">
        <v>18</v>
      </c>
      <c r="O764" s="248">
        <v>1351</v>
      </c>
      <c r="P764" s="249" t="s">
        <v>1583</v>
      </c>
      <c r="Q764" s="249" t="s">
        <v>73</v>
      </c>
      <c r="R764" s="39" t="s">
        <v>1584</v>
      </c>
      <c r="S764" s="39" t="s">
        <v>1584</v>
      </c>
      <c r="T764" s="38"/>
      <c r="U764" s="87"/>
    </row>
    <row r="765" spans="1:21" x14ac:dyDescent="0.25">
      <c r="A765" s="481">
        <v>45166</v>
      </c>
      <c r="B765" s="245" t="s">
        <v>53</v>
      </c>
      <c r="C765" s="245" t="s">
        <v>64</v>
      </c>
      <c r="D765" s="245" t="s">
        <v>214</v>
      </c>
      <c r="E765" s="289">
        <v>2128.5</v>
      </c>
      <c r="F765" s="289"/>
      <c r="G765" s="53">
        <f t="shared" si="69"/>
        <v>11571.189999999995</v>
      </c>
      <c r="H765">
        <f t="shared" si="65"/>
        <v>0</v>
      </c>
      <c r="M765" s="247">
        <v>45163</v>
      </c>
      <c r="N765" s="248" t="s">
        <v>18</v>
      </c>
      <c r="O765" s="248">
        <v>1352</v>
      </c>
      <c r="P765" s="249" t="s">
        <v>460</v>
      </c>
      <c r="Q765" s="249" t="s">
        <v>73</v>
      </c>
      <c r="R765" s="39" t="s">
        <v>1585</v>
      </c>
      <c r="S765" s="39" t="s">
        <v>1585</v>
      </c>
      <c r="T765" s="38"/>
      <c r="U765" s="87"/>
    </row>
    <row r="766" spans="1:21" x14ac:dyDescent="0.25">
      <c r="A766" s="481">
        <v>45166</v>
      </c>
      <c r="B766" s="245" t="s">
        <v>15</v>
      </c>
      <c r="C766" s="245" t="s">
        <v>1595</v>
      </c>
      <c r="D766" s="245" t="s">
        <v>168</v>
      </c>
      <c r="E766" s="289"/>
      <c r="F766" s="289">
        <v>170</v>
      </c>
      <c r="G766" s="53">
        <f t="shared" si="69"/>
        <v>11401.189999999995</v>
      </c>
      <c r="H766">
        <f t="shared" si="65"/>
        <v>0</v>
      </c>
      <c r="M766" s="247">
        <v>45166</v>
      </c>
      <c r="N766" s="248" t="s">
        <v>18</v>
      </c>
      <c r="O766" s="248">
        <v>1354</v>
      </c>
      <c r="P766" s="249" t="s">
        <v>157</v>
      </c>
      <c r="Q766" s="249" t="s">
        <v>73</v>
      </c>
      <c r="R766" s="39" t="s">
        <v>1586</v>
      </c>
      <c r="S766" s="39" t="s">
        <v>1586</v>
      </c>
      <c r="T766" s="38"/>
      <c r="U766" s="87"/>
    </row>
    <row r="767" spans="1:21" x14ac:dyDescent="0.25">
      <c r="A767" s="481">
        <v>45166</v>
      </c>
      <c r="B767" s="245" t="s">
        <v>15</v>
      </c>
      <c r="C767" s="245" t="s">
        <v>1596</v>
      </c>
      <c r="D767" s="245" t="s">
        <v>1067</v>
      </c>
      <c r="E767" s="289"/>
      <c r="F767" s="289">
        <v>220</v>
      </c>
      <c r="G767" s="53">
        <f t="shared" si="69"/>
        <v>11181.189999999995</v>
      </c>
      <c r="H767">
        <f t="shared" si="65"/>
        <v>0</v>
      </c>
      <c r="M767" s="247">
        <v>45166</v>
      </c>
      <c r="N767" s="248" t="s">
        <v>27</v>
      </c>
      <c r="O767" s="248">
        <v>226</v>
      </c>
      <c r="P767" s="249" t="s">
        <v>73</v>
      </c>
      <c r="Q767" s="249" t="s">
        <v>1028</v>
      </c>
      <c r="R767" s="39" t="s">
        <v>1587</v>
      </c>
      <c r="S767" s="39" t="s">
        <v>1587</v>
      </c>
      <c r="T767" s="38"/>
      <c r="U767" s="87"/>
    </row>
    <row r="768" spans="1:21" x14ac:dyDescent="0.25">
      <c r="A768" s="481">
        <v>45166</v>
      </c>
      <c r="B768" s="245" t="s">
        <v>15</v>
      </c>
      <c r="C768" s="245" t="s">
        <v>1597</v>
      </c>
      <c r="D768" s="245" t="s">
        <v>901</v>
      </c>
      <c r="E768" s="289"/>
      <c r="F768" s="289">
        <v>160</v>
      </c>
      <c r="G768" s="53">
        <f t="shared" si="69"/>
        <v>11021.189999999995</v>
      </c>
      <c r="H768">
        <f t="shared" si="65"/>
        <v>0</v>
      </c>
      <c r="M768" s="247">
        <v>45166</v>
      </c>
      <c r="N768" s="248" t="s">
        <v>18</v>
      </c>
      <c r="O768" s="248">
        <v>1355</v>
      </c>
      <c r="P768" s="249" t="s">
        <v>563</v>
      </c>
      <c r="Q768" s="249" t="s">
        <v>73</v>
      </c>
      <c r="R768" s="39" t="s">
        <v>1588</v>
      </c>
      <c r="S768" s="39" t="s">
        <v>1588</v>
      </c>
      <c r="T768" s="38"/>
      <c r="U768" s="87"/>
    </row>
    <row r="769" spans="1:21" x14ac:dyDescent="0.25">
      <c r="A769" s="481">
        <v>45166</v>
      </c>
      <c r="B769" s="245" t="s">
        <v>15</v>
      </c>
      <c r="C769" s="245" t="s">
        <v>1598</v>
      </c>
      <c r="D769" s="245" t="s">
        <v>901</v>
      </c>
      <c r="E769" s="245"/>
      <c r="F769" s="289">
        <v>911</v>
      </c>
      <c r="G769" s="53">
        <f t="shared" si="69"/>
        <v>10110.189999999995</v>
      </c>
      <c r="H769">
        <f t="shared" si="65"/>
        <v>0</v>
      </c>
      <c r="M769" s="247">
        <v>45166</v>
      </c>
      <c r="N769" s="248" t="s">
        <v>18</v>
      </c>
      <c r="O769" s="248">
        <v>1356</v>
      </c>
      <c r="P769" s="249" t="s">
        <v>1136</v>
      </c>
      <c r="Q769" s="249" t="s">
        <v>73</v>
      </c>
      <c r="R769" s="39" t="s">
        <v>1589</v>
      </c>
      <c r="S769" s="39" t="s">
        <v>1589</v>
      </c>
      <c r="T769" s="40"/>
      <c r="U769" s="87"/>
    </row>
    <row r="770" spans="1:21" x14ac:dyDescent="0.25">
      <c r="A770" s="428">
        <v>45166</v>
      </c>
      <c r="B770" s="245" t="s">
        <v>15</v>
      </c>
      <c r="C770" s="245" t="s">
        <v>1599</v>
      </c>
      <c r="D770" s="245" t="s">
        <v>1148</v>
      </c>
      <c r="E770" s="245"/>
      <c r="F770" s="289">
        <v>407.97</v>
      </c>
      <c r="G770" s="53">
        <f t="shared" si="69"/>
        <v>9702.2199999999957</v>
      </c>
      <c r="H770">
        <f t="shared" si="65"/>
        <v>0</v>
      </c>
      <c r="M770" s="247">
        <v>45166</v>
      </c>
      <c r="N770" s="248" t="s">
        <v>18</v>
      </c>
      <c r="O770" s="248">
        <v>1359</v>
      </c>
      <c r="P770" s="249" t="s">
        <v>1602</v>
      </c>
      <c r="Q770" s="249" t="s">
        <v>73</v>
      </c>
      <c r="R770" s="39" t="s">
        <v>1603</v>
      </c>
      <c r="S770" s="39" t="s">
        <v>1603</v>
      </c>
      <c r="T770" s="38"/>
    </row>
    <row r="771" spans="1:21" x14ac:dyDescent="0.25">
      <c r="A771" s="510">
        <v>45166</v>
      </c>
      <c r="B771" s="509" t="s">
        <v>53</v>
      </c>
      <c r="C771" s="509" t="s">
        <v>64</v>
      </c>
      <c r="D771" s="509" t="s">
        <v>438</v>
      </c>
      <c r="E771" s="509">
        <v>9556.7199999999993</v>
      </c>
      <c r="F771" s="509"/>
      <c r="G771" s="53">
        <f t="shared" si="69"/>
        <v>19258.939999999995</v>
      </c>
      <c r="H771">
        <f t="shared" si="65"/>
        <v>0</v>
      </c>
      <c r="M771" s="247">
        <v>45166</v>
      </c>
      <c r="N771" s="248" t="s">
        <v>18</v>
      </c>
      <c r="O771" s="248">
        <v>1358</v>
      </c>
      <c r="P771" s="249" t="s">
        <v>929</v>
      </c>
      <c r="Q771" s="249" t="s">
        <v>73</v>
      </c>
      <c r="R771" s="39" t="s">
        <v>1604</v>
      </c>
      <c r="S771" s="39" t="s">
        <v>1604</v>
      </c>
      <c r="T771" s="38"/>
    </row>
    <row r="772" spans="1:21" x14ac:dyDescent="0.25">
      <c r="A772" s="361">
        <v>45166</v>
      </c>
      <c r="B772" s="336" t="s">
        <v>53</v>
      </c>
      <c r="C772" s="336" t="s">
        <v>64</v>
      </c>
      <c r="D772" s="336" t="s">
        <v>438</v>
      </c>
      <c r="E772" s="336">
        <v>897.25</v>
      </c>
      <c r="F772" s="336"/>
      <c r="G772" s="53">
        <f t="shared" si="69"/>
        <v>20156.189999999995</v>
      </c>
      <c r="H772">
        <f t="shared" si="65"/>
        <v>0</v>
      </c>
      <c r="M772" s="247">
        <v>45166</v>
      </c>
      <c r="N772" s="248" t="s">
        <v>18</v>
      </c>
      <c r="O772" s="248">
        <v>1360</v>
      </c>
      <c r="P772" s="249" t="s">
        <v>1600</v>
      </c>
      <c r="Q772" s="249" t="s">
        <v>73</v>
      </c>
      <c r="R772" s="39" t="s">
        <v>1601</v>
      </c>
      <c r="S772" s="39" t="s">
        <v>1601</v>
      </c>
      <c r="T772" s="38"/>
    </row>
    <row r="773" spans="1:21" x14ac:dyDescent="0.25">
      <c r="A773" s="361">
        <v>45168</v>
      </c>
      <c r="B773" s="336" t="s">
        <v>53</v>
      </c>
      <c r="C773" s="336" t="s">
        <v>64</v>
      </c>
      <c r="D773" s="336" t="s">
        <v>1619</v>
      </c>
      <c r="E773" s="336">
        <v>277.2</v>
      </c>
      <c r="F773" s="336"/>
      <c r="G773" s="53">
        <f t="shared" si="69"/>
        <v>20433.389999999996</v>
      </c>
      <c r="H773">
        <f t="shared" si="65"/>
        <v>0</v>
      </c>
      <c r="M773" s="337">
        <v>45167</v>
      </c>
      <c r="N773" s="338" t="s">
        <v>27</v>
      </c>
      <c r="O773" s="338">
        <v>226</v>
      </c>
      <c r="P773" s="339" t="s">
        <v>73</v>
      </c>
      <c r="Q773" s="339" t="s">
        <v>1605</v>
      </c>
      <c r="R773" s="302" t="s">
        <v>1606</v>
      </c>
      <c r="S773" s="302" t="s">
        <v>1606</v>
      </c>
      <c r="T773" s="301"/>
    </row>
    <row r="774" spans="1:21" x14ac:dyDescent="0.25">
      <c r="A774" s="361">
        <v>45168</v>
      </c>
      <c r="B774" s="336" t="s">
        <v>15</v>
      </c>
      <c r="C774" s="336" t="s">
        <v>1620</v>
      </c>
      <c r="D774" s="336" t="s">
        <v>1067</v>
      </c>
      <c r="E774" s="336"/>
      <c r="F774" s="336">
        <v>250</v>
      </c>
      <c r="G774" s="53">
        <f t="shared" si="69"/>
        <v>20183.389999999996</v>
      </c>
      <c r="H774">
        <f t="shared" si="65"/>
        <v>0</v>
      </c>
      <c r="M774" s="337">
        <v>45167</v>
      </c>
      <c r="N774" s="338" t="s">
        <v>27</v>
      </c>
      <c r="O774" s="338">
        <v>226</v>
      </c>
      <c r="P774" s="339" t="s">
        <v>73</v>
      </c>
      <c r="Q774" s="339" t="s">
        <v>1607</v>
      </c>
      <c r="R774" s="302" t="s">
        <v>1608</v>
      </c>
      <c r="S774" s="302" t="s">
        <v>1608</v>
      </c>
      <c r="T774" s="301"/>
    </row>
    <row r="775" spans="1:21" x14ac:dyDescent="0.25">
      <c r="A775" s="361">
        <v>45168</v>
      </c>
      <c r="B775" s="336" t="s">
        <v>15</v>
      </c>
      <c r="C775" s="336" t="s">
        <v>1621</v>
      </c>
      <c r="D775" s="336" t="s">
        <v>168</v>
      </c>
      <c r="E775" s="336"/>
      <c r="F775" s="336">
        <v>200</v>
      </c>
      <c r="G775" s="53">
        <f t="shared" si="69"/>
        <v>19983.389999999996</v>
      </c>
      <c r="H775">
        <f t="shared" si="65"/>
        <v>0</v>
      </c>
      <c r="M775" s="337">
        <v>45168</v>
      </c>
      <c r="N775" s="338" t="s">
        <v>83</v>
      </c>
      <c r="O775" s="338">
        <v>1</v>
      </c>
      <c r="P775" s="339" t="s">
        <v>73</v>
      </c>
      <c r="Q775" s="339" t="s">
        <v>1609</v>
      </c>
      <c r="R775" s="302" t="s">
        <v>1608</v>
      </c>
      <c r="S775" s="302" t="s">
        <v>1610</v>
      </c>
      <c r="T775" s="301"/>
    </row>
    <row r="776" spans="1:21" x14ac:dyDescent="0.25">
      <c r="A776" s="361">
        <v>45168</v>
      </c>
      <c r="B776" s="336" t="s">
        <v>15</v>
      </c>
      <c r="C776" s="336" t="s">
        <v>1622</v>
      </c>
      <c r="D776" s="336" t="s">
        <v>552</v>
      </c>
      <c r="E776" s="336"/>
      <c r="F776" s="336">
        <v>410</v>
      </c>
      <c r="G776" s="53">
        <f t="shared" si="69"/>
        <v>19573.389999999996</v>
      </c>
      <c r="H776">
        <f t="shared" si="65"/>
        <v>0</v>
      </c>
      <c r="M776" s="337">
        <v>45168</v>
      </c>
      <c r="N776" s="338" t="s">
        <v>18</v>
      </c>
      <c r="O776" s="338">
        <v>1363</v>
      </c>
      <c r="P776" s="339" t="s">
        <v>682</v>
      </c>
      <c r="Q776" s="339" t="s">
        <v>73</v>
      </c>
      <c r="R776" s="477" t="s">
        <v>1611</v>
      </c>
      <c r="S776" s="477" t="s">
        <v>1612</v>
      </c>
      <c r="T776" s="476"/>
    </row>
    <row r="777" spans="1:21" x14ac:dyDescent="0.25">
      <c r="A777" s="361">
        <v>45168</v>
      </c>
      <c r="B777" s="336" t="s">
        <v>15</v>
      </c>
      <c r="C777" s="336" t="s">
        <v>1623</v>
      </c>
      <c r="D777" s="336" t="s">
        <v>901</v>
      </c>
      <c r="E777" s="336"/>
      <c r="F777" s="336">
        <v>200</v>
      </c>
      <c r="G777" s="53">
        <f t="shared" si="69"/>
        <v>19373.389999999996</v>
      </c>
      <c r="H777">
        <f t="shared" si="65"/>
        <v>0</v>
      </c>
      <c r="M777" s="337">
        <v>45168</v>
      </c>
      <c r="N777" s="338" t="s">
        <v>18</v>
      </c>
      <c r="O777" s="338">
        <v>1364</v>
      </c>
      <c r="P777" s="339" t="s">
        <v>157</v>
      </c>
      <c r="Q777" s="339" t="s">
        <v>73</v>
      </c>
      <c r="R777" s="477" t="s">
        <v>1613</v>
      </c>
      <c r="S777" s="477" t="s">
        <v>1614</v>
      </c>
      <c r="T777" s="476"/>
    </row>
    <row r="778" spans="1:21" x14ac:dyDescent="0.25">
      <c r="A778" s="270">
        <v>45169</v>
      </c>
      <c r="B778" s="269" t="s">
        <v>15</v>
      </c>
      <c r="C778" s="269" t="s">
        <v>1633</v>
      </c>
      <c r="D778" s="268" t="s">
        <v>1148</v>
      </c>
      <c r="E778" s="269"/>
      <c r="F778" s="269">
        <v>500</v>
      </c>
      <c r="G778" s="53">
        <f t="shared" si="69"/>
        <v>18873.389999999996</v>
      </c>
      <c r="H778">
        <f t="shared" si="65"/>
        <v>0</v>
      </c>
      <c r="M778" s="337">
        <v>45168</v>
      </c>
      <c r="N778" s="338" t="s">
        <v>18</v>
      </c>
      <c r="O778" s="338">
        <v>1361</v>
      </c>
      <c r="P778" s="339" t="s">
        <v>116</v>
      </c>
      <c r="Q778" s="339" t="s">
        <v>73</v>
      </c>
      <c r="R778" s="477" t="s">
        <v>1615</v>
      </c>
      <c r="S778" s="477" t="s">
        <v>1616</v>
      </c>
      <c r="T778" s="476"/>
    </row>
    <row r="779" spans="1:21" x14ac:dyDescent="0.25">
      <c r="A779" s="270">
        <v>45169</v>
      </c>
      <c r="B779" s="268" t="s">
        <v>15</v>
      </c>
      <c r="C779" s="268" t="s">
        <v>1634</v>
      </c>
      <c r="D779" s="268" t="s">
        <v>1345</v>
      </c>
      <c r="E779" s="269"/>
      <c r="F779" s="269">
        <v>440</v>
      </c>
      <c r="G779" s="53">
        <f t="shared" si="69"/>
        <v>18433.389999999996</v>
      </c>
      <c r="H779">
        <f t="shared" si="65"/>
        <v>0</v>
      </c>
      <c r="M779" s="337">
        <v>45168</v>
      </c>
      <c r="N779" s="338" t="s">
        <v>18</v>
      </c>
      <c r="O779" s="338">
        <v>1362</v>
      </c>
      <c r="P779" s="339" t="s">
        <v>157</v>
      </c>
      <c r="Q779" s="339" t="s">
        <v>73</v>
      </c>
      <c r="R779" s="477" t="s">
        <v>1617</v>
      </c>
      <c r="S779" s="477" t="s">
        <v>1618</v>
      </c>
      <c r="T779" s="476"/>
    </row>
    <row r="780" spans="1:21" x14ac:dyDescent="0.25">
      <c r="A780" s="340">
        <v>45169</v>
      </c>
      <c r="B780" s="341" t="s">
        <v>15</v>
      </c>
      <c r="C780" s="341" t="s">
        <v>1635</v>
      </c>
      <c r="D780" s="341" t="s">
        <v>907</v>
      </c>
      <c r="E780" s="342"/>
      <c r="F780" s="342">
        <v>220</v>
      </c>
      <c r="G780" s="53">
        <f t="shared" si="69"/>
        <v>18213.389999999996</v>
      </c>
      <c r="H780">
        <f t="shared" si="65"/>
        <v>0</v>
      </c>
      <c r="M780" s="511">
        <v>45169</v>
      </c>
      <c r="N780" s="512" t="s">
        <v>18</v>
      </c>
      <c r="O780" s="512">
        <v>1366</v>
      </c>
      <c r="P780" s="513" t="s">
        <v>1624</v>
      </c>
      <c r="Q780" s="513" t="s">
        <v>73</v>
      </c>
      <c r="R780" s="138" t="s">
        <v>1625</v>
      </c>
      <c r="S780" s="138" t="s">
        <v>1626</v>
      </c>
      <c r="T780" s="426"/>
    </row>
    <row r="781" spans="1:21" x14ac:dyDescent="0.25">
      <c r="A781" s="270">
        <v>45169</v>
      </c>
      <c r="B781" s="268" t="s">
        <v>15</v>
      </c>
      <c r="C781" s="268">
        <v>13275629</v>
      </c>
      <c r="D781" s="268" t="s">
        <v>952</v>
      </c>
      <c r="E781" s="269"/>
      <c r="F781" s="269">
        <v>100</v>
      </c>
      <c r="G781" s="53">
        <f t="shared" si="69"/>
        <v>18113.389999999996</v>
      </c>
      <c r="H781">
        <f t="shared" si="65"/>
        <v>0</v>
      </c>
      <c r="M781" s="511">
        <v>45169</v>
      </c>
      <c r="N781" s="512" t="s">
        <v>18</v>
      </c>
      <c r="O781" s="512">
        <v>1365</v>
      </c>
      <c r="P781" s="513" t="s">
        <v>399</v>
      </c>
      <c r="Q781" s="513" t="s">
        <v>73</v>
      </c>
      <c r="R781" s="138" t="s">
        <v>1627</v>
      </c>
      <c r="S781" s="138" t="s">
        <v>1628</v>
      </c>
      <c r="T781" s="426"/>
    </row>
    <row r="782" spans="1:21" x14ac:dyDescent="0.25">
      <c r="A782" s="270">
        <v>45169</v>
      </c>
      <c r="B782" s="268" t="s">
        <v>1443</v>
      </c>
      <c r="C782" s="268">
        <v>13275668</v>
      </c>
      <c r="D782" s="268" t="s">
        <v>952</v>
      </c>
      <c r="E782" s="269"/>
      <c r="F782" s="269">
        <v>821.55</v>
      </c>
      <c r="G782" s="53">
        <f t="shared" si="69"/>
        <v>17291.839999999997</v>
      </c>
      <c r="H782">
        <f t="shared" si="65"/>
        <v>0</v>
      </c>
      <c r="M782" s="511">
        <v>45169</v>
      </c>
      <c r="N782" s="512" t="s">
        <v>38</v>
      </c>
      <c r="O782" s="512">
        <v>537</v>
      </c>
      <c r="P782" s="513" t="s">
        <v>200</v>
      </c>
      <c r="Q782" s="513" t="s">
        <v>73</v>
      </c>
      <c r="R782" s="138" t="s">
        <v>1629</v>
      </c>
      <c r="S782" s="138" t="s">
        <v>1629</v>
      </c>
      <c r="T782" s="426"/>
    </row>
    <row r="783" spans="1:21" x14ac:dyDescent="0.25">
      <c r="A783" s="270">
        <v>45169</v>
      </c>
      <c r="B783" s="268" t="s">
        <v>1443</v>
      </c>
      <c r="C783" s="268" t="s">
        <v>65</v>
      </c>
      <c r="D783" s="268" t="s">
        <v>1444</v>
      </c>
      <c r="E783" s="269"/>
      <c r="F783" s="269">
        <v>2</v>
      </c>
      <c r="G783" s="53">
        <f t="shared" si="69"/>
        <v>17289.839999999997</v>
      </c>
      <c r="H783">
        <f>IF(D783="Movimiento Bancos",F783,0)</f>
        <v>2</v>
      </c>
      <c r="M783" s="511">
        <v>45169</v>
      </c>
      <c r="N783" s="512" t="s">
        <v>38</v>
      </c>
      <c r="O783" s="512">
        <v>875</v>
      </c>
      <c r="P783" s="513" t="s">
        <v>1170</v>
      </c>
      <c r="Q783" s="513" t="s">
        <v>73</v>
      </c>
      <c r="R783" s="138" t="s">
        <v>1630</v>
      </c>
      <c r="S783" s="138" t="s">
        <v>1630</v>
      </c>
      <c r="T783" s="426"/>
    </row>
    <row r="784" spans="1:21" x14ac:dyDescent="0.25">
      <c r="A784" s="154"/>
      <c r="B784" s="154"/>
      <c r="C784" s="154"/>
      <c r="D784" s="154"/>
      <c r="E784" s="156"/>
      <c r="F784" s="156"/>
      <c r="G784" s="53">
        <f t="shared" si="69"/>
        <v>17289.839999999997</v>
      </c>
      <c r="H784">
        <f>SUM(H666:H783)</f>
        <v>53</v>
      </c>
      <c r="M784" s="511">
        <v>45169</v>
      </c>
      <c r="N784" s="512" t="s">
        <v>38</v>
      </c>
      <c r="O784" s="512">
        <v>537</v>
      </c>
      <c r="P784" s="513" t="s">
        <v>1631</v>
      </c>
      <c r="Q784" s="513" t="s">
        <v>73</v>
      </c>
      <c r="R784" s="138" t="s">
        <v>1632</v>
      </c>
      <c r="S784" s="138" t="s">
        <v>1632</v>
      </c>
      <c r="T784" s="219"/>
    </row>
    <row r="785" spans="1:21" x14ac:dyDescent="0.25">
      <c r="A785" s="154"/>
      <c r="B785" s="154"/>
      <c r="C785" s="154"/>
      <c r="D785" s="154"/>
      <c r="E785" s="156"/>
      <c r="F785" s="156"/>
      <c r="G785" s="53">
        <f t="shared" si="69"/>
        <v>17289.839999999997</v>
      </c>
      <c r="M785" s="511">
        <v>45169</v>
      </c>
      <c r="N785" s="512" t="s">
        <v>38</v>
      </c>
      <c r="O785" s="512">
        <v>875</v>
      </c>
      <c r="P785" s="513" t="s">
        <v>1170</v>
      </c>
      <c r="Q785" s="513" t="s">
        <v>73</v>
      </c>
    </row>
    <row r="786" spans="1:21" x14ac:dyDescent="0.25">
      <c r="A786" s="136"/>
      <c r="B786" s="136"/>
      <c r="C786" s="136"/>
      <c r="D786" s="136"/>
      <c r="E786" s="157"/>
      <c r="F786" s="157"/>
      <c r="G786" s="53">
        <f t="shared" si="69"/>
        <v>17289.839999999997</v>
      </c>
    </row>
    <row r="792" spans="1:21" x14ac:dyDescent="0.25">
      <c r="D792" s="527" t="s">
        <v>0</v>
      </c>
      <c r="E792" s="527"/>
      <c r="F792" s="527"/>
      <c r="O792" s="527" t="s">
        <v>10</v>
      </c>
      <c r="P792" s="527"/>
      <c r="Q792" s="1" t="s">
        <v>0</v>
      </c>
    </row>
    <row r="793" spans="1:21" x14ac:dyDescent="0.25">
      <c r="A793" s="1" t="s">
        <v>1</v>
      </c>
      <c r="B793" t="s">
        <v>11</v>
      </c>
      <c r="N793" s="1" t="s">
        <v>1</v>
      </c>
      <c r="O793" t="s">
        <v>11</v>
      </c>
    </row>
    <row r="794" spans="1:21" x14ac:dyDescent="0.25">
      <c r="A794" s="1" t="s">
        <v>2</v>
      </c>
      <c r="B794" s="2">
        <v>45170</v>
      </c>
      <c r="C794" s="2"/>
      <c r="F794">
        <f>13751.6+10506.45-1449.59+2531.86</f>
        <v>25340.320000000003</v>
      </c>
      <c r="N794" s="1" t="s">
        <v>2</v>
      </c>
      <c r="O794" s="2">
        <f>B794</f>
        <v>45170</v>
      </c>
    </row>
    <row r="795" spans="1:21" x14ac:dyDescent="0.25">
      <c r="A795" s="1" t="s">
        <v>3</v>
      </c>
      <c r="B795" s="2">
        <v>45199</v>
      </c>
      <c r="C795" s="2"/>
      <c r="N795" s="1" t="s">
        <v>3</v>
      </c>
      <c r="O795" s="2">
        <f>B795</f>
        <v>45199</v>
      </c>
      <c r="R795" t="s">
        <v>12</v>
      </c>
    </row>
    <row r="796" spans="1:2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1" x14ac:dyDescent="0.25">
      <c r="A797" s="7" t="s">
        <v>4</v>
      </c>
      <c r="B797" s="7" t="s">
        <v>5</v>
      </c>
      <c r="C797" s="7"/>
      <c r="D797" s="7" t="s">
        <v>6</v>
      </c>
      <c r="E797" s="7" t="s">
        <v>7</v>
      </c>
      <c r="F797" s="7" t="s">
        <v>8</v>
      </c>
      <c r="G797" s="7" t="s">
        <v>9</v>
      </c>
      <c r="H797" s="6"/>
      <c r="I797" s="6"/>
      <c r="J797" s="6"/>
      <c r="K797" s="6"/>
      <c r="L797" s="6"/>
      <c r="M797" s="17" t="s">
        <v>30</v>
      </c>
      <c r="N797" s="17" t="s">
        <v>31</v>
      </c>
      <c r="O797" s="17" t="s">
        <v>32</v>
      </c>
      <c r="P797" s="17" t="s">
        <v>33</v>
      </c>
      <c r="Q797" s="17" t="s">
        <v>34</v>
      </c>
      <c r="R797" s="17" t="s">
        <v>35</v>
      </c>
      <c r="S797" s="17" t="s">
        <v>36</v>
      </c>
    </row>
    <row r="798" spans="1:21" ht="22.5" x14ac:dyDescent="0.25">
      <c r="A798" s="437"/>
      <c r="B798" s="154"/>
      <c r="C798" s="154"/>
      <c r="D798" s="154"/>
      <c r="E798" s="53"/>
      <c r="F798" s="53"/>
      <c r="G798" s="288">
        <v>17289.84</v>
      </c>
      <c r="H798" s="6"/>
      <c r="I798" s="6"/>
      <c r="J798" s="6"/>
      <c r="K798" s="6"/>
      <c r="L798" s="6"/>
      <c r="M798" s="485"/>
      <c r="N798" s="485"/>
      <c r="O798" s="485" t="s">
        <v>14</v>
      </c>
      <c r="P798" s="485"/>
      <c r="Q798" s="485"/>
      <c r="R798" s="88"/>
      <c r="S798" s="485"/>
      <c r="T798" s="486"/>
      <c r="U798" s="87"/>
    </row>
    <row r="799" spans="1:21" x14ac:dyDescent="0.25">
      <c r="A799" s="350">
        <v>45170</v>
      </c>
      <c r="B799" s="221" t="s">
        <v>15</v>
      </c>
      <c r="C799" s="221" t="s">
        <v>1649</v>
      </c>
      <c r="D799" s="221" t="s">
        <v>436</v>
      </c>
      <c r="E799" s="222"/>
      <c r="F799" s="222">
        <v>116.26</v>
      </c>
      <c r="G799" s="53">
        <f t="shared" ref="G799:G822" si="70">G798+E799-F799</f>
        <v>17173.580000000002</v>
      </c>
      <c r="H799" s="85"/>
      <c r="I799" s="86" t="b">
        <v>0</v>
      </c>
      <c r="J799" s="85"/>
      <c r="K799" s="85"/>
      <c r="L799" s="85"/>
      <c r="M799" s="523">
        <v>45170</v>
      </c>
      <c r="N799" s="524" t="s">
        <v>59</v>
      </c>
      <c r="O799" s="524">
        <v>1353</v>
      </c>
      <c r="P799" s="525" t="s">
        <v>1636</v>
      </c>
      <c r="Q799" s="525" t="s">
        <v>73</v>
      </c>
      <c r="R799" s="260" t="s">
        <v>1637</v>
      </c>
      <c r="S799" s="260" t="s">
        <v>1637</v>
      </c>
      <c r="T799" s="276"/>
      <c r="U799" s="87"/>
    </row>
    <row r="800" spans="1:21" x14ac:dyDescent="0.25">
      <c r="A800" s="350">
        <v>45170</v>
      </c>
      <c r="B800" s="221" t="s">
        <v>15</v>
      </c>
      <c r="C800" s="221" t="s">
        <v>1650</v>
      </c>
      <c r="D800" s="221" t="s">
        <v>251</v>
      </c>
      <c r="E800" s="222"/>
      <c r="F800" s="222">
        <v>500</v>
      </c>
      <c r="G800" s="53">
        <f t="shared" si="70"/>
        <v>16673.580000000002</v>
      </c>
      <c r="H800" s="85"/>
      <c r="I800" s="86" t="b">
        <v>0</v>
      </c>
      <c r="J800" s="85"/>
      <c r="K800" s="85"/>
      <c r="L800" s="85"/>
      <c r="M800" s="516">
        <v>45170</v>
      </c>
      <c r="N800" s="517" t="s">
        <v>18</v>
      </c>
      <c r="O800" s="517">
        <v>1370</v>
      </c>
      <c r="P800" s="518" t="s">
        <v>399</v>
      </c>
      <c r="Q800" s="518" t="s">
        <v>73</v>
      </c>
      <c r="R800" s="260" t="s">
        <v>1638</v>
      </c>
      <c r="S800" s="260" t="s">
        <v>1638</v>
      </c>
      <c r="T800" s="276"/>
      <c r="U800" s="87"/>
    </row>
    <row r="801" spans="1:21" x14ac:dyDescent="0.25">
      <c r="A801" s="437">
        <v>45170</v>
      </c>
      <c r="B801" s="369" t="s">
        <v>15</v>
      </c>
      <c r="C801" s="369" t="s">
        <v>1651</v>
      </c>
      <c r="D801" s="369" t="s">
        <v>1652</v>
      </c>
      <c r="E801" s="539"/>
      <c r="F801" s="539">
        <v>260</v>
      </c>
      <c r="G801" s="53">
        <f t="shared" si="70"/>
        <v>16413.580000000002</v>
      </c>
      <c r="H801" s="85"/>
      <c r="I801" s="86" t="b">
        <v>0</v>
      </c>
      <c r="J801" s="85"/>
      <c r="K801" s="85"/>
      <c r="L801" s="85"/>
      <c r="M801" s="523">
        <v>45170</v>
      </c>
      <c r="N801" s="524" t="s">
        <v>18</v>
      </c>
      <c r="O801" s="524">
        <v>1368</v>
      </c>
      <c r="P801" s="525" t="s">
        <v>1136</v>
      </c>
      <c r="Q801" s="525" t="s">
        <v>73</v>
      </c>
      <c r="R801" s="260" t="s">
        <v>1639</v>
      </c>
      <c r="S801" s="260" t="s">
        <v>1639</v>
      </c>
      <c r="T801" s="276"/>
      <c r="U801" s="87"/>
    </row>
    <row r="802" spans="1:21" x14ac:dyDescent="0.25">
      <c r="A802" s="350">
        <v>45170</v>
      </c>
      <c r="B802" s="221" t="s">
        <v>15</v>
      </c>
      <c r="C802" s="221" t="s">
        <v>1653</v>
      </c>
      <c r="D802" s="221" t="s">
        <v>1654</v>
      </c>
      <c r="E802" s="222"/>
      <c r="F802" s="222">
        <v>241.24</v>
      </c>
      <c r="G802" s="53">
        <f t="shared" si="70"/>
        <v>16172.340000000002</v>
      </c>
      <c r="H802" s="85"/>
      <c r="I802" s="86" t="b">
        <v>0</v>
      </c>
      <c r="J802" s="85"/>
      <c r="K802" s="85"/>
      <c r="L802" s="85"/>
      <c r="M802" s="516">
        <v>45170</v>
      </c>
      <c r="N802" s="517" t="s">
        <v>18</v>
      </c>
      <c r="O802" s="517">
        <v>1369</v>
      </c>
      <c r="P802" s="518" t="s">
        <v>1640</v>
      </c>
      <c r="Q802" s="518" t="s">
        <v>73</v>
      </c>
      <c r="R802" s="260" t="s">
        <v>1641</v>
      </c>
      <c r="S802" s="260" t="s">
        <v>1641</v>
      </c>
      <c r="T802" s="276"/>
      <c r="U802" s="87"/>
    </row>
    <row r="803" spans="1:21" x14ac:dyDescent="0.25">
      <c r="A803" s="350">
        <v>45170</v>
      </c>
      <c r="B803" s="221" t="s">
        <v>15</v>
      </c>
      <c r="C803" s="221" t="s">
        <v>1655</v>
      </c>
      <c r="D803" s="221" t="s">
        <v>1652</v>
      </c>
      <c r="E803" s="222"/>
      <c r="F803" s="222">
        <v>217.5</v>
      </c>
      <c r="G803" s="53">
        <f t="shared" si="70"/>
        <v>15954.840000000002</v>
      </c>
      <c r="H803" s="85"/>
      <c r="I803" s="86" t="b">
        <v>0</v>
      </c>
      <c r="J803" s="85"/>
      <c r="K803" s="85"/>
      <c r="L803" s="85"/>
      <c r="M803" s="516">
        <v>45170</v>
      </c>
      <c r="N803" s="517" t="s">
        <v>18</v>
      </c>
      <c r="O803" s="517">
        <v>1372</v>
      </c>
      <c r="P803" s="518" t="s">
        <v>274</v>
      </c>
      <c r="Q803" s="518" t="s">
        <v>73</v>
      </c>
      <c r="R803" s="260" t="s">
        <v>1642</v>
      </c>
      <c r="S803" s="260" t="s">
        <v>1642</v>
      </c>
      <c r="T803" s="276"/>
      <c r="U803" s="87"/>
    </row>
    <row r="804" spans="1:21" x14ac:dyDescent="0.25">
      <c r="A804" s="350">
        <v>45170</v>
      </c>
      <c r="B804" s="221" t="s">
        <v>15</v>
      </c>
      <c r="C804" s="221" t="s">
        <v>1656</v>
      </c>
      <c r="D804" s="221" t="s">
        <v>1657</v>
      </c>
      <c r="E804" s="222"/>
      <c r="F804" s="222">
        <v>1000</v>
      </c>
      <c r="G804" s="53">
        <f t="shared" si="70"/>
        <v>14954.840000000002</v>
      </c>
      <c r="H804" s="85"/>
      <c r="I804" s="86" t="b">
        <v>0</v>
      </c>
      <c r="J804" s="85"/>
      <c r="K804" s="85"/>
      <c r="L804" s="85"/>
      <c r="M804" s="516">
        <v>45170</v>
      </c>
      <c r="N804" s="517" t="s">
        <v>18</v>
      </c>
      <c r="O804" s="517">
        <v>1373</v>
      </c>
      <c r="P804" s="518" t="s">
        <v>1643</v>
      </c>
      <c r="Q804" s="518" t="s">
        <v>73</v>
      </c>
      <c r="R804" s="260" t="s">
        <v>1644</v>
      </c>
      <c r="S804" s="260" t="s">
        <v>1644</v>
      </c>
      <c r="T804" s="276"/>
      <c r="U804" s="87"/>
    </row>
    <row r="805" spans="1:21" x14ac:dyDescent="0.25">
      <c r="A805" s="437">
        <v>45170</v>
      </c>
      <c r="B805" s="369" t="s">
        <v>15</v>
      </c>
      <c r="C805" s="369" t="s">
        <v>1658</v>
      </c>
      <c r="D805" s="369" t="s">
        <v>1659</v>
      </c>
      <c r="E805" s="539"/>
      <c r="F805" s="539">
        <v>490</v>
      </c>
      <c r="G805" s="53">
        <f t="shared" si="70"/>
        <v>14464.840000000002</v>
      </c>
      <c r="H805" s="85"/>
      <c r="I805" s="86" t="b">
        <v>0</v>
      </c>
      <c r="J805" s="85"/>
      <c r="K805" s="85"/>
      <c r="L805" s="85"/>
      <c r="M805" s="516">
        <v>45170</v>
      </c>
      <c r="N805" s="517" t="s">
        <v>18</v>
      </c>
      <c r="O805" s="517">
        <v>1374</v>
      </c>
      <c r="P805" s="518" t="s">
        <v>515</v>
      </c>
      <c r="Q805" s="518" t="s">
        <v>73</v>
      </c>
      <c r="R805" s="260" t="s">
        <v>1645</v>
      </c>
      <c r="S805" s="260" t="s">
        <v>1645</v>
      </c>
      <c r="T805" s="276"/>
      <c r="U805" s="87"/>
    </row>
    <row r="806" spans="1:21" x14ac:dyDescent="0.25">
      <c r="A806" s="350">
        <v>45170</v>
      </c>
      <c r="B806" s="221" t="s">
        <v>15</v>
      </c>
      <c r="C806" s="519">
        <v>57495350</v>
      </c>
      <c r="D806" s="221" t="s">
        <v>1214</v>
      </c>
      <c r="E806" s="222"/>
      <c r="F806" s="222">
        <v>711.24</v>
      </c>
      <c r="G806" s="53">
        <f t="shared" si="70"/>
        <v>13753.600000000002</v>
      </c>
      <c r="H806" s="85"/>
      <c r="I806" s="86" t="b">
        <v>0</v>
      </c>
      <c r="J806" s="85"/>
      <c r="K806" s="85"/>
      <c r="L806" s="85"/>
      <c r="M806" s="516">
        <v>45170</v>
      </c>
      <c r="N806" s="517" t="s">
        <v>38</v>
      </c>
      <c r="O806" s="517">
        <v>634</v>
      </c>
      <c r="P806" s="518" t="s">
        <v>1646</v>
      </c>
      <c r="Q806" s="518" t="s">
        <v>73</v>
      </c>
      <c r="R806" s="260" t="s">
        <v>1647</v>
      </c>
      <c r="S806" s="260" t="s">
        <v>1647</v>
      </c>
      <c r="T806" s="276"/>
      <c r="U806" s="87"/>
    </row>
    <row r="807" spans="1:21" x14ac:dyDescent="0.25">
      <c r="A807" s="520">
        <v>45170</v>
      </c>
      <c r="B807" s="221" t="s">
        <v>1582</v>
      </c>
      <c r="C807" s="221" t="s">
        <v>65</v>
      </c>
      <c r="D807" s="221" t="s">
        <v>1660</v>
      </c>
      <c r="E807" s="521"/>
      <c r="F807" s="521">
        <v>2</v>
      </c>
      <c r="G807" s="53">
        <f t="shared" si="70"/>
        <v>13751.600000000002</v>
      </c>
      <c r="H807" s="85"/>
      <c r="I807" s="86" t="b">
        <v>0</v>
      </c>
      <c r="J807" s="85"/>
      <c r="K807" s="85"/>
      <c r="L807" s="85"/>
      <c r="M807" s="516">
        <v>45170</v>
      </c>
      <c r="N807" s="517" t="s">
        <v>38</v>
      </c>
      <c r="O807" s="517">
        <v>499</v>
      </c>
      <c r="P807" s="518" t="s">
        <v>1174</v>
      </c>
      <c r="Q807" s="518" t="s">
        <v>73</v>
      </c>
      <c r="R807" s="260" t="s">
        <v>1648</v>
      </c>
      <c r="S807" s="260" t="s">
        <v>1648</v>
      </c>
      <c r="T807" s="40"/>
      <c r="U807" s="87"/>
    </row>
    <row r="808" spans="1:21" x14ac:dyDescent="0.25">
      <c r="A808" s="355">
        <v>45173</v>
      </c>
      <c r="B808" s="307" t="s">
        <v>53</v>
      </c>
      <c r="C808" s="307" t="s">
        <v>64</v>
      </c>
      <c r="D808" s="307" t="s">
        <v>1704</v>
      </c>
      <c r="E808" s="356">
        <v>297</v>
      </c>
      <c r="F808" s="356"/>
      <c r="G808" s="53">
        <f t="shared" si="70"/>
        <v>14048.600000000002</v>
      </c>
      <c r="H808" s="85"/>
      <c r="I808" s="86" t="b">
        <v>0</v>
      </c>
      <c r="J808" s="85"/>
      <c r="K808" s="85"/>
      <c r="L808" s="85"/>
      <c r="M808" s="352">
        <v>45173</v>
      </c>
      <c r="N808" s="353" t="s">
        <v>27</v>
      </c>
      <c r="O808" s="353">
        <v>226</v>
      </c>
      <c r="P808" s="354" t="s">
        <v>73</v>
      </c>
      <c r="Q808" s="354" t="s">
        <v>628</v>
      </c>
      <c r="R808" s="260" t="s">
        <v>1662</v>
      </c>
      <c r="S808" s="260" t="s">
        <v>1662</v>
      </c>
      <c r="T808" s="431"/>
      <c r="U808" s="87"/>
    </row>
    <row r="809" spans="1:21" x14ac:dyDescent="0.25">
      <c r="A809" s="355">
        <v>45173</v>
      </c>
      <c r="B809" s="307" t="s">
        <v>53</v>
      </c>
      <c r="C809" s="307" t="s">
        <v>64</v>
      </c>
      <c r="D809" s="307" t="s">
        <v>574</v>
      </c>
      <c r="E809" s="356">
        <v>5</v>
      </c>
      <c r="F809" s="356"/>
      <c r="G809" s="53">
        <f t="shared" si="70"/>
        <v>14053.600000000002</v>
      </c>
      <c r="H809" s="85"/>
      <c r="I809" s="86" t="b">
        <v>0</v>
      </c>
      <c r="J809" s="85"/>
      <c r="K809" s="85"/>
      <c r="L809" s="85"/>
      <c r="M809" s="352">
        <v>45173</v>
      </c>
      <c r="N809" s="353" t="s">
        <v>27</v>
      </c>
      <c r="O809" s="353">
        <v>226</v>
      </c>
      <c r="P809" s="354" t="s">
        <v>73</v>
      </c>
      <c r="Q809" s="354" t="s">
        <v>1168</v>
      </c>
      <c r="R809" s="260" t="s">
        <v>1663</v>
      </c>
      <c r="S809" s="260" t="s">
        <v>1663</v>
      </c>
      <c r="T809" s="431"/>
      <c r="U809" s="87"/>
    </row>
    <row r="810" spans="1:21" x14ac:dyDescent="0.25">
      <c r="A810" s="355">
        <v>45173</v>
      </c>
      <c r="B810" s="307" t="s">
        <v>15</v>
      </c>
      <c r="C810" s="307" t="s">
        <v>1685</v>
      </c>
      <c r="D810" s="307" t="s">
        <v>1361</v>
      </c>
      <c r="E810" s="356"/>
      <c r="F810" s="356">
        <v>41.24</v>
      </c>
      <c r="G810" s="53">
        <f t="shared" si="70"/>
        <v>14012.360000000002</v>
      </c>
      <c r="H810" s="85"/>
      <c r="I810" s="86" t="b">
        <v>0</v>
      </c>
      <c r="J810" s="85"/>
      <c r="K810" s="85"/>
      <c r="L810" s="85"/>
      <c r="M810" s="352">
        <v>45173</v>
      </c>
      <c r="N810" s="353" t="s">
        <v>18</v>
      </c>
      <c r="O810" s="353">
        <v>1379</v>
      </c>
      <c r="P810" s="354" t="s">
        <v>1664</v>
      </c>
      <c r="Q810" s="354" t="s">
        <v>73</v>
      </c>
      <c r="R810" s="260" t="s">
        <v>1665</v>
      </c>
      <c r="S810" s="260" t="s">
        <v>1665</v>
      </c>
      <c r="T810" s="431"/>
      <c r="U810" s="87"/>
    </row>
    <row r="811" spans="1:21" x14ac:dyDescent="0.25">
      <c r="A811" s="355">
        <v>45173</v>
      </c>
      <c r="B811" s="307" t="s">
        <v>15</v>
      </c>
      <c r="C811" s="307" t="s">
        <v>1686</v>
      </c>
      <c r="D811" s="307" t="s">
        <v>1657</v>
      </c>
      <c r="E811" s="356"/>
      <c r="F811" s="356">
        <v>108.76</v>
      </c>
      <c r="G811" s="53">
        <f t="shared" si="70"/>
        <v>13903.600000000002</v>
      </c>
      <c r="H811" s="85"/>
      <c r="I811" s="86" t="b">
        <v>0</v>
      </c>
      <c r="J811" s="85"/>
      <c r="K811" s="85"/>
      <c r="L811" s="85"/>
      <c r="M811" s="352">
        <v>45173</v>
      </c>
      <c r="N811" s="353" t="s">
        <v>18</v>
      </c>
      <c r="O811" s="353">
        <v>1383</v>
      </c>
      <c r="P811" s="354" t="s">
        <v>154</v>
      </c>
      <c r="Q811" s="354" t="s">
        <v>73</v>
      </c>
      <c r="R811" s="260" t="s">
        <v>1666</v>
      </c>
      <c r="S811" s="260" t="s">
        <v>1666</v>
      </c>
      <c r="T811" s="431"/>
      <c r="U811" s="87"/>
    </row>
    <row r="812" spans="1:21" x14ac:dyDescent="0.25">
      <c r="A812" s="355">
        <v>45173</v>
      </c>
      <c r="B812" s="307" t="s">
        <v>15</v>
      </c>
      <c r="C812" s="357" t="s">
        <v>1687</v>
      </c>
      <c r="D812" s="307" t="s">
        <v>1361</v>
      </c>
      <c r="E812" s="356"/>
      <c r="F812" s="356">
        <v>43.58</v>
      </c>
      <c r="G812" s="53">
        <f t="shared" si="70"/>
        <v>13860.020000000002</v>
      </c>
      <c r="H812" s="85"/>
      <c r="I812" s="86" t="b">
        <v>0</v>
      </c>
      <c r="J812" s="85"/>
      <c r="K812" s="85"/>
      <c r="L812" s="85"/>
      <c r="M812" s="352">
        <v>45173</v>
      </c>
      <c r="N812" s="353" t="s">
        <v>18</v>
      </c>
      <c r="O812" s="353">
        <v>1384</v>
      </c>
      <c r="P812" s="354" t="s">
        <v>1667</v>
      </c>
      <c r="Q812" s="354" t="s">
        <v>73</v>
      </c>
      <c r="R812" s="260" t="s">
        <v>1668</v>
      </c>
      <c r="S812" s="260" t="s">
        <v>1668</v>
      </c>
      <c r="T812" s="431"/>
      <c r="U812" s="87"/>
    </row>
    <row r="813" spans="1:21" x14ac:dyDescent="0.25">
      <c r="A813" s="355">
        <v>45173</v>
      </c>
      <c r="B813" s="307" t="s">
        <v>15</v>
      </c>
      <c r="C813" s="307" t="s">
        <v>1706</v>
      </c>
      <c r="D813" s="307" t="s">
        <v>954</v>
      </c>
      <c r="E813" s="356"/>
      <c r="F813" s="356">
        <v>214.29</v>
      </c>
      <c r="G813" s="53">
        <f t="shared" si="70"/>
        <v>13645.730000000001</v>
      </c>
      <c r="H813" s="85"/>
      <c r="I813" s="86" t="b">
        <v>0</v>
      </c>
      <c r="J813" s="85"/>
      <c r="K813" s="85"/>
      <c r="L813" s="85"/>
      <c r="M813" s="352">
        <v>45173</v>
      </c>
      <c r="N813" s="353" t="s">
        <v>18</v>
      </c>
      <c r="O813" s="353">
        <v>1380</v>
      </c>
      <c r="P813" s="354" t="s">
        <v>1664</v>
      </c>
      <c r="Q813" s="354" t="s">
        <v>73</v>
      </c>
      <c r="R813" s="260" t="s">
        <v>1669</v>
      </c>
      <c r="S813" s="260" t="s">
        <v>1669</v>
      </c>
      <c r="T813" s="431"/>
      <c r="U813" s="87"/>
    </row>
    <row r="814" spans="1:21" x14ac:dyDescent="0.25">
      <c r="A814" s="355">
        <v>45173</v>
      </c>
      <c r="B814" s="307" t="s">
        <v>15</v>
      </c>
      <c r="C814" s="307" t="s">
        <v>1707</v>
      </c>
      <c r="D814" s="307" t="s">
        <v>789</v>
      </c>
      <c r="E814" s="356"/>
      <c r="F814" s="356">
        <v>214.29</v>
      </c>
      <c r="G814" s="53">
        <f t="shared" si="70"/>
        <v>13431.44</v>
      </c>
      <c r="H814" s="85"/>
      <c r="I814" s="86" t="b">
        <v>0</v>
      </c>
      <c r="J814" s="85"/>
      <c r="K814" s="85"/>
      <c r="L814" s="85"/>
      <c r="M814" s="352">
        <v>45173</v>
      </c>
      <c r="N814" s="353" t="s">
        <v>18</v>
      </c>
      <c r="O814" s="353">
        <v>1381</v>
      </c>
      <c r="P814" s="354" t="s">
        <v>1664</v>
      </c>
      <c r="Q814" s="354" t="s">
        <v>73</v>
      </c>
      <c r="R814" s="260" t="s">
        <v>1670</v>
      </c>
      <c r="S814" s="260" t="s">
        <v>1670</v>
      </c>
      <c r="T814" s="431"/>
      <c r="U814" s="87"/>
    </row>
    <row r="815" spans="1:21" x14ac:dyDescent="0.25">
      <c r="A815" s="355">
        <v>45173</v>
      </c>
      <c r="B815" s="307" t="s">
        <v>15</v>
      </c>
      <c r="C815" s="307" t="s">
        <v>1708</v>
      </c>
      <c r="D815" s="307" t="s">
        <v>1652</v>
      </c>
      <c r="E815" s="356"/>
      <c r="F815" s="356">
        <v>214.29</v>
      </c>
      <c r="G815" s="356">
        <f t="shared" si="70"/>
        <v>13217.15</v>
      </c>
      <c r="H815" s="85"/>
      <c r="I815" s="86" t="b">
        <v>0</v>
      </c>
      <c r="J815" s="85"/>
      <c r="K815" s="85"/>
      <c r="L815" s="85"/>
      <c r="M815" s="352">
        <v>45173</v>
      </c>
      <c r="N815" s="353" t="s">
        <v>27</v>
      </c>
      <c r="O815" s="353">
        <v>903</v>
      </c>
      <c r="P815" s="354" t="s">
        <v>73</v>
      </c>
      <c r="Q815" s="354" t="s">
        <v>1376</v>
      </c>
      <c r="R815" s="260" t="s">
        <v>1671</v>
      </c>
      <c r="S815" s="260" t="s">
        <v>1671</v>
      </c>
      <c r="T815" s="431"/>
      <c r="U815" s="87"/>
    </row>
    <row r="816" spans="1:21" x14ac:dyDescent="0.25">
      <c r="A816" s="200">
        <v>45173</v>
      </c>
      <c r="B816" s="201" t="s">
        <v>15</v>
      </c>
      <c r="C816" s="201" t="s">
        <v>1709</v>
      </c>
      <c r="D816" s="201" t="s">
        <v>251</v>
      </c>
      <c r="E816" s="202"/>
      <c r="F816" s="202">
        <v>214.29</v>
      </c>
      <c r="G816" s="53">
        <f t="shared" si="70"/>
        <v>13002.859999999999</v>
      </c>
      <c r="H816" s="85"/>
      <c r="I816" s="86" t="b">
        <v>0</v>
      </c>
      <c r="J816" s="85"/>
      <c r="K816" s="85"/>
      <c r="L816" s="85"/>
      <c r="M816" s="352">
        <v>45174</v>
      </c>
      <c r="N816" s="353" t="s">
        <v>27</v>
      </c>
      <c r="O816" s="353">
        <v>226</v>
      </c>
      <c r="P816" s="354" t="s">
        <v>73</v>
      </c>
      <c r="Q816" s="354" t="s">
        <v>1672</v>
      </c>
      <c r="R816" s="260" t="s">
        <v>1673</v>
      </c>
      <c r="S816" s="260" t="s">
        <v>1673</v>
      </c>
      <c r="T816" s="431"/>
      <c r="U816" s="87"/>
    </row>
    <row r="817" spans="1:21" x14ac:dyDescent="0.25">
      <c r="A817" s="535">
        <v>45173</v>
      </c>
      <c r="B817" s="536" t="s">
        <v>15</v>
      </c>
      <c r="C817" s="536" t="s">
        <v>1710</v>
      </c>
      <c r="D817" s="536" t="s">
        <v>251</v>
      </c>
      <c r="E817" s="537"/>
      <c r="F817" s="537">
        <v>2000</v>
      </c>
      <c r="G817" s="53">
        <f t="shared" si="70"/>
        <v>11002.859999999999</v>
      </c>
      <c r="H817" s="85"/>
      <c r="I817" s="242"/>
      <c r="J817" s="85"/>
      <c r="K817" s="85"/>
      <c r="L817" s="85"/>
      <c r="M817" s="352">
        <v>45175</v>
      </c>
      <c r="N817" s="353" t="s">
        <v>18</v>
      </c>
      <c r="O817" s="353">
        <v>1376</v>
      </c>
      <c r="P817" s="354" t="s">
        <v>1674</v>
      </c>
      <c r="Q817" s="354" t="s">
        <v>73</v>
      </c>
      <c r="R817" s="260" t="s">
        <v>1675</v>
      </c>
      <c r="S817" s="260" t="s">
        <v>1675</v>
      </c>
      <c r="T817" s="431"/>
      <c r="U817" s="87"/>
    </row>
    <row r="818" spans="1:21" x14ac:dyDescent="0.25">
      <c r="A818" s="355">
        <v>45173</v>
      </c>
      <c r="B818" s="307" t="s">
        <v>15</v>
      </c>
      <c r="C818" s="307" t="s">
        <v>1711</v>
      </c>
      <c r="D818" s="307" t="s">
        <v>1712</v>
      </c>
      <c r="E818" s="356"/>
      <c r="F818" s="356">
        <v>428.58</v>
      </c>
      <c r="G818" s="53">
        <f t="shared" si="70"/>
        <v>10574.279999999999</v>
      </c>
      <c r="H818" s="87"/>
      <c r="I818" s="87"/>
      <c r="J818" s="85"/>
      <c r="K818" s="85"/>
      <c r="L818" s="85"/>
      <c r="M818" s="352">
        <v>45175</v>
      </c>
      <c r="N818" s="353" t="s">
        <v>18</v>
      </c>
      <c r="O818" s="353">
        <v>1377</v>
      </c>
      <c r="P818" s="354" t="s">
        <v>1676</v>
      </c>
      <c r="Q818" s="354" t="s">
        <v>73</v>
      </c>
      <c r="R818" s="260" t="s">
        <v>1677</v>
      </c>
      <c r="S818" s="260" t="s">
        <v>1677</v>
      </c>
      <c r="T818" s="431"/>
      <c r="U818" s="87"/>
    </row>
    <row r="819" spans="1:21" x14ac:dyDescent="0.25">
      <c r="A819" s="535">
        <v>45173</v>
      </c>
      <c r="B819" s="536" t="s">
        <v>53</v>
      </c>
      <c r="C819" s="536" t="s">
        <v>64</v>
      </c>
      <c r="D819" s="536"/>
      <c r="E819" s="537">
        <v>534.6</v>
      </c>
      <c r="F819" s="356"/>
      <c r="G819" s="53">
        <f t="shared" si="70"/>
        <v>11108.88</v>
      </c>
      <c r="H819" s="87"/>
      <c r="I819" s="87"/>
      <c r="J819" s="85"/>
      <c r="K819" s="85"/>
      <c r="L819" s="85"/>
      <c r="M819" s="352">
        <v>45175</v>
      </c>
      <c r="N819" s="353" t="s">
        <v>18</v>
      </c>
      <c r="O819" s="353">
        <v>1378</v>
      </c>
      <c r="P819" s="354" t="s">
        <v>1678</v>
      </c>
      <c r="Q819" s="354" t="s">
        <v>73</v>
      </c>
      <c r="R819" s="260" t="s">
        <v>1679</v>
      </c>
      <c r="S819" s="260" t="s">
        <v>1679</v>
      </c>
      <c r="T819" s="431"/>
      <c r="U819" s="87"/>
    </row>
    <row r="820" spans="1:21" x14ac:dyDescent="0.25">
      <c r="A820" s="355">
        <v>45174</v>
      </c>
      <c r="B820" s="307" t="s">
        <v>53</v>
      </c>
      <c r="C820" s="307" t="s">
        <v>64</v>
      </c>
      <c r="D820" s="307" t="s">
        <v>438</v>
      </c>
      <c r="E820" s="356">
        <v>2778.59</v>
      </c>
      <c r="F820" s="356"/>
      <c r="G820" s="53">
        <f t="shared" si="70"/>
        <v>13887.47</v>
      </c>
      <c r="H820" s="87"/>
      <c r="I820" s="87"/>
      <c r="J820" s="85"/>
      <c r="K820" s="85"/>
      <c r="L820" s="85"/>
      <c r="M820" s="352">
        <v>45175</v>
      </c>
      <c r="N820" s="353" t="s">
        <v>27</v>
      </c>
      <c r="O820" s="353">
        <v>226</v>
      </c>
      <c r="P820" s="354" t="s">
        <v>73</v>
      </c>
      <c r="Q820" s="354" t="s">
        <v>1680</v>
      </c>
      <c r="R820" s="260" t="s">
        <v>1681</v>
      </c>
      <c r="S820" s="260" t="s">
        <v>1681</v>
      </c>
      <c r="T820" s="431"/>
      <c r="U820" s="87"/>
    </row>
    <row r="821" spans="1:21" x14ac:dyDescent="0.25">
      <c r="A821" s="355">
        <v>45175</v>
      </c>
      <c r="B821" s="307" t="s">
        <v>53</v>
      </c>
      <c r="C821" s="307" t="s">
        <v>64</v>
      </c>
      <c r="D821" s="307" t="s">
        <v>332</v>
      </c>
      <c r="E821" s="356">
        <v>1806.6</v>
      </c>
      <c r="F821" s="356"/>
      <c r="G821" s="53">
        <f t="shared" si="70"/>
        <v>15694.07</v>
      </c>
      <c r="H821" s="87"/>
      <c r="I821" s="87"/>
      <c r="J821" s="85"/>
      <c r="K821" s="85"/>
      <c r="L821" s="85"/>
      <c r="M821" s="352">
        <v>45175</v>
      </c>
      <c r="N821" s="353" t="s">
        <v>27</v>
      </c>
      <c r="O821" s="353">
        <v>226</v>
      </c>
      <c r="P821" s="354" t="s">
        <v>73</v>
      </c>
      <c r="Q821" s="354" t="s">
        <v>1682</v>
      </c>
      <c r="R821" s="260" t="s">
        <v>1683</v>
      </c>
      <c r="S821" s="260" t="s">
        <v>1683</v>
      </c>
      <c r="T821" s="431"/>
      <c r="U821" s="87"/>
    </row>
    <row r="822" spans="1:21" x14ac:dyDescent="0.25">
      <c r="A822" s="355">
        <v>45175</v>
      </c>
      <c r="B822" s="307" t="s">
        <v>53</v>
      </c>
      <c r="C822" s="307" t="s">
        <v>64</v>
      </c>
      <c r="D822" s="307" t="s">
        <v>332</v>
      </c>
      <c r="E822" s="356">
        <v>855.7</v>
      </c>
      <c r="F822" s="538"/>
      <c r="G822" s="53">
        <f t="shared" si="70"/>
        <v>16549.77</v>
      </c>
      <c r="H822" s="87"/>
      <c r="I822" s="87"/>
      <c r="J822" s="85"/>
      <c r="K822" s="85"/>
      <c r="L822" s="85"/>
      <c r="M822" s="352">
        <v>45175</v>
      </c>
      <c r="N822" s="353" t="s">
        <v>83</v>
      </c>
      <c r="O822" s="353">
        <v>1</v>
      </c>
      <c r="P822" s="354" t="s">
        <v>73</v>
      </c>
      <c r="Q822" s="354" t="s">
        <v>416</v>
      </c>
      <c r="R822" s="260" t="s">
        <v>1683</v>
      </c>
      <c r="S822" s="260" t="s">
        <v>1684</v>
      </c>
      <c r="T822" s="431"/>
      <c r="U822" s="87"/>
    </row>
    <row r="823" spans="1:21" x14ac:dyDescent="0.25">
      <c r="A823" s="355">
        <v>45175</v>
      </c>
      <c r="B823" s="307" t="s">
        <v>53</v>
      </c>
      <c r="C823" s="307" t="s">
        <v>64</v>
      </c>
      <c r="D823" s="307" t="s">
        <v>1705</v>
      </c>
      <c r="E823" s="356">
        <v>520</v>
      </c>
      <c r="F823" s="538"/>
      <c r="G823" s="53">
        <f>G822+E823-F823</f>
        <v>17069.77</v>
      </c>
      <c r="H823" s="87"/>
      <c r="I823" s="87"/>
      <c r="J823" s="85"/>
      <c r="K823" s="85"/>
      <c r="L823" s="85"/>
      <c r="M823" s="352">
        <v>45175</v>
      </c>
      <c r="N823" s="353" t="s">
        <v>18</v>
      </c>
      <c r="O823" s="353">
        <v>1385</v>
      </c>
      <c r="P823" s="354" t="s">
        <v>1143</v>
      </c>
      <c r="Q823" s="354" t="s">
        <v>73</v>
      </c>
      <c r="R823" s="260" t="s">
        <v>1688</v>
      </c>
      <c r="S823" s="260" t="s">
        <v>1689</v>
      </c>
      <c r="T823" s="501"/>
      <c r="U823" s="87"/>
    </row>
    <row r="824" spans="1:21" x14ac:dyDescent="0.25">
      <c r="A824" s="355">
        <v>45175</v>
      </c>
      <c r="B824" s="307" t="s">
        <v>15</v>
      </c>
      <c r="C824" s="307" t="s">
        <v>1713</v>
      </c>
      <c r="D824" s="307" t="s">
        <v>1657</v>
      </c>
      <c r="E824" s="538"/>
      <c r="F824" s="538">
        <v>270</v>
      </c>
      <c r="G824" s="53">
        <f t="shared" ref="G824:G825" si="71">G823+E824-F824</f>
        <v>16799.77</v>
      </c>
      <c r="H824" s="87"/>
      <c r="I824" s="87"/>
      <c r="J824" s="85"/>
      <c r="K824" s="85"/>
      <c r="L824" s="85"/>
      <c r="M824" s="352">
        <v>45175</v>
      </c>
      <c r="N824" s="353" t="s">
        <v>18</v>
      </c>
      <c r="O824" s="353">
        <v>1386</v>
      </c>
      <c r="P824" s="354" t="s">
        <v>460</v>
      </c>
      <c r="Q824" s="354" t="s">
        <v>73</v>
      </c>
      <c r="R824" s="260" t="s">
        <v>1690</v>
      </c>
      <c r="S824" s="260" t="s">
        <v>1691</v>
      </c>
      <c r="T824" s="501"/>
      <c r="U824" s="87"/>
    </row>
    <row r="825" spans="1:21" x14ac:dyDescent="0.25">
      <c r="A825" s="355">
        <v>45175</v>
      </c>
      <c r="B825" s="307" t="s">
        <v>15</v>
      </c>
      <c r="C825" s="307" t="s">
        <v>1714</v>
      </c>
      <c r="D825" s="307" t="s">
        <v>1397</v>
      </c>
      <c r="E825" s="538"/>
      <c r="F825" s="538">
        <v>150</v>
      </c>
      <c r="G825" s="53">
        <f t="shared" si="71"/>
        <v>16649.77</v>
      </c>
      <c r="H825" s="87"/>
      <c r="I825" s="87"/>
      <c r="J825" s="85"/>
      <c r="K825" s="85"/>
      <c r="L825" s="85"/>
      <c r="M825" s="352">
        <v>45175</v>
      </c>
      <c r="N825" s="353" t="s">
        <v>38</v>
      </c>
      <c r="O825" s="353">
        <v>537</v>
      </c>
      <c r="P825" s="354" t="s">
        <v>1692</v>
      </c>
      <c r="Q825" s="354" t="s">
        <v>73</v>
      </c>
      <c r="R825" s="260" t="s">
        <v>1693</v>
      </c>
      <c r="S825" s="260" t="s">
        <v>1694</v>
      </c>
      <c r="T825" s="534"/>
      <c r="U825" s="87"/>
    </row>
    <row r="826" spans="1:21" x14ac:dyDescent="0.25">
      <c r="A826" s="355">
        <v>45175</v>
      </c>
      <c r="B826" s="307" t="s">
        <v>15</v>
      </c>
      <c r="C826" s="307">
        <v>13303982</v>
      </c>
      <c r="D826" s="307" t="s">
        <v>1715</v>
      </c>
      <c r="E826" s="308"/>
      <c r="F826" s="308">
        <v>2683.6</v>
      </c>
      <c r="G826" s="53">
        <f>G825+E826-F826</f>
        <v>13966.17</v>
      </c>
      <c r="H826" s="87"/>
      <c r="I826" s="87"/>
      <c r="J826" s="85"/>
      <c r="K826" s="85"/>
      <c r="L826" s="85"/>
      <c r="M826" s="352">
        <v>45175</v>
      </c>
      <c r="N826" s="353" t="s">
        <v>38</v>
      </c>
      <c r="O826" s="353">
        <v>875</v>
      </c>
      <c r="P826" s="354" t="s">
        <v>1170</v>
      </c>
      <c r="Q826" s="354" t="s">
        <v>73</v>
      </c>
      <c r="R826" s="260" t="s">
        <v>1695</v>
      </c>
      <c r="S826" s="260" t="s">
        <v>1696</v>
      </c>
      <c r="T826" s="501"/>
      <c r="U826" s="87"/>
    </row>
    <row r="827" spans="1:21" x14ac:dyDescent="0.25">
      <c r="A827" s="355">
        <v>45176</v>
      </c>
      <c r="B827" s="307" t="s">
        <v>53</v>
      </c>
      <c r="C827" s="307" t="s">
        <v>64</v>
      </c>
      <c r="D827" s="307" t="s">
        <v>211</v>
      </c>
      <c r="E827" s="308">
        <v>950.4</v>
      </c>
      <c r="F827" s="308"/>
      <c r="G827" s="53">
        <f>G826+E827-F827</f>
        <v>14916.57</v>
      </c>
      <c r="H827" s="87"/>
      <c r="I827" s="87"/>
      <c r="J827" s="85"/>
      <c r="K827" s="87"/>
      <c r="L827" s="85"/>
      <c r="M827" s="352">
        <v>45176</v>
      </c>
      <c r="N827" s="353" t="s">
        <v>18</v>
      </c>
      <c r="O827" s="353">
        <v>1387</v>
      </c>
      <c r="P827" s="354" t="s">
        <v>81</v>
      </c>
      <c r="Q827" s="354" t="s">
        <v>73</v>
      </c>
      <c r="R827" s="260" t="s">
        <v>1697</v>
      </c>
      <c r="S827" s="260" t="s">
        <v>1698</v>
      </c>
      <c r="T827" s="501"/>
      <c r="U827" s="87"/>
    </row>
    <row r="828" spans="1:21" x14ac:dyDescent="0.25">
      <c r="A828" s="355">
        <v>45176</v>
      </c>
      <c r="B828" s="307" t="s">
        <v>15</v>
      </c>
      <c r="C828" s="307" t="s">
        <v>1716</v>
      </c>
      <c r="D828" s="307" t="s">
        <v>789</v>
      </c>
      <c r="E828" s="538"/>
      <c r="F828" s="538">
        <v>480</v>
      </c>
      <c r="G828" s="53">
        <f t="shared" ref="G828:G830" si="72">G827+E828-F828</f>
        <v>14436.57</v>
      </c>
      <c r="H828" s="87"/>
      <c r="I828" s="87"/>
      <c r="J828" s="85"/>
      <c r="K828" s="87"/>
      <c r="L828" s="85"/>
      <c r="M828" s="352">
        <v>45176</v>
      </c>
      <c r="N828" s="353" t="s">
        <v>18</v>
      </c>
      <c r="O828" s="353">
        <v>1389</v>
      </c>
      <c r="P828" s="354" t="s">
        <v>399</v>
      </c>
      <c r="Q828" s="354" t="s">
        <v>73</v>
      </c>
      <c r="R828" s="260" t="s">
        <v>1699</v>
      </c>
      <c r="S828" s="260" t="s">
        <v>1700</v>
      </c>
      <c r="T828" s="501"/>
      <c r="U828" s="87"/>
    </row>
    <row r="829" spans="1:21" x14ac:dyDescent="0.25">
      <c r="A829" s="355">
        <v>45176</v>
      </c>
      <c r="B829" s="307" t="s">
        <v>15</v>
      </c>
      <c r="C829" s="307" t="s">
        <v>1717</v>
      </c>
      <c r="D829" s="307" t="s">
        <v>1712</v>
      </c>
      <c r="E829" s="538"/>
      <c r="F829" s="538">
        <v>500</v>
      </c>
      <c r="G829" s="53">
        <f t="shared" si="72"/>
        <v>13936.57</v>
      </c>
      <c r="H829" s="87"/>
      <c r="I829" s="87"/>
      <c r="J829" s="85"/>
      <c r="K829" s="87"/>
      <c r="L829" s="85"/>
      <c r="M829" s="352">
        <v>45176</v>
      </c>
      <c r="N829" s="353" t="s">
        <v>27</v>
      </c>
      <c r="O829" s="353">
        <v>226</v>
      </c>
      <c r="P829" s="354" t="s">
        <v>73</v>
      </c>
      <c r="Q829" s="354" t="s">
        <v>1701</v>
      </c>
      <c r="R829" s="260" t="s">
        <v>1702</v>
      </c>
      <c r="S829" s="260" t="s">
        <v>1702</v>
      </c>
      <c r="T829" s="501"/>
      <c r="U829" s="87"/>
    </row>
    <row r="830" spans="1:21" x14ac:dyDescent="0.25">
      <c r="A830" s="355">
        <v>45177</v>
      </c>
      <c r="B830" s="307" t="s">
        <v>15</v>
      </c>
      <c r="C830" s="307" t="s">
        <v>1718</v>
      </c>
      <c r="D830" s="307" t="s">
        <v>251</v>
      </c>
      <c r="E830" s="308"/>
      <c r="F830" s="538">
        <v>200</v>
      </c>
      <c r="G830" s="53">
        <f t="shared" si="72"/>
        <v>13736.57</v>
      </c>
      <c r="H830" s="87"/>
      <c r="I830" s="87"/>
      <c r="J830" s="85"/>
      <c r="K830" s="87"/>
      <c r="L830" s="85"/>
      <c r="M830" s="352">
        <v>45177</v>
      </c>
      <c r="N830" s="353" t="s">
        <v>18</v>
      </c>
      <c r="O830" s="353">
        <v>1390</v>
      </c>
      <c r="P830" s="354" t="s">
        <v>157</v>
      </c>
      <c r="Q830" s="354" t="s">
        <v>73</v>
      </c>
      <c r="R830" s="260" t="s">
        <v>1703</v>
      </c>
      <c r="S830" s="260" t="s">
        <v>1703</v>
      </c>
      <c r="T830" s="501"/>
      <c r="U830" s="87"/>
    </row>
    <row r="831" spans="1:21" x14ac:dyDescent="0.25">
      <c r="A831" s="355">
        <v>45177</v>
      </c>
      <c r="B831" s="307" t="s">
        <v>53</v>
      </c>
      <c r="C831" s="307" t="s">
        <v>64</v>
      </c>
      <c r="D831" s="307" t="s">
        <v>1721</v>
      </c>
      <c r="E831" s="308">
        <v>374.22</v>
      </c>
      <c r="F831" s="538"/>
      <c r="G831" s="53">
        <f>G830+E831-F831</f>
        <v>14110.789999999999</v>
      </c>
      <c r="H831" s="87"/>
      <c r="I831" s="87"/>
      <c r="J831" s="85"/>
      <c r="K831" s="87"/>
      <c r="L831" s="85"/>
      <c r="M831" s="303">
        <v>45177</v>
      </c>
      <c r="N831" s="304" t="s">
        <v>83</v>
      </c>
      <c r="O831" s="304">
        <v>1</v>
      </c>
      <c r="P831" s="305" t="s">
        <v>73</v>
      </c>
      <c r="Q831" s="305" t="s">
        <v>1719</v>
      </c>
      <c r="R831" s="302" t="s">
        <v>1703</v>
      </c>
      <c r="S831" s="302" t="s">
        <v>1720</v>
      </c>
      <c r="T831" s="301"/>
      <c r="U831" s="87"/>
    </row>
    <row r="832" spans="1:21" x14ac:dyDescent="0.25">
      <c r="A832" s="355">
        <v>45175</v>
      </c>
      <c r="B832" s="306" t="s">
        <v>1582</v>
      </c>
      <c r="C832" s="307" t="s">
        <v>65</v>
      </c>
      <c r="D832" s="307" t="s">
        <v>1660</v>
      </c>
      <c r="E832" s="538"/>
      <c r="F832" s="538">
        <v>1</v>
      </c>
      <c r="G832" s="53">
        <f t="shared" ref="G832:G835" si="73">G831+E832-F832</f>
        <v>14109.789999999999</v>
      </c>
      <c r="H832" s="87"/>
      <c r="I832" s="87"/>
      <c r="J832" s="85"/>
      <c r="K832" s="87"/>
      <c r="L832" s="85"/>
      <c r="M832" s="365">
        <v>45177</v>
      </c>
      <c r="N832" s="366" t="s">
        <v>29</v>
      </c>
      <c r="O832" s="366">
        <v>0</v>
      </c>
      <c r="P832" s="367" t="s">
        <v>301</v>
      </c>
      <c r="Q832" s="367" t="s">
        <v>73</v>
      </c>
      <c r="R832" s="260" t="s">
        <v>1722</v>
      </c>
      <c r="S832" s="260" t="s">
        <v>1723</v>
      </c>
      <c r="T832" s="276"/>
      <c r="U832" s="87"/>
    </row>
    <row r="833" spans="1:21" x14ac:dyDescent="0.25">
      <c r="A833" s="368">
        <v>45177</v>
      </c>
      <c r="B833" s="369" t="s">
        <v>15</v>
      </c>
      <c r="C833" s="369" t="s">
        <v>65</v>
      </c>
      <c r="D833" s="369" t="s">
        <v>1746</v>
      </c>
      <c r="E833" s="375"/>
      <c r="F833" s="375">
        <v>35.82</v>
      </c>
      <c r="G833" s="53">
        <f t="shared" si="73"/>
        <v>14073.97</v>
      </c>
      <c r="H833" s="87"/>
      <c r="I833" s="87"/>
      <c r="J833" s="87"/>
      <c r="K833" s="87"/>
      <c r="L833" s="85"/>
      <c r="M833" s="365">
        <v>45177</v>
      </c>
      <c r="N833" s="366" t="s">
        <v>38</v>
      </c>
      <c r="O833" s="366">
        <v>282</v>
      </c>
      <c r="P833" s="367" t="s">
        <v>75</v>
      </c>
      <c r="Q833" s="367" t="s">
        <v>73</v>
      </c>
      <c r="R833" s="260" t="s">
        <v>1724</v>
      </c>
      <c r="S833" s="260" t="s">
        <v>1725</v>
      </c>
      <c r="T833" s="276"/>
      <c r="U833" s="87"/>
    </row>
    <row r="834" spans="1:21" x14ac:dyDescent="0.25">
      <c r="A834" s="368">
        <v>45177</v>
      </c>
      <c r="B834" s="369" t="s">
        <v>1582</v>
      </c>
      <c r="C834" s="369" t="s">
        <v>65</v>
      </c>
      <c r="D834" s="369" t="s">
        <v>1660</v>
      </c>
      <c r="E834" s="375"/>
      <c r="F834" s="375">
        <v>0.22</v>
      </c>
      <c r="G834" s="53">
        <f t="shared" si="73"/>
        <v>14073.75</v>
      </c>
      <c r="H834" s="87"/>
      <c r="I834" s="87"/>
      <c r="J834" s="85"/>
      <c r="K834" s="87"/>
      <c r="L834" s="85"/>
      <c r="M834" s="365">
        <v>45180</v>
      </c>
      <c r="N834" s="366" t="s">
        <v>59</v>
      </c>
      <c r="O834" s="366">
        <v>1375</v>
      </c>
      <c r="P834" s="367" t="s">
        <v>1726</v>
      </c>
      <c r="Q834" s="367" t="s">
        <v>73</v>
      </c>
      <c r="R834" s="260" t="s">
        <v>1727</v>
      </c>
      <c r="S834" s="260" t="s">
        <v>1727</v>
      </c>
      <c r="T834" s="276"/>
      <c r="U834" s="87"/>
    </row>
    <row r="835" spans="1:21" x14ac:dyDescent="0.25">
      <c r="A835" s="153">
        <v>45178</v>
      </c>
      <c r="B835" s="201" t="s">
        <v>15</v>
      </c>
      <c r="C835" s="201" t="s">
        <v>1747</v>
      </c>
      <c r="D835" s="201" t="s">
        <v>1748</v>
      </c>
      <c r="E835" s="495"/>
      <c r="F835" s="495">
        <v>637.54999999999995</v>
      </c>
      <c r="G835" s="53">
        <f t="shared" si="73"/>
        <v>13436.2</v>
      </c>
      <c r="H835" s="87"/>
      <c r="I835" s="87"/>
      <c r="J835" s="85"/>
      <c r="K835" s="87"/>
      <c r="L835" s="87"/>
      <c r="M835" s="365">
        <v>45180</v>
      </c>
      <c r="N835" s="366" t="s">
        <v>27</v>
      </c>
      <c r="O835" s="366">
        <v>230</v>
      </c>
      <c r="P835" s="367" t="s">
        <v>73</v>
      </c>
      <c r="Q835" s="367" t="s">
        <v>1728</v>
      </c>
      <c r="R835" s="260" t="s">
        <v>1729</v>
      </c>
      <c r="S835" s="260" t="s">
        <v>1729</v>
      </c>
      <c r="T835" s="276"/>
      <c r="U835" s="87"/>
    </row>
    <row r="836" spans="1:21" x14ac:dyDescent="0.25">
      <c r="A836" s="153">
        <v>45180</v>
      </c>
      <c r="B836" s="369" t="s">
        <v>15</v>
      </c>
      <c r="C836" s="369" t="s">
        <v>1749</v>
      </c>
      <c r="D836" s="369" t="s">
        <v>1748</v>
      </c>
      <c r="E836" s="375"/>
      <c r="F836" s="375">
        <v>212.3</v>
      </c>
      <c r="G836" s="53">
        <f>G835+E836-F836</f>
        <v>13223.900000000001</v>
      </c>
      <c r="H836" s="87"/>
      <c r="I836" s="87"/>
      <c r="J836" s="85"/>
      <c r="K836" s="87"/>
      <c r="L836" s="85"/>
      <c r="M836" s="365">
        <v>45180</v>
      </c>
      <c r="N836" s="366" t="s">
        <v>18</v>
      </c>
      <c r="O836" s="366">
        <v>1393</v>
      </c>
      <c r="P836" s="367" t="s">
        <v>298</v>
      </c>
      <c r="Q836" s="367" t="s">
        <v>73</v>
      </c>
      <c r="R836" s="260" t="s">
        <v>1730</v>
      </c>
      <c r="S836" s="260" t="s">
        <v>1730</v>
      </c>
      <c r="T836" s="276"/>
      <c r="U836" s="87"/>
    </row>
    <row r="837" spans="1:21" x14ac:dyDescent="0.25">
      <c r="A837" s="514">
        <v>45180</v>
      </c>
      <c r="B837" s="540" t="s">
        <v>15</v>
      </c>
      <c r="C837" s="540" t="s">
        <v>1750</v>
      </c>
      <c r="D837" s="540" t="s">
        <v>789</v>
      </c>
      <c r="E837" s="541"/>
      <c r="F837" s="541">
        <v>400</v>
      </c>
      <c r="G837" s="53">
        <f t="shared" ref="G837:G838" si="74">G836+E837-F837</f>
        <v>12823.900000000001</v>
      </c>
      <c r="H837" s="87"/>
      <c r="I837" s="87"/>
      <c r="J837" s="85"/>
      <c r="K837" s="87"/>
      <c r="L837" s="85"/>
      <c r="M837" s="365">
        <v>45180</v>
      </c>
      <c r="N837" s="366" t="s">
        <v>38</v>
      </c>
      <c r="O837" s="366">
        <v>634</v>
      </c>
      <c r="P837" s="367" t="s">
        <v>1462</v>
      </c>
      <c r="Q837" s="367" t="s">
        <v>73</v>
      </c>
      <c r="R837" s="260" t="s">
        <v>1731</v>
      </c>
      <c r="S837" s="260" t="s">
        <v>1731</v>
      </c>
      <c r="T837" s="276"/>
      <c r="U837" s="87"/>
    </row>
    <row r="838" spans="1:21" x14ac:dyDescent="0.25">
      <c r="A838" s="514">
        <v>45180</v>
      </c>
      <c r="B838" s="540" t="s">
        <v>53</v>
      </c>
      <c r="C838" s="540" t="s">
        <v>64</v>
      </c>
      <c r="D838" s="540" t="s">
        <v>1751</v>
      </c>
      <c r="E838" s="541">
        <v>455</v>
      </c>
      <c r="F838" s="541"/>
      <c r="G838" s="53">
        <f t="shared" si="74"/>
        <v>13278.900000000001</v>
      </c>
      <c r="H838" s="87"/>
      <c r="I838" s="87"/>
      <c r="J838" s="85"/>
      <c r="K838" s="87"/>
      <c r="L838" s="85"/>
      <c r="M838" s="365">
        <v>45180</v>
      </c>
      <c r="N838" s="366" t="s">
        <v>38</v>
      </c>
      <c r="O838" s="366">
        <v>499</v>
      </c>
      <c r="P838" s="367" t="s">
        <v>1170</v>
      </c>
      <c r="Q838" s="367" t="s">
        <v>73</v>
      </c>
      <c r="R838" s="260" t="s">
        <v>1732</v>
      </c>
      <c r="S838" s="260" t="s">
        <v>1732</v>
      </c>
      <c r="T838" s="276"/>
      <c r="U838" s="87"/>
    </row>
    <row r="839" spans="1:21" x14ac:dyDescent="0.25">
      <c r="A839" s="514">
        <v>45180</v>
      </c>
      <c r="B839" s="540" t="s">
        <v>53</v>
      </c>
      <c r="C839" s="540" t="s">
        <v>64</v>
      </c>
      <c r="D839" s="540" t="s">
        <v>214</v>
      </c>
      <c r="E839" s="541">
        <v>4771.8</v>
      </c>
      <c r="F839" s="541"/>
      <c r="G839" s="53">
        <f>G838+E839-F839</f>
        <v>18050.7</v>
      </c>
      <c r="H839" s="87"/>
      <c r="I839" s="87"/>
      <c r="J839" s="85"/>
      <c r="K839" s="87"/>
      <c r="L839" s="85"/>
      <c r="M839" s="365">
        <v>45180</v>
      </c>
      <c r="N839" s="366" t="s">
        <v>27</v>
      </c>
      <c r="O839" s="366">
        <v>226</v>
      </c>
      <c r="P839" s="367" t="s">
        <v>73</v>
      </c>
      <c r="Q839" s="367" t="s">
        <v>1733</v>
      </c>
      <c r="R839" s="260" t="s">
        <v>1734</v>
      </c>
      <c r="S839" s="260" t="s">
        <v>1734</v>
      </c>
      <c r="T839" s="276"/>
      <c r="U839" s="87"/>
    </row>
    <row r="840" spans="1:21" x14ac:dyDescent="0.25">
      <c r="A840" s="153">
        <v>45181</v>
      </c>
      <c r="B840" s="369" t="s">
        <v>53</v>
      </c>
      <c r="C840" s="369" t="s">
        <v>64</v>
      </c>
      <c r="D840" s="539" t="s">
        <v>438</v>
      </c>
      <c r="E840" s="539">
        <v>8451.74</v>
      </c>
      <c r="F840" s="539"/>
      <c r="G840" s="53">
        <f>G839+E840-F840</f>
        <v>26502.440000000002</v>
      </c>
      <c r="H840" s="87"/>
      <c r="I840" s="87"/>
      <c r="J840" s="85"/>
      <c r="K840" s="87"/>
      <c r="L840" s="85"/>
      <c r="M840" s="365">
        <v>45181</v>
      </c>
      <c r="N840" s="366" t="s">
        <v>27</v>
      </c>
      <c r="O840" s="366">
        <v>226</v>
      </c>
      <c r="P840" s="367" t="s">
        <v>73</v>
      </c>
      <c r="Q840" s="367" t="s">
        <v>1735</v>
      </c>
      <c r="R840" s="260" t="s">
        <v>1736</v>
      </c>
      <c r="S840" s="260" t="s">
        <v>1736</v>
      </c>
      <c r="T840" s="276"/>
      <c r="U840" s="87"/>
    </row>
    <row r="841" spans="1:21" x14ac:dyDescent="0.25">
      <c r="A841" s="437">
        <v>45181</v>
      </c>
      <c r="B841" s="369" t="s">
        <v>15</v>
      </c>
      <c r="C841" s="369" t="s">
        <v>65</v>
      </c>
      <c r="D841" s="539" t="s">
        <v>251</v>
      </c>
      <c r="E841" s="539"/>
      <c r="F841" s="539">
        <v>800</v>
      </c>
      <c r="G841" s="53">
        <f t="shared" ref="G841" si="75">G840+E841-F841</f>
        <v>25702.440000000002</v>
      </c>
      <c r="H841" s="87"/>
      <c r="I841" s="87"/>
      <c r="J841" s="85"/>
      <c r="K841" s="87"/>
      <c r="L841" s="85"/>
      <c r="M841" s="365">
        <v>45181</v>
      </c>
      <c r="N841" s="366" t="s">
        <v>27</v>
      </c>
      <c r="O841" s="366">
        <v>52</v>
      </c>
      <c r="P841" s="367" t="s">
        <v>73</v>
      </c>
      <c r="Q841" s="367" t="s">
        <v>1737</v>
      </c>
      <c r="R841" s="260" t="s">
        <v>1738</v>
      </c>
      <c r="S841" s="260" t="s">
        <v>1738</v>
      </c>
      <c r="T841" s="276"/>
      <c r="U841" s="87"/>
    </row>
    <row r="842" spans="1:21" x14ac:dyDescent="0.25">
      <c r="A842" s="437">
        <v>45181</v>
      </c>
      <c r="B842" s="201" t="s">
        <v>15</v>
      </c>
      <c r="C842" s="201" t="s">
        <v>1752</v>
      </c>
      <c r="D842" s="209" t="s">
        <v>1748</v>
      </c>
      <c r="E842" s="209"/>
      <c r="F842" s="209">
        <v>10.49</v>
      </c>
      <c r="G842" s="53">
        <f>G841+E842-F842</f>
        <v>25691.95</v>
      </c>
      <c r="H842" s="87"/>
      <c r="I842" s="87"/>
      <c r="J842" s="85"/>
      <c r="K842" s="87"/>
      <c r="L842" s="85"/>
      <c r="M842" s="365">
        <v>45182</v>
      </c>
      <c r="N842" s="366" t="s">
        <v>59</v>
      </c>
      <c r="O842" s="366">
        <v>1392</v>
      </c>
      <c r="P842" s="367" t="s">
        <v>1739</v>
      </c>
      <c r="Q842" s="367" t="s">
        <v>73</v>
      </c>
      <c r="R842" s="260" t="s">
        <v>1740</v>
      </c>
      <c r="S842" s="260" t="s">
        <v>1740</v>
      </c>
      <c r="T842" s="276"/>
      <c r="U842" s="87"/>
    </row>
    <row r="843" spans="1:21" x14ac:dyDescent="0.25">
      <c r="A843" s="437">
        <v>45181</v>
      </c>
      <c r="B843" s="369" t="s">
        <v>15</v>
      </c>
      <c r="C843" s="369" t="s">
        <v>1753</v>
      </c>
      <c r="D843" s="539" t="s">
        <v>1652</v>
      </c>
      <c r="E843" s="539"/>
      <c r="F843" s="539">
        <v>100</v>
      </c>
      <c r="G843" s="53">
        <f t="shared" ref="G843:G844" si="76">G842+E843-F843</f>
        <v>25591.95</v>
      </c>
      <c r="H843" s="87"/>
      <c r="I843" s="87"/>
      <c r="J843" s="85"/>
      <c r="K843" s="87"/>
      <c r="L843" s="85"/>
      <c r="M843" s="365">
        <v>45182</v>
      </c>
      <c r="N843" s="366" t="s">
        <v>18</v>
      </c>
      <c r="O843" s="366">
        <v>1395</v>
      </c>
      <c r="P843" s="367" t="s">
        <v>200</v>
      </c>
      <c r="Q843" s="367" t="s">
        <v>73</v>
      </c>
      <c r="R843" s="260" t="s">
        <v>1741</v>
      </c>
      <c r="S843" s="260" t="s">
        <v>1741</v>
      </c>
      <c r="T843" s="276"/>
      <c r="U843" s="87"/>
    </row>
    <row r="844" spans="1:21" x14ac:dyDescent="0.25">
      <c r="A844" s="437">
        <v>45181</v>
      </c>
      <c r="B844" s="221" t="s">
        <v>15</v>
      </c>
      <c r="C844" s="221" t="s">
        <v>1754</v>
      </c>
      <c r="D844" s="222" t="s">
        <v>1755</v>
      </c>
      <c r="E844" s="222"/>
      <c r="F844" s="222">
        <v>238.56</v>
      </c>
      <c r="G844" s="53">
        <f t="shared" si="76"/>
        <v>25353.39</v>
      </c>
      <c r="H844" s="87"/>
      <c r="I844" s="87"/>
      <c r="J844" s="85"/>
      <c r="K844" s="87"/>
      <c r="L844" s="85"/>
      <c r="M844" s="365">
        <v>45182</v>
      </c>
      <c r="N844" s="366" t="s">
        <v>18</v>
      </c>
      <c r="O844" s="366">
        <v>1371</v>
      </c>
      <c r="P844" s="367" t="s">
        <v>1312</v>
      </c>
      <c r="Q844" s="367" t="s">
        <v>73</v>
      </c>
      <c r="R844" s="260" t="s">
        <v>1742</v>
      </c>
      <c r="S844" s="260" t="s">
        <v>1742</v>
      </c>
      <c r="T844" s="276"/>
      <c r="U844" s="87"/>
    </row>
    <row r="845" spans="1:21" x14ac:dyDescent="0.25">
      <c r="A845" s="437">
        <v>45181</v>
      </c>
      <c r="B845" s="369" t="s">
        <v>15</v>
      </c>
      <c r="C845" s="369" t="s">
        <v>1756</v>
      </c>
      <c r="D845" s="539" t="s">
        <v>1397</v>
      </c>
      <c r="E845" s="539"/>
      <c r="F845" s="539">
        <v>500</v>
      </c>
      <c r="G845" s="53">
        <f>G844+E845-F845</f>
        <v>24853.39</v>
      </c>
      <c r="H845" s="87"/>
      <c r="I845" s="87"/>
      <c r="J845" s="87"/>
      <c r="K845" s="87"/>
      <c r="L845" s="85"/>
      <c r="M845" s="365">
        <v>45182</v>
      </c>
      <c r="N845" s="366" t="s">
        <v>18</v>
      </c>
      <c r="O845" s="366">
        <v>1400</v>
      </c>
      <c r="P845" s="367" t="s">
        <v>200</v>
      </c>
      <c r="Q845" s="367" t="s">
        <v>73</v>
      </c>
      <c r="R845" s="260" t="s">
        <v>1743</v>
      </c>
      <c r="S845" s="260" t="s">
        <v>1743</v>
      </c>
      <c r="T845" s="276"/>
      <c r="U845" s="87"/>
    </row>
    <row r="846" spans="1:21" x14ac:dyDescent="0.25">
      <c r="A846" s="437">
        <v>45181</v>
      </c>
      <c r="B846" s="221" t="s">
        <v>15</v>
      </c>
      <c r="C846" s="221" t="s">
        <v>1757</v>
      </c>
      <c r="D846" s="222" t="s">
        <v>1758</v>
      </c>
      <c r="E846" s="222"/>
      <c r="F846" s="222">
        <v>2000</v>
      </c>
      <c r="G846" s="53">
        <f t="shared" ref="G846:G854" si="77">G845+E846-F846</f>
        <v>22853.39</v>
      </c>
      <c r="H846" s="87"/>
      <c r="I846" s="87"/>
      <c r="J846" s="85"/>
      <c r="K846" s="87"/>
      <c r="L846" s="85"/>
      <c r="M846" s="365">
        <v>45182</v>
      </c>
      <c r="N846" s="366" t="s">
        <v>18</v>
      </c>
      <c r="O846" s="366">
        <v>1399</v>
      </c>
      <c r="P846" s="367" t="s">
        <v>157</v>
      </c>
      <c r="Q846" s="367" t="s">
        <v>73</v>
      </c>
      <c r="R846" s="260" t="s">
        <v>1744</v>
      </c>
      <c r="S846" s="260" t="s">
        <v>1744</v>
      </c>
      <c r="T846" s="276"/>
      <c r="U846" s="87"/>
    </row>
    <row r="847" spans="1:21" x14ac:dyDescent="0.25">
      <c r="A847" s="437">
        <v>45181</v>
      </c>
      <c r="B847" s="369" t="s">
        <v>53</v>
      </c>
      <c r="C847" s="369" t="s">
        <v>64</v>
      </c>
      <c r="D847" s="539" t="s">
        <v>1759</v>
      </c>
      <c r="E847" s="539">
        <v>387.78</v>
      </c>
      <c r="F847" s="539"/>
      <c r="G847" s="53">
        <f t="shared" si="77"/>
        <v>23241.17</v>
      </c>
      <c r="H847" s="87"/>
      <c r="I847" s="87"/>
      <c r="J847" s="85"/>
      <c r="K847" s="87"/>
      <c r="L847" s="87"/>
      <c r="M847" s="365">
        <v>45182</v>
      </c>
      <c r="N847" s="366" t="s">
        <v>18</v>
      </c>
      <c r="O847" s="366">
        <v>1397</v>
      </c>
      <c r="P847" s="367" t="s">
        <v>399</v>
      </c>
      <c r="Q847" s="367" t="s">
        <v>73</v>
      </c>
      <c r="R847" s="260" t="s">
        <v>1745</v>
      </c>
      <c r="S847" s="260" t="s">
        <v>1745</v>
      </c>
      <c r="T847" s="276"/>
      <c r="U847" s="87"/>
    </row>
    <row r="848" spans="1:21" x14ac:dyDescent="0.25">
      <c r="A848" s="437">
        <v>45182</v>
      </c>
      <c r="B848" s="369" t="s">
        <v>15</v>
      </c>
      <c r="C848" s="543" t="s">
        <v>1760</v>
      </c>
      <c r="D848" s="539" t="s">
        <v>1657</v>
      </c>
      <c r="E848" s="539"/>
      <c r="F848" s="539">
        <v>200</v>
      </c>
      <c r="G848" s="53">
        <f t="shared" si="77"/>
        <v>23041.17</v>
      </c>
      <c r="H848" s="87"/>
      <c r="I848" s="87"/>
      <c r="J848" s="85"/>
      <c r="K848" s="87"/>
      <c r="L848" s="85"/>
      <c r="M848" s="346">
        <v>45182</v>
      </c>
      <c r="N848" s="347" t="s">
        <v>27</v>
      </c>
      <c r="O848" s="347">
        <v>903</v>
      </c>
      <c r="P848" s="348" t="s">
        <v>73</v>
      </c>
      <c r="Q848" s="348" t="s">
        <v>1764</v>
      </c>
      <c r="R848" s="302" t="s">
        <v>1765</v>
      </c>
      <c r="S848" s="302" t="s">
        <v>1765</v>
      </c>
      <c r="T848" s="301"/>
      <c r="U848" s="87"/>
    </row>
    <row r="849" spans="1:21" x14ac:dyDescent="0.25">
      <c r="A849" s="437">
        <v>45182</v>
      </c>
      <c r="B849" s="369" t="s">
        <v>15</v>
      </c>
      <c r="C849" s="369" t="s">
        <v>1761</v>
      </c>
      <c r="D849" s="539" t="s">
        <v>1657</v>
      </c>
      <c r="E849" s="539"/>
      <c r="F849" s="539">
        <v>100</v>
      </c>
      <c r="G849" s="53">
        <f t="shared" si="77"/>
        <v>22941.17</v>
      </c>
      <c r="H849" s="87"/>
      <c r="I849" s="87"/>
      <c r="J849" s="85"/>
      <c r="K849" s="87"/>
      <c r="L849" s="85"/>
      <c r="M849" s="346">
        <v>45182</v>
      </c>
      <c r="N849" s="347" t="s">
        <v>27</v>
      </c>
      <c r="O849" s="347">
        <v>230</v>
      </c>
      <c r="P849" s="348" t="s">
        <v>73</v>
      </c>
      <c r="Q849" s="348" t="s">
        <v>1302</v>
      </c>
      <c r="R849" s="302" t="s">
        <v>1766</v>
      </c>
      <c r="S849" s="302" t="s">
        <v>1766</v>
      </c>
      <c r="T849" s="301"/>
      <c r="U849" s="87"/>
    </row>
    <row r="850" spans="1:21" x14ac:dyDescent="0.25">
      <c r="A850" s="437">
        <v>45182</v>
      </c>
      <c r="B850" s="221" t="s">
        <v>15</v>
      </c>
      <c r="C850" s="221" t="s">
        <v>1762</v>
      </c>
      <c r="D850" s="222" t="s">
        <v>1592</v>
      </c>
      <c r="E850" s="222"/>
      <c r="F850" s="222">
        <v>220</v>
      </c>
      <c r="G850" s="53">
        <f t="shared" si="77"/>
        <v>22721.17</v>
      </c>
      <c r="H850" s="87"/>
      <c r="I850" s="87"/>
      <c r="J850" s="85"/>
      <c r="K850" s="87"/>
      <c r="L850" s="85"/>
      <c r="M850" s="346">
        <v>45183</v>
      </c>
      <c r="N850" s="347" t="s">
        <v>59</v>
      </c>
      <c r="O850" s="347">
        <v>1396</v>
      </c>
      <c r="P850" s="348" t="s">
        <v>1767</v>
      </c>
      <c r="Q850" s="348" t="s">
        <v>73</v>
      </c>
      <c r="R850" s="302" t="s">
        <v>1768</v>
      </c>
      <c r="S850" s="302" t="s">
        <v>1768</v>
      </c>
      <c r="T850" s="301"/>
      <c r="U850" s="87"/>
    </row>
    <row r="851" spans="1:21" x14ac:dyDescent="0.25">
      <c r="A851" s="437">
        <v>45182</v>
      </c>
      <c r="B851" s="221" t="s">
        <v>15</v>
      </c>
      <c r="C851" s="221" t="s">
        <v>1763</v>
      </c>
      <c r="D851" s="222" t="s">
        <v>1592</v>
      </c>
      <c r="E851" s="222"/>
      <c r="F851" s="222">
        <v>400</v>
      </c>
      <c r="G851" s="53">
        <f t="shared" si="77"/>
        <v>22321.17</v>
      </c>
      <c r="H851" s="87"/>
      <c r="I851" s="87"/>
      <c r="J851" s="85"/>
      <c r="K851" s="87"/>
      <c r="L851" s="85"/>
      <c r="M851" s="346">
        <v>45183</v>
      </c>
      <c r="N851" s="347" t="s">
        <v>59</v>
      </c>
      <c r="O851" s="347">
        <v>1398</v>
      </c>
      <c r="P851" s="348" t="s">
        <v>154</v>
      </c>
      <c r="Q851" s="348" t="s">
        <v>73</v>
      </c>
      <c r="R851" s="302" t="s">
        <v>1769</v>
      </c>
      <c r="S851" s="302" t="s">
        <v>1769</v>
      </c>
      <c r="T851" s="301"/>
      <c r="U851" s="87"/>
    </row>
    <row r="852" spans="1:21" x14ac:dyDescent="0.25">
      <c r="A852" s="542">
        <v>45149</v>
      </c>
      <c r="B852" s="369" t="s">
        <v>1582</v>
      </c>
      <c r="C852" s="369" t="s">
        <v>65</v>
      </c>
      <c r="D852" s="539" t="s">
        <v>1660</v>
      </c>
      <c r="E852" s="539"/>
      <c r="F852" s="539">
        <v>1</v>
      </c>
      <c r="G852" s="53">
        <f t="shared" si="77"/>
        <v>22320.17</v>
      </c>
      <c r="H852" s="87"/>
      <c r="I852" s="87"/>
      <c r="J852" s="85"/>
      <c r="K852" s="87"/>
      <c r="L852" s="85"/>
      <c r="M852" s="346">
        <v>45183</v>
      </c>
      <c r="N852" s="347" t="s">
        <v>18</v>
      </c>
      <c r="O852" s="347">
        <v>1401</v>
      </c>
      <c r="P852" s="348" t="s">
        <v>1136</v>
      </c>
      <c r="Q852" s="348" t="s">
        <v>73</v>
      </c>
      <c r="R852" s="302" t="s">
        <v>1770</v>
      </c>
      <c r="S852" s="302" t="s">
        <v>1770</v>
      </c>
      <c r="T852" s="301"/>
      <c r="U852" s="87"/>
    </row>
    <row r="853" spans="1:21" x14ac:dyDescent="0.25">
      <c r="A853" s="350">
        <v>45182</v>
      </c>
      <c r="B853" s="221" t="s">
        <v>53</v>
      </c>
      <c r="C853" s="221" t="s">
        <v>64</v>
      </c>
      <c r="D853" s="222" t="s">
        <v>1774</v>
      </c>
      <c r="E853" s="222">
        <v>376</v>
      </c>
      <c r="F853" s="222"/>
      <c r="G853" s="53">
        <f t="shared" si="77"/>
        <v>22696.17</v>
      </c>
      <c r="H853" s="87"/>
      <c r="I853" s="87"/>
      <c r="J853" s="85"/>
      <c r="K853" s="87"/>
      <c r="L853" s="85"/>
      <c r="M853" s="346">
        <v>45183</v>
      </c>
      <c r="N853" s="347" t="s">
        <v>18</v>
      </c>
      <c r="O853" s="347">
        <v>1402</v>
      </c>
      <c r="P853" s="348" t="s">
        <v>298</v>
      </c>
      <c r="Q853" s="348" t="s">
        <v>73</v>
      </c>
      <c r="R853" s="302" t="s">
        <v>1771</v>
      </c>
      <c r="S853" s="302" t="s">
        <v>1771</v>
      </c>
      <c r="T853" s="301"/>
      <c r="U853" s="87"/>
    </row>
    <row r="854" spans="1:21" x14ac:dyDescent="0.25">
      <c r="A854" s="350">
        <v>45182</v>
      </c>
      <c r="B854" s="221" t="s">
        <v>53</v>
      </c>
      <c r="C854" s="221" t="s">
        <v>64</v>
      </c>
      <c r="D854" s="222" t="s">
        <v>1445</v>
      </c>
      <c r="E854" s="222">
        <v>148.5</v>
      </c>
      <c r="F854" s="222"/>
      <c r="G854" s="53">
        <f t="shared" si="77"/>
        <v>22844.67</v>
      </c>
      <c r="H854" s="87"/>
      <c r="I854" s="87"/>
      <c r="J854" s="85"/>
      <c r="K854" s="87"/>
      <c r="L854" s="85"/>
      <c r="M854" s="346">
        <v>45183</v>
      </c>
      <c r="N854" s="347" t="s">
        <v>18</v>
      </c>
      <c r="O854" s="347">
        <v>1408</v>
      </c>
      <c r="P854" s="348" t="s">
        <v>804</v>
      </c>
      <c r="Q854" s="348" t="s">
        <v>73</v>
      </c>
      <c r="R854" s="302" t="s">
        <v>1772</v>
      </c>
      <c r="S854" s="302" t="s">
        <v>1772</v>
      </c>
      <c r="T854" s="301"/>
      <c r="U854" s="87"/>
    </row>
    <row r="855" spans="1:21" x14ac:dyDescent="0.25">
      <c r="A855" s="562">
        <v>45183</v>
      </c>
      <c r="B855" s="47" t="s">
        <v>15</v>
      </c>
      <c r="C855" s="563" t="s">
        <v>1775</v>
      </c>
      <c r="D855" s="65" t="s">
        <v>1748</v>
      </c>
      <c r="E855" s="65"/>
      <c r="F855" s="65">
        <v>312.08999999999997</v>
      </c>
      <c r="G855" s="53">
        <f>G854+E855-F855</f>
        <v>22532.579999999998</v>
      </c>
      <c r="H855" s="87"/>
      <c r="I855" s="87"/>
      <c r="J855" s="85"/>
      <c r="K855" s="87"/>
      <c r="L855" s="85"/>
      <c r="M855" s="346">
        <v>45183</v>
      </c>
      <c r="N855" s="347" t="s">
        <v>18</v>
      </c>
      <c r="O855" s="347">
        <v>1410</v>
      </c>
      <c r="P855" s="348" t="s">
        <v>1502</v>
      </c>
      <c r="Q855" s="348" t="s">
        <v>73</v>
      </c>
      <c r="R855" s="302" t="s">
        <v>1773</v>
      </c>
      <c r="S855" s="302" t="s">
        <v>1773</v>
      </c>
      <c r="T855" s="301"/>
      <c r="U855" s="87"/>
    </row>
    <row r="856" spans="1:21" x14ac:dyDescent="0.25">
      <c r="A856" s="350">
        <v>45183</v>
      </c>
      <c r="B856" s="220" t="s">
        <v>15</v>
      </c>
      <c r="C856" s="221" t="s">
        <v>1776</v>
      </c>
      <c r="D856" s="221" t="s">
        <v>1777</v>
      </c>
      <c r="E856" s="222"/>
      <c r="F856" s="222">
        <v>1510</v>
      </c>
      <c r="G856" s="53">
        <f t="shared" ref="G856:G864" si="78">G855+E856-F856</f>
        <v>21022.579999999998</v>
      </c>
      <c r="H856" s="87"/>
      <c r="I856" s="87"/>
      <c r="J856" s="85"/>
      <c r="K856" s="87"/>
      <c r="L856" s="85"/>
      <c r="M856" s="544">
        <v>45183</v>
      </c>
      <c r="N856" s="545" t="s">
        <v>18</v>
      </c>
      <c r="O856" s="545">
        <v>1411</v>
      </c>
      <c r="P856" s="546" t="s">
        <v>1793</v>
      </c>
      <c r="Q856" s="546" t="s">
        <v>73</v>
      </c>
      <c r="R856" s="302" t="s">
        <v>1794</v>
      </c>
      <c r="S856" s="302" t="s">
        <v>1794</v>
      </c>
      <c r="T856" s="431"/>
      <c r="U856" s="87"/>
    </row>
    <row r="857" spans="1:21" x14ac:dyDescent="0.25">
      <c r="A857" s="351">
        <v>45183</v>
      </c>
      <c r="B857" s="307" t="s">
        <v>15</v>
      </c>
      <c r="C857" s="557" t="s">
        <v>1778</v>
      </c>
      <c r="D857" s="307" t="s">
        <v>1779</v>
      </c>
      <c r="E857" s="308"/>
      <c r="F857" s="308">
        <v>490</v>
      </c>
      <c r="G857" s="53">
        <f t="shared" si="78"/>
        <v>20532.579999999998</v>
      </c>
      <c r="H857" s="87"/>
      <c r="I857" s="87"/>
      <c r="J857" s="87"/>
      <c r="K857" s="87"/>
      <c r="L857" s="85"/>
      <c r="M857" s="544">
        <v>45184</v>
      </c>
      <c r="N857" s="545" t="s">
        <v>59</v>
      </c>
      <c r="O857" s="545">
        <v>1394</v>
      </c>
      <c r="P857" s="546" t="s">
        <v>1795</v>
      </c>
      <c r="Q857" s="546" t="s">
        <v>73</v>
      </c>
      <c r="R857" s="302" t="s">
        <v>1796</v>
      </c>
      <c r="S857" s="302" t="s">
        <v>1796</v>
      </c>
      <c r="T857" s="431"/>
      <c r="U857" s="87"/>
    </row>
    <row r="858" spans="1:21" x14ac:dyDescent="0.25">
      <c r="A858" s="350">
        <v>45183</v>
      </c>
      <c r="B858" s="221" t="s">
        <v>15</v>
      </c>
      <c r="C858" s="221" t="s">
        <v>1780</v>
      </c>
      <c r="D858" s="221" t="s">
        <v>1657</v>
      </c>
      <c r="E858" s="222"/>
      <c r="F858" s="222">
        <v>1600</v>
      </c>
      <c r="G858" s="53">
        <f t="shared" si="78"/>
        <v>18932.579999999998</v>
      </c>
      <c r="H858" s="87"/>
      <c r="I858" s="87"/>
      <c r="J858" s="87"/>
      <c r="K858" s="87"/>
      <c r="L858" s="85"/>
      <c r="M858" s="544">
        <v>45184</v>
      </c>
      <c r="N858" s="545" t="s">
        <v>59</v>
      </c>
      <c r="O858" s="545">
        <v>1391</v>
      </c>
      <c r="P858" s="546" t="s">
        <v>1797</v>
      </c>
      <c r="Q858" s="546" t="s">
        <v>73</v>
      </c>
      <c r="R858" s="302" t="s">
        <v>1798</v>
      </c>
      <c r="S858" s="302" t="s">
        <v>1798</v>
      </c>
      <c r="T858" s="431"/>
      <c r="U858" s="87"/>
    </row>
    <row r="859" spans="1:21" x14ac:dyDescent="0.25">
      <c r="A859" s="437"/>
      <c r="B859" s="154"/>
      <c r="C859" s="154"/>
      <c r="D859" s="154"/>
      <c r="E859" s="156"/>
      <c r="F859" s="156"/>
      <c r="G859" s="53">
        <f t="shared" si="78"/>
        <v>18932.579999999998</v>
      </c>
      <c r="H859" s="87"/>
      <c r="I859" s="87"/>
      <c r="J859" s="87"/>
      <c r="K859" s="87"/>
      <c r="L859" s="87"/>
      <c r="M859" s="544">
        <v>45184</v>
      </c>
      <c r="N859" s="545" t="s">
        <v>38</v>
      </c>
      <c r="O859" s="545">
        <v>634</v>
      </c>
      <c r="P859" s="546" t="s">
        <v>432</v>
      </c>
      <c r="Q859" s="546" t="s">
        <v>73</v>
      </c>
      <c r="R859" s="302" t="s">
        <v>1799</v>
      </c>
      <c r="S859" s="302" t="s">
        <v>1799</v>
      </c>
      <c r="T859" s="431"/>
      <c r="U859" s="87"/>
    </row>
    <row r="860" spans="1:21" x14ac:dyDescent="0.25">
      <c r="A860" s="350">
        <v>45183</v>
      </c>
      <c r="B860" s="221" t="s">
        <v>15</v>
      </c>
      <c r="C860" s="221" t="s">
        <v>1781</v>
      </c>
      <c r="D860" s="221" t="s">
        <v>436</v>
      </c>
      <c r="E860" s="222"/>
      <c r="F860" s="222">
        <v>1084.57</v>
      </c>
      <c r="G860" s="53">
        <f t="shared" si="78"/>
        <v>17848.009999999998</v>
      </c>
      <c r="H860" s="87"/>
      <c r="I860" s="87"/>
      <c r="J860" s="87"/>
      <c r="K860" s="87"/>
      <c r="L860" s="87"/>
      <c r="M860" s="544">
        <v>45184</v>
      </c>
      <c r="N860" s="545" t="s">
        <v>38</v>
      </c>
      <c r="O860" s="545">
        <v>499</v>
      </c>
      <c r="P860" s="546" t="s">
        <v>1170</v>
      </c>
      <c r="Q860" s="546" t="s">
        <v>73</v>
      </c>
      <c r="R860" s="302" t="s">
        <v>1800</v>
      </c>
      <c r="S860" s="302" t="s">
        <v>1800</v>
      </c>
      <c r="T860" s="301"/>
      <c r="U860" s="87"/>
    </row>
    <row r="861" spans="1:21" x14ac:dyDescent="0.25">
      <c r="A861" s="364">
        <v>45183</v>
      </c>
      <c r="B861" s="201" t="s">
        <v>15</v>
      </c>
      <c r="C861" s="201" t="s">
        <v>1782</v>
      </c>
      <c r="D861" s="201" t="s">
        <v>1712</v>
      </c>
      <c r="E861" s="209"/>
      <c r="F861" s="209">
        <v>670.54</v>
      </c>
      <c r="G861" s="53">
        <f t="shared" si="78"/>
        <v>17177.469999999998</v>
      </c>
      <c r="H861" s="87"/>
      <c r="I861" s="87"/>
      <c r="J861" s="87"/>
      <c r="K861" s="87"/>
      <c r="L861" s="87"/>
      <c r="M861" s="544">
        <v>45184</v>
      </c>
      <c r="N861" s="545" t="s">
        <v>38</v>
      </c>
      <c r="O861" s="545">
        <v>634</v>
      </c>
      <c r="P861" s="546" t="s">
        <v>298</v>
      </c>
      <c r="Q861" s="546" t="s">
        <v>73</v>
      </c>
      <c r="R861" s="302" t="s">
        <v>1801</v>
      </c>
      <c r="S861" s="302" t="s">
        <v>1801</v>
      </c>
      <c r="T861" s="301"/>
      <c r="U861" s="87"/>
    </row>
    <row r="862" spans="1:21" x14ac:dyDescent="0.25">
      <c r="A862" s="351">
        <v>45183</v>
      </c>
      <c r="B862" s="307" t="s">
        <v>15</v>
      </c>
      <c r="C862" s="307" t="s">
        <v>1789</v>
      </c>
      <c r="D862" s="307" t="s">
        <v>1790</v>
      </c>
      <c r="E862" s="308"/>
      <c r="F862" s="308">
        <v>300</v>
      </c>
      <c r="G862" s="53">
        <f t="shared" si="78"/>
        <v>16877.469999999998</v>
      </c>
      <c r="H862" s="87"/>
      <c r="I862" s="87"/>
      <c r="J862" s="87"/>
      <c r="K862" s="87"/>
      <c r="L862" s="87"/>
      <c r="M862" s="544">
        <v>45184</v>
      </c>
      <c r="N862" s="545" t="s">
        <v>38</v>
      </c>
      <c r="O862" s="545">
        <v>499</v>
      </c>
      <c r="P862" s="546" t="s">
        <v>1170</v>
      </c>
      <c r="Q862" s="546" t="s">
        <v>73</v>
      </c>
      <c r="R862" s="302" t="s">
        <v>1802</v>
      </c>
      <c r="S862" s="302" t="s">
        <v>1802</v>
      </c>
      <c r="T862" s="301"/>
      <c r="U862" s="87"/>
    </row>
    <row r="863" spans="1:21" x14ac:dyDescent="0.25">
      <c r="A863" s="350">
        <v>45183</v>
      </c>
      <c r="B863" s="221" t="s">
        <v>15</v>
      </c>
      <c r="C863" s="221" t="s">
        <v>1791</v>
      </c>
      <c r="D863" s="221" t="s">
        <v>1792</v>
      </c>
      <c r="E863" s="222"/>
      <c r="F863" s="222">
        <v>150</v>
      </c>
      <c r="G863" s="53">
        <f t="shared" si="78"/>
        <v>16727.469999999998</v>
      </c>
      <c r="H863" s="87"/>
      <c r="I863" s="87"/>
      <c r="J863" s="87"/>
      <c r="K863" s="87"/>
      <c r="L863" s="87"/>
      <c r="M863" s="544">
        <v>45184</v>
      </c>
      <c r="N863" s="545" t="s">
        <v>18</v>
      </c>
      <c r="O863" s="545">
        <v>1414</v>
      </c>
      <c r="P863" s="546" t="s">
        <v>1803</v>
      </c>
      <c r="Q863" s="546" t="s">
        <v>73</v>
      </c>
      <c r="R863" s="302" t="s">
        <v>1804</v>
      </c>
      <c r="S863" s="302" t="s">
        <v>1804</v>
      </c>
      <c r="T863" s="301"/>
      <c r="U863" s="87"/>
    </row>
    <row r="864" spans="1:21" x14ac:dyDescent="0.25">
      <c r="A864" s="364">
        <v>45153</v>
      </c>
      <c r="B864" s="201" t="s">
        <v>15</v>
      </c>
      <c r="C864" s="201" t="s">
        <v>1809</v>
      </c>
      <c r="D864" s="201" t="s">
        <v>1657</v>
      </c>
      <c r="E864" s="209"/>
      <c r="F864" s="209">
        <v>80</v>
      </c>
      <c r="G864" s="53">
        <f t="shared" si="78"/>
        <v>16647.469999999998</v>
      </c>
      <c r="H864" s="87"/>
      <c r="I864" s="87"/>
      <c r="J864" s="87"/>
      <c r="K864" s="87"/>
      <c r="L864" s="87"/>
      <c r="M864" s="544">
        <v>45187</v>
      </c>
      <c r="N864" s="545" t="s">
        <v>18</v>
      </c>
      <c r="O864" s="545">
        <v>1420</v>
      </c>
      <c r="P864" s="546" t="s">
        <v>1805</v>
      </c>
      <c r="Q864" s="546" t="s">
        <v>73</v>
      </c>
      <c r="R864" s="302" t="s">
        <v>1806</v>
      </c>
      <c r="S864" s="302" t="s">
        <v>1806</v>
      </c>
      <c r="T864" s="301"/>
      <c r="U864" s="87"/>
    </row>
    <row r="865" spans="1:21" x14ac:dyDescent="0.25">
      <c r="A865" s="350">
        <v>45184</v>
      </c>
      <c r="B865" s="221" t="s">
        <v>15</v>
      </c>
      <c r="C865" s="221" t="s">
        <v>1810</v>
      </c>
      <c r="D865" s="221" t="s">
        <v>789</v>
      </c>
      <c r="E865" s="222"/>
      <c r="F865" s="222">
        <v>300</v>
      </c>
      <c r="G865" s="53">
        <f>G864+E865-F865</f>
        <v>16347.469999999998</v>
      </c>
      <c r="H865" s="87"/>
      <c r="I865" s="87"/>
      <c r="J865" s="87"/>
      <c r="K865" s="87"/>
      <c r="L865" s="87"/>
      <c r="M865" s="544">
        <v>45187</v>
      </c>
      <c r="N865" s="545" t="s">
        <v>18</v>
      </c>
      <c r="O865" s="545">
        <v>1419</v>
      </c>
      <c r="P865" s="546" t="s">
        <v>1805</v>
      </c>
      <c r="Q865" s="546" t="s">
        <v>73</v>
      </c>
      <c r="R865" s="302" t="s">
        <v>1807</v>
      </c>
      <c r="S865" s="302" t="s">
        <v>1807</v>
      </c>
      <c r="T865" s="301"/>
      <c r="U865" s="87"/>
    </row>
    <row r="866" spans="1:21" x14ac:dyDescent="0.25">
      <c r="A866" s="364">
        <v>45184</v>
      </c>
      <c r="B866" s="201" t="s">
        <v>15</v>
      </c>
      <c r="C866" s="201" t="s">
        <v>1812</v>
      </c>
      <c r="D866" s="201" t="s">
        <v>1813</v>
      </c>
      <c r="E866" s="209"/>
      <c r="F866" s="209">
        <v>180</v>
      </c>
      <c r="G866" s="53">
        <f t="shared" ref="G866:G881" si="79">G865+E866-F866</f>
        <v>16167.469999999998</v>
      </c>
      <c r="H866" s="87"/>
      <c r="I866" s="87"/>
      <c r="J866" s="87"/>
      <c r="K866" s="87"/>
      <c r="L866" s="87"/>
      <c r="M866" s="544">
        <v>45187</v>
      </c>
      <c r="N866" s="545" t="s">
        <v>18</v>
      </c>
      <c r="O866" s="545">
        <v>1382</v>
      </c>
      <c r="P866" s="546" t="s">
        <v>1664</v>
      </c>
      <c r="Q866" s="546" t="s">
        <v>73</v>
      </c>
      <c r="R866" s="302" t="s">
        <v>1808</v>
      </c>
      <c r="S866" s="302" t="s">
        <v>1808</v>
      </c>
      <c r="T866" s="136"/>
      <c r="U866" s="87"/>
    </row>
    <row r="867" spans="1:21" x14ac:dyDescent="0.25">
      <c r="A867" s="364">
        <v>45184</v>
      </c>
      <c r="B867" s="201" t="s">
        <v>1582</v>
      </c>
      <c r="C867" s="201" t="s">
        <v>65</v>
      </c>
      <c r="D867" s="201" t="s">
        <v>1814</v>
      </c>
      <c r="E867" s="209"/>
      <c r="F867" s="209">
        <v>2</v>
      </c>
      <c r="G867" s="53">
        <f t="shared" si="79"/>
        <v>16165.469999999998</v>
      </c>
      <c r="H867" s="87"/>
      <c r="I867" s="87"/>
      <c r="J867" s="87"/>
      <c r="K867" s="87"/>
      <c r="L867" s="87"/>
      <c r="M867" s="223">
        <v>45187</v>
      </c>
      <c r="N867" s="224" t="s">
        <v>18</v>
      </c>
      <c r="O867" s="224">
        <v>1421</v>
      </c>
      <c r="P867" s="225" t="s">
        <v>217</v>
      </c>
      <c r="Q867" s="225" t="s">
        <v>73</v>
      </c>
      <c r="R867" s="39" t="s">
        <v>1816</v>
      </c>
      <c r="S867" s="39" t="s">
        <v>1816</v>
      </c>
      <c r="T867" s="38"/>
      <c r="U867" s="87"/>
    </row>
    <row r="868" spans="1:21" x14ac:dyDescent="0.25">
      <c r="A868" s="364">
        <v>45184</v>
      </c>
      <c r="B868" s="201" t="s">
        <v>15</v>
      </c>
      <c r="C868" s="201" t="s">
        <v>1812</v>
      </c>
      <c r="D868" s="201" t="s">
        <v>789</v>
      </c>
      <c r="E868" s="209"/>
      <c r="F868" s="209">
        <v>400</v>
      </c>
      <c r="G868" s="53">
        <f t="shared" si="79"/>
        <v>15765.469999999998</v>
      </c>
      <c r="H868" s="87"/>
      <c r="I868" s="87"/>
      <c r="J868" s="87"/>
      <c r="K868" s="87"/>
      <c r="L868" s="87"/>
      <c r="M868" s="223">
        <v>45187</v>
      </c>
      <c r="N868" s="224" t="s">
        <v>18</v>
      </c>
      <c r="O868" s="224">
        <v>1417</v>
      </c>
      <c r="P868" s="225" t="s">
        <v>217</v>
      </c>
      <c r="Q868" s="225" t="s">
        <v>73</v>
      </c>
      <c r="R868" s="39" t="s">
        <v>1817</v>
      </c>
      <c r="S868" s="39" t="s">
        <v>1817</v>
      </c>
      <c r="T868" s="38"/>
      <c r="U868" s="87"/>
    </row>
    <row r="869" spans="1:21" x14ac:dyDescent="0.25">
      <c r="A869" s="364">
        <v>45187</v>
      </c>
      <c r="B869" s="201" t="s">
        <v>15</v>
      </c>
      <c r="C869" s="201" t="s">
        <v>1815</v>
      </c>
      <c r="D869" s="201" t="s">
        <v>251</v>
      </c>
      <c r="E869" s="209"/>
      <c r="F869" s="209">
        <v>1504.97</v>
      </c>
      <c r="G869" s="53">
        <f t="shared" si="79"/>
        <v>14260.499999999998</v>
      </c>
      <c r="H869" s="87"/>
      <c r="I869" s="87"/>
      <c r="J869" s="87"/>
      <c r="K869" s="87"/>
      <c r="L869" s="87"/>
      <c r="M869" s="223">
        <v>45188</v>
      </c>
      <c r="N869" s="224" t="s">
        <v>59</v>
      </c>
      <c r="O869" s="224">
        <v>1406</v>
      </c>
      <c r="P869" s="225" t="s">
        <v>1818</v>
      </c>
      <c r="Q869" s="225" t="s">
        <v>73</v>
      </c>
      <c r="R869" s="39" t="s">
        <v>1819</v>
      </c>
      <c r="S869" s="39" t="s">
        <v>1819</v>
      </c>
      <c r="T869" s="38"/>
      <c r="U869" s="87"/>
    </row>
    <row r="870" spans="1:21" x14ac:dyDescent="0.25">
      <c r="A870" s="364">
        <v>45187</v>
      </c>
      <c r="B870" s="201" t="s">
        <v>15</v>
      </c>
      <c r="C870" s="201" t="s">
        <v>1811</v>
      </c>
      <c r="D870" s="201" t="s">
        <v>251</v>
      </c>
      <c r="E870" s="209"/>
      <c r="F870" s="209">
        <v>1504.97</v>
      </c>
      <c r="G870" s="53">
        <f t="shared" si="79"/>
        <v>12755.529999999999</v>
      </c>
      <c r="H870" s="87"/>
      <c r="I870" s="87"/>
      <c r="J870" s="87"/>
      <c r="K870" s="87"/>
      <c r="L870" s="87"/>
      <c r="M870" s="223">
        <v>45188</v>
      </c>
      <c r="N870" s="224" t="s">
        <v>27</v>
      </c>
      <c r="O870" s="224">
        <v>226</v>
      </c>
      <c r="P870" s="225" t="s">
        <v>73</v>
      </c>
      <c r="Q870" s="225" t="s">
        <v>200</v>
      </c>
      <c r="R870" s="39" t="s">
        <v>1820</v>
      </c>
      <c r="S870" s="39" t="s">
        <v>1820</v>
      </c>
      <c r="T870" s="38"/>
      <c r="U870" s="87"/>
    </row>
    <row r="871" spans="1:21" x14ac:dyDescent="0.25">
      <c r="A871" s="350">
        <v>45188</v>
      </c>
      <c r="B871" s="221" t="s">
        <v>15</v>
      </c>
      <c r="C871" s="221" t="s">
        <v>1830</v>
      </c>
      <c r="D871" s="221" t="s">
        <v>1397</v>
      </c>
      <c r="E871" s="222"/>
      <c r="F871" s="222">
        <v>300</v>
      </c>
      <c r="G871" s="53">
        <f t="shared" si="79"/>
        <v>12455.529999999999</v>
      </c>
      <c r="H871" s="87"/>
      <c r="I871" s="87"/>
      <c r="J871" s="87"/>
      <c r="K871" s="87"/>
      <c r="L871" s="87"/>
      <c r="M871" s="223">
        <v>45188</v>
      </c>
      <c r="N871" s="224" t="s">
        <v>27</v>
      </c>
      <c r="O871" s="224">
        <v>226</v>
      </c>
      <c r="P871" s="225" t="s">
        <v>73</v>
      </c>
      <c r="Q871" s="225" t="s">
        <v>1821</v>
      </c>
      <c r="R871" s="39" t="s">
        <v>1822</v>
      </c>
      <c r="S871" s="39" t="s">
        <v>1822</v>
      </c>
      <c r="T871" s="38"/>
      <c r="U871" s="87"/>
    </row>
    <row r="872" spans="1:21" x14ac:dyDescent="0.25">
      <c r="A872" s="350">
        <v>45188</v>
      </c>
      <c r="B872" s="221" t="s">
        <v>15</v>
      </c>
      <c r="C872" s="221" t="s">
        <v>1831</v>
      </c>
      <c r="D872" s="221" t="s">
        <v>1657</v>
      </c>
      <c r="E872" s="222"/>
      <c r="F872" s="222">
        <v>260</v>
      </c>
      <c r="G872" s="53">
        <f t="shared" si="79"/>
        <v>12195.529999999999</v>
      </c>
      <c r="H872" s="87"/>
      <c r="I872" s="87"/>
      <c r="J872" s="87"/>
      <c r="K872" s="87"/>
      <c r="L872" s="87"/>
      <c r="M872" s="223">
        <v>45188</v>
      </c>
      <c r="N872" s="224" t="s">
        <v>27</v>
      </c>
      <c r="O872" s="224">
        <v>226</v>
      </c>
      <c r="P872" s="225" t="s">
        <v>73</v>
      </c>
      <c r="Q872" s="225" t="s">
        <v>1269</v>
      </c>
      <c r="R872" s="39" t="s">
        <v>1823</v>
      </c>
      <c r="S872" s="39" t="s">
        <v>1823</v>
      </c>
      <c r="T872" s="38"/>
      <c r="U872" s="87"/>
    </row>
    <row r="873" spans="1:21" x14ac:dyDescent="0.25">
      <c r="A873" s="350">
        <v>45188</v>
      </c>
      <c r="B873" s="221" t="s">
        <v>15</v>
      </c>
      <c r="C873" s="221" t="s">
        <v>1832</v>
      </c>
      <c r="D873" s="221" t="s">
        <v>789</v>
      </c>
      <c r="E873" s="222"/>
      <c r="F873" s="222">
        <v>200</v>
      </c>
      <c r="G873" s="53">
        <f t="shared" si="79"/>
        <v>11995.529999999999</v>
      </c>
      <c r="H873" s="87"/>
      <c r="I873" s="87"/>
      <c r="J873" s="87"/>
      <c r="K873" s="87"/>
      <c r="L873" s="87"/>
      <c r="M873" s="223">
        <v>45188</v>
      </c>
      <c r="N873" s="224" t="s">
        <v>18</v>
      </c>
      <c r="O873" s="224">
        <v>1422</v>
      </c>
      <c r="P873" s="225" t="s">
        <v>1312</v>
      </c>
      <c r="Q873" s="225" t="s">
        <v>73</v>
      </c>
      <c r="R873" s="39" t="s">
        <v>1824</v>
      </c>
      <c r="S873" s="39" t="s">
        <v>1824</v>
      </c>
      <c r="T873" s="38"/>
      <c r="U873" s="87"/>
    </row>
    <row r="874" spans="1:21" x14ac:dyDescent="0.25">
      <c r="A874" s="350">
        <v>45188</v>
      </c>
      <c r="B874" s="221" t="s">
        <v>53</v>
      </c>
      <c r="C874" s="221" t="s">
        <v>64</v>
      </c>
      <c r="D874" s="221" t="s">
        <v>332</v>
      </c>
      <c r="E874" s="222">
        <v>100</v>
      </c>
      <c r="F874" s="222"/>
      <c r="G874" s="53">
        <f t="shared" si="79"/>
        <v>12095.529999999999</v>
      </c>
      <c r="M874" s="223">
        <v>45188</v>
      </c>
      <c r="N874" s="224" t="s">
        <v>27</v>
      </c>
      <c r="O874" s="224">
        <v>226</v>
      </c>
      <c r="P874" s="225" t="s">
        <v>73</v>
      </c>
      <c r="Q874" s="225" t="s">
        <v>1825</v>
      </c>
      <c r="R874" s="39" t="s">
        <v>1826</v>
      </c>
      <c r="S874" s="39" t="s">
        <v>1826</v>
      </c>
      <c r="T874" s="38"/>
      <c r="U874" s="87"/>
    </row>
    <row r="875" spans="1:21" x14ac:dyDescent="0.25">
      <c r="A875" s="350">
        <v>45188</v>
      </c>
      <c r="B875" s="221" t="s">
        <v>53</v>
      </c>
      <c r="C875" s="221" t="s">
        <v>64</v>
      </c>
      <c r="D875" s="221" t="s">
        <v>332</v>
      </c>
      <c r="E875" s="222">
        <v>382.2</v>
      </c>
      <c r="F875" s="222"/>
      <c r="G875" s="53">
        <f t="shared" si="79"/>
        <v>12477.73</v>
      </c>
      <c r="M875" s="223">
        <v>45188</v>
      </c>
      <c r="N875" s="224" t="s">
        <v>27</v>
      </c>
      <c r="O875" s="224">
        <v>230</v>
      </c>
      <c r="P875" s="225" t="s">
        <v>73</v>
      </c>
      <c r="Q875" s="225" t="s">
        <v>77</v>
      </c>
      <c r="R875" s="39" t="s">
        <v>1827</v>
      </c>
      <c r="S875" s="39" t="s">
        <v>1827</v>
      </c>
      <c r="T875" s="38"/>
      <c r="U875" s="87"/>
    </row>
    <row r="876" spans="1:21" x14ac:dyDescent="0.25">
      <c r="A876" s="350">
        <v>45188</v>
      </c>
      <c r="B876" s="547" t="s">
        <v>53</v>
      </c>
      <c r="C876" s="547" t="s">
        <v>64</v>
      </c>
      <c r="D876" s="547" t="s">
        <v>332</v>
      </c>
      <c r="E876" s="548">
        <v>441</v>
      </c>
      <c r="F876" s="222"/>
      <c r="G876" s="53">
        <f t="shared" si="79"/>
        <v>12918.73</v>
      </c>
      <c r="M876" s="223">
        <v>45188</v>
      </c>
      <c r="N876" s="224" t="s">
        <v>18</v>
      </c>
      <c r="O876" s="224">
        <v>1423</v>
      </c>
      <c r="P876" s="225" t="s">
        <v>157</v>
      </c>
      <c r="Q876" s="225" t="s">
        <v>73</v>
      </c>
      <c r="R876" s="39" t="s">
        <v>1828</v>
      </c>
      <c r="S876" s="39" t="s">
        <v>1828</v>
      </c>
      <c r="T876" s="38"/>
      <c r="U876" s="87"/>
    </row>
    <row r="877" spans="1:21" x14ac:dyDescent="0.25">
      <c r="A877" s="350">
        <v>45188</v>
      </c>
      <c r="B877" s="221" t="s">
        <v>53</v>
      </c>
      <c r="C877" s="221" t="s">
        <v>64</v>
      </c>
      <c r="D877" s="221" t="s">
        <v>438</v>
      </c>
      <c r="E877" s="222">
        <v>4331.05</v>
      </c>
      <c r="F877" s="222"/>
      <c r="G877" s="53">
        <f t="shared" si="79"/>
        <v>17249.78</v>
      </c>
      <c r="M877" s="223">
        <v>45188</v>
      </c>
      <c r="N877" s="224" t="s">
        <v>18</v>
      </c>
      <c r="O877" s="224">
        <v>1413</v>
      </c>
      <c r="P877" s="225" t="s">
        <v>460</v>
      </c>
      <c r="Q877" s="225" t="s">
        <v>73</v>
      </c>
      <c r="R877" s="39" t="s">
        <v>1829</v>
      </c>
      <c r="S877" s="39" t="s">
        <v>1829</v>
      </c>
      <c r="T877" s="38"/>
      <c r="U877" s="87"/>
    </row>
    <row r="878" spans="1:21" x14ac:dyDescent="0.25">
      <c r="A878" s="350">
        <v>45188</v>
      </c>
      <c r="B878" s="221" t="s">
        <v>53</v>
      </c>
      <c r="C878" s="221" t="s">
        <v>64</v>
      </c>
      <c r="D878" s="221" t="s">
        <v>1833</v>
      </c>
      <c r="E878" s="222">
        <v>158.4</v>
      </c>
      <c r="F878" s="222"/>
      <c r="G878" s="53">
        <f t="shared" si="79"/>
        <v>17408.18</v>
      </c>
      <c r="M878" s="303">
        <v>45189</v>
      </c>
      <c r="N878" s="304" t="s">
        <v>27</v>
      </c>
      <c r="O878" s="304">
        <v>226</v>
      </c>
      <c r="P878" s="305" t="s">
        <v>73</v>
      </c>
      <c r="Q878" s="305" t="s">
        <v>217</v>
      </c>
      <c r="R878" s="477" t="s">
        <v>1834</v>
      </c>
      <c r="S878" s="477" t="s">
        <v>1834</v>
      </c>
      <c r="T878" s="476"/>
      <c r="U878" s="87"/>
    </row>
    <row r="879" spans="1:21" x14ac:dyDescent="0.25">
      <c r="A879" s="351">
        <v>45189</v>
      </c>
      <c r="B879" s="307" t="s">
        <v>53</v>
      </c>
      <c r="C879" s="307" t="s">
        <v>64</v>
      </c>
      <c r="D879" s="307" t="s">
        <v>1862</v>
      </c>
      <c r="E879" s="308">
        <v>300</v>
      </c>
      <c r="F879" s="308"/>
      <c r="G879" s="53">
        <f t="shared" si="79"/>
        <v>17708.18</v>
      </c>
      <c r="M879" s="303">
        <v>45189</v>
      </c>
      <c r="N879" s="304" t="s">
        <v>83</v>
      </c>
      <c r="O879" s="304">
        <v>1</v>
      </c>
      <c r="P879" s="305" t="s">
        <v>73</v>
      </c>
      <c r="Q879" s="305" t="s">
        <v>1835</v>
      </c>
      <c r="R879" s="477" t="s">
        <v>1834</v>
      </c>
      <c r="S879" s="477" t="s">
        <v>1836</v>
      </c>
      <c r="T879" s="476"/>
      <c r="U879" s="87"/>
    </row>
    <row r="880" spans="1:21" x14ac:dyDescent="0.25">
      <c r="A880" s="351">
        <v>45189</v>
      </c>
      <c r="B880" s="307" t="s">
        <v>53</v>
      </c>
      <c r="C880" s="307" t="s">
        <v>64</v>
      </c>
      <c r="D880" s="307" t="s">
        <v>1721</v>
      </c>
      <c r="E880" s="308">
        <v>767.25</v>
      </c>
      <c r="F880" s="308"/>
      <c r="G880" s="53">
        <f t="shared" si="79"/>
        <v>18475.43</v>
      </c>
      <c r="M880" s="303">
        <v>45189</v>
      </c>
      <c r="N880" s="304" t="s">
        <v>27</v>
      </c>
      <c r="O880" s="304">
        <v>230</v>
      </c>
      <c r="P880" s="305" t="s">
        <v>73</v>
      </c>
      <c r="Q880" s="305" t="s">
        <v>1837</v>
      </c>
      <c r="R880" s="477" t="s">
        <v>1838</v>
      </c>
      <c r="S880" s="477" t="s">
        <v>1839</v>
      </c>
      <c r="T880" s="476"/>
      <c r="U880" s="87"/>
    </row>
    <row r="881" spans="1:21" x14ac:dyDescent="0.25">
      <c r="A881" s="351">
        <v>45189</v>
      </c>
      <c r="B881" s="307" t="s">
        <v>53</v>
      </c>
      <c r="C881" s="307" t="s">
        <v>64</v>
      </c>
      <c r="D881" s="307" t="s">
        <v>1863</v>
      </c>
      <c r="E881" s="308">
        <v>3267</v>
      </c>
      <c r="F881" s="308"/>
      <c r="G881" s="53">
        <f t="shared" si="79"/>
        <v>21742.43</v>
      </c>
      <c r="M881" s="303">
        <v>45189</v>
      </c>
      <c r="N881" s="304" t="s">
        <v>27</v>
      </c>
      <c r="O881" s="304">
        <v>226</v>
      </c>
      <c r="P881" s="305" t="s">
        <v>73</v>
      </c>
      <c r="Q881" s="305" t="s">
        <v>1840</v>
      </c>
      <c r="R881" s="477" t="s">
        <v>1841</v>
      </c>
      <c r="S881" s="477" t="s">
        <v>1842</v>
      </c>
      <c r="T881" s="476"/>
      <c r="U881" s="87"/>
    </row>
    <row r="882" spans="1:21" x14ac:dyDescent="0.25">
      <c r="A882" s="351">
        <v>45189</v>
      </c>
      <c r="B882" s="307" t="s">
        <v>53</v>
      </c>
      <c r="C882" s="307" t="s">
        <v>64</v>
      </c>
      <c r="D882" s="307" t="s">
        <v>1541</v>
      </c>
      <c r="E882" s="308">
        <v>347.57</v>
      </c>
      <c r="F882" s="308"/>
      <c r="G882" s="53">
        <f>G881+E882-F882</f>
        <v>22090</v>
      </c>
      <c r="M882" s="303">
        <v>45189</v>
      </c>
      <c r="N882" s="304" t="s">
        <v>27</v>
      </c>
      <c r="O882" s="304">
        <v>226</v>
      </c>
      <c r="P882" s="305" t="s">
        <v>73</v>
      </c>
      <c r="Q882" s="305" t="s">
        <v>1843</v>
      </c>
      <c r="R882" s="477" t="s">
        <v>1844</v>
      </c>
      <c r="S882" s="477" t="s">
        <v>1845</v>
      </c>
      <c r="T882" s="476"/>
      <c r="U882" s="87"/>
    </row>
    <row r="883" spans="1:21" x14ac:dyDescent="0.25">
      <c r="A883" s="351">
        <v>45189</v>
      </c>
      <c r="B883" s="307" t="s">
        <v>53</v>
      </c>
      <c r="C883" s="307" t="s">
        <v>64</v>
      </c>
      <c r="D883" s="307" t="s">
        <v>850</v>
      </c>
      <c r="E883" s="308">
        <v>683.1</v>
      </c>
      <c r="F883" s="308"/>
      <c r="G883" s="53">
        <f>G882+E883-F883</f>
        <v>22773.1</v>
      </c>
      <c r="M883" s="303">
        <v>45190</v>
      </c>
      <c r="N883" s="304" t="s">
        <v>38</v>
      </c>
      <c r="O883" s="304">
        <v>634</v>
      </c>
      <c r="P883" s="305" t="s">
        <v>1846</v>
      </c>
      <c r="Q883" s="305" t="s">
        <v>73</v>
      </c>
      <c r="R883" s="477" t="s">
        <v>1847</v>
      </c>
      <c r="S883" s="477" t="s">
        <v>1848</v>
      </c>
      <c r="T883" s="476"/>
      <c r="U883" s="87"/>
    </row>
    <row r="884" spans="1:21" x14ac:dyDescent="0.25">
      <c r="A884" s="351">
        <v>45190</v>
      </c>
      <c r="B884" s="307" t="s">
        <v>15</v>
      </c>
      <c r="C884" s="307" t="s">
        <v>1812</v>
      </c>
      <c r="D884" s="307" t="s">
        <v>1715</v>
      </c>
      <c r="E884" s="308"/>
      <c r="F884" s="308">
        <v>2324.23</v>
      </c>
      <c r="G884" s="53">
        <f t="shared" ref="G884" si="80">G883+E884-F884</f>
        <v>20448.87</v>
      </c>
      <c r="M884" s="303">
        <v>45190</v>
      </c>
      <c r="N884" s="304" t="s">
        <v>38</v>
      </c>
      <c r="O884" s="304">
        <v>499</v>
      </c>
      <c r="P884" s="305" t="s">
        <v>1170</v>
      </c>
      <c r="Q884" s="305" t="s">
        <v>73</v>
      </c>
      <c r="R884" s="479" t="s">
        <v>1849</v>
      </c>
      <c r="S884" s="479" t="s">
        <v>1850</v>
      </c>
      <c r="T884" s="478"/>
      <c r="U884" s="87"/>
    </row>
    <row r="885" spans="1:21" x14ac:dyDescent="0.25">
      <c r="A885" s="351">
        <v>45190</v>
      </c>
      <c r="B885" s="307" t="s">
        <v>1582</v>
      </c>
      <c r="C885" s="307" t="s">
        <v>65</v>
      </c>
      <c r="D885" s="307" t="s">
        <v>1660</v>
      </c>
      <c r="E885" s="308"/>
      <c r="F885" s="308">
        <v>1</v>
      </c>
      <c r="G885" s="53">
        <f>G884+E885-F885</f>
        <v>20447.87</v>
      </c>
      <c r="M885" s="303">
        <v>45190</v>
      </c>
      <c r="N885" s="304" t="s">
        <v>38</v>
      </c>
      <c r="O885" s="304">
        <v>634</v>
      </c>
      <c r="P885" s="305" t="s">
        <v>1851</v>
      </c>
      <c r="Q885" s="305" t="s">
        <v>73</v>
      </c>
      <c r="R885" s="477" t="s">
        <v>1852</v>
      </c>
      <c r="S885" s="477" t="s">
        <v>1853</v>
      </c>
      <c r="T885" s="476"/>
      <c r="U885" s="87"/>
    </row>
    <row r="886" spans="1:21" x14ac:dyDescent="0.25">
      <c r="A886" s="351">
        <v>45190</v>
      </c>
      <c r="B886" s="307" t="s">
        <v>15</v>
      </c>
      <c r="C886" s="307" t="s">
        <v>1812</v>
      </c>
      <c r="D886" s="307" t="s">
        <v>789</v>
      </c>
      <c r="E886" s="308"/>
      <c r="F886" s="308">
        <v>630</v>
      </c>
      <c r="G886" s="53">
        <f>G885+E886-F886</f>
        <v>19817.87</v>
      </c>
      <c r="M886" s="303">
        <v>45190</v>
      </c>
      <c r="N886" s="304" t="s">
        <v>38</v>
      </c>
      <c r="O886" s="304">
        <v>499</v>
      </c>
      <c r="P886" s="305" t="s">
        <v>1170</v>
      </c>
      <c r="Q886" s="305" t="s">
        <v>73</v>
      </c>
      <c r="R886" s="477" t="s">
        <v>1854</v>
      </c>
      <c r="S886" s="477" t="s">
        <v>1855</v>
      </c>
      <c r="T886" s="476"/>
      <c r="U886" s="87"/>
    </row>
    <row r="887" spans="1:21" x14ac:dyDescent="0.25">
      <c r="A887" s="351">
        <v>45190</v>
      </c>
      <c r="B887" s="307" t="s">
        <v>1582</v>
      </c>
      <c r="C887" s="307" t="s">
        <v>65</v>
      </c>
      <c r="D887" s="307" t="s">
        <v>1660</v>
      </c>
      <c r="E887" s="308"/>
      <c r="F887" s="308">
        <v>1</v>
      </c>
      <c r="G887" s="53">
        <f t="shared" ref="G887:G888" si="81">G886+E887-F887</f>
        <v>19816.87</v>
      </c>
      <c r="M887" s="303">
        <v>45190</v>
      </c>
      <c r="N887" s="304" t="s">
        <v>18</v>
      </c>
      <c r="O887" s="304">
        <v>1424</v>
      </c>
      <c r="P887" s="305" t="s">
        <v>399</v>
      </c>
      <c r="Q887" s="305" t="s">
        <v>73</v>
      </c>
      <c r="R887" s="477" t="s">
        <v>1856</v>
      </c>
      <c r="S887" s="477" t="s">
        <v>1857</v>
      </c>
      <c r="T887" s="476"/>
      <c r="U887" s="87"/>
    </row>
    <row r="888" spans="1:21" x14ac:dyDescent="0.25">
      <c r="A888" s="351">
        <v>45190</v>
      </c>
      <c r="B888" s="307" t="s">
        <v>15</v>
      </c>
      <c r="C888" s="307" t="s">
        <v>1864</v>
      </c>
      <c r="D888" s="307" t="s">
        <v>1712</v>
      </c>
      <c r="E888" s="308"/>
      <c r="F888" s="308">
        <v>500</v>
      </c>
      <c r="G888" s="53">
        <f t="shared" si="81"/>
        <v>19316.87</v>
      </c>
      <c r="M888" s="303">
        <v>45190</v>
      </c>
      <c r="N888" s="304" t="s">
        <v>38</v>
      </c>
      <c r="O888" s="304">
        <v>634</v>
      </c>
      <c r="P888" s="305" t="s">
        <v>157</v>
      </c>
      <c r="Q888" s="305" t="s">
        <v>73</v>
      </c>
      <c r="R888" s="477" t="s">
        <v>1858</v>
      </c>
      <c r="S888" s="477" t="s">
        <v>1859</v>
      </c>
      <c r="T888" s="476"/>
      <c r="U888" s="87"/>
    </row>
    <row r="889" spans="1:21" x14ac:dyDescent="0.25">
      <c r="A889" s="351">
        <v>45190</v>
      </c>
      <c r="B889" s="307" t="s">
        <v>15</v>
      </c>
      <c r="C889" s="307" t="s">
        <v>1812</v>
      </c>
      <c r="D889" s="307" t="s">
        <v>789</v>
      </c>
      <c r="E889" s="308"/>
      <c r="F889" s="308">
        <v>200</v>
      </c>
      <c r="G889" s="53">
        <f>G888+E889-F889</f>
        <v>19116.87</v>
      </c>
      <c r="M889" s="303">
        <v>45190</v>
      </c>
      <c r="N889" s="304" t="s">
        <v>38</v>
      </c>
      <c r="O889" s="304">
        <v>499</v>
      </c>
      <c r="P889" s="305" t="s">
        <v>1170</v>
      </c>
      <c r="Q889" s="305" t="s">
        <v>73</v>
      </c>
      <c r="R889" s="479" t="s">
        <v>1860</v>
      </c>
      <c r="S889" s="479" t="s">
        <v>1861</v>
      </c>
      <c r="T889" s="478"/>
      <c r="U889" s="87"/>
    </row>
    <row r="890" spans="1:21" x14ac:dyDescent="0.25">
      <c r="A890" s="351">
        <v>45190</v>
      </c>
      <c r="B890" s="307" t="s">
        <v>1582</v>
      </c>
      <c r="C890" s="307" t="s">
        <v>65</v>
      </c>
      <c r="D890" s="307" t="s">
        <v>1660</v>
      </c>
      <c r="E890" s="308"/>
      <c r="F890" s="308">
        <v>1</v>
      </c>
      <c r="G890" s="53">
        <f t="shared" ref="G890:G930" si="82">G889+E890-F890</f>
        <v>19115.87</v>
      </c>
      <c r="M890" s="293">
        <v>45190</v>
      </c>
      <c r="N890" s="294" t="s">
        <v>27</v>
      </c>
      <c r="O890" s="294">
        <v>230</v>
      </c>
      <c r="P890" s="295" t="s">
        <v>73</v>
      </c>
      <c r="Q890" s="295" t="s">
        <v>77</v>
      </c>
      <c r="R890" s="260" t="s">
        <v>1865</v>
      </c>
      <c r="S890" s="260" t="s">
        <v>1865</v>
      </c>
      <c r="T890" s="276"/>
      <c r="U890" s="87"/>
    </row>
    <row r="891" spans="1:21" x14ac:dyDescent="0.25">
      <c r="A891" s="553">
        <v>45190</v>
      </c>
      <c r="B891" s="554" t="s">
        <v>15</v>
      </c>
      <c r="C891" s="554" t="s">
        <v>1869</v>
      </c>
      <c r="D891" s="554" t="s">
        <v>1657</v>
      </c>
      <c r="E891" s="555"/>
      <c r="F891" s="555">
        <v>1600</v>
      </c>
      <c r="G891" s="53">
        <f t="shared" si="82"/>
        <v>17515.87</v>
      </c>
      <c r="M891" s="293">
        <v>45190</v>
      </c>
      <c r="N891" s="294" t="s">
        <v>38</v>
      </c>
      <c r="O891" s="294">
        <v>537</v>
      </c>
      <c r="P891" s="295" t="s">
        <v>1866</v>
      </c>
      <c r="Q891" s="295" t="s">
        <v>73</v>
      </c>
      <c r="R891" s="260" t="s">
        <v>1867</v>
      </c>
      <c r="S891" s="260" t="s">
        <v>1867</v>
      </c>
      <c r="T891" s="276"/>
      <c r="U891" s="87"/>
    </row>
    <row r="892" spans="1:21" x14ac:dyDescent="0.25">
      <c r="A892" s="549">
        <v>45190</v>
      </c>
      <c r="B892" s="71" t="s">
        <v>53</v>
      </c>
      <c r="C892" s="71" t="s">
        <v>64</v>
      </c>
      <c r="D892" s="71" t="s">
        <v>1833</v>
      </c>
      <c r="E892" s="72">
        <v>158.4</v>
      </c>
      <c r="F892" s="72"/>
      <c r="G892" s="53">
        <f t="shared" si="82"/>
        <v>17674.27</v>
      </c>
      <c r="M892" s="293">
        <v>45190</v>
      </c>
      <c r="N892" s="294" t="s">
        <v>38</v>
      </c>
      <c r="O892" s="294">
        <v>875</v>
      </c>
      <c r="P892" s="295" t="s">
        <v>1170</v>
      </c>
      <c r="Q892" s="295" t="s">
        <v>73</v>
      </c>
      <c r="R892" s="260" t="s">
        <v>1868</v>
      </c>
      <c r="S892" s="260" t="s">
        <v>1868</v>
      </c>
      <c r="T892" s="276"/>
      <c r="U892" s="87"/>
    </row>
    <row r="893" spans="1:21" x14ac:dyDescent="0.25">
      <c r="A893" s="549">
        <v>45190</v>
      </c>
      <c r="B893" s="71" t="s">
        <v>15</v>
      </c>
      <c r="C893" s="71">
        <v>57769888</v>
      </c>
      <c r="D893" s="71" t="s">
        <v>1147</v>
      </c>
      <c r="E893" s="72"/>
      <c r="F893" s="72">
        <v>279</v>
      </c>
      <c r="G893" s="53">
        <f t="shared" si="82"/>
        <v>17395.27</v>
      </c>
      <c r="M893" s="550">
        <v>45191</v>
      </c>
      <c r="N893" s="551" t="s">
        <v>18</v>
      </c>
      <c r="O893" s="551">
        <v>1425</v>
      </c>
      <c r="P893" s="552" t="s">
        <v>804</v>
      </c>
      <c r="Q893" s="552" t="s">
        <v>73</v>
      </c>
      <c r="R893" s="260" t="s">
        <v>1872</v>
      </c>
      <c r="S893" s="260" t="s">
        <v>1872</v>
      </c>
      <c r="T893" s="276"/>
      <c r="U893" s="87"/>
    </row>
    <row r="894" spans="1:21" x14ac:dyDescent="0.25">
      <c r="A894" s="549">
        <v>45190</v>
      </c>
      <c r="B894" s="71" t="s">
        <v>1582</v>
      </c>
      <c r="C894" s="71" t="s">
        <v>65</v>
      </c>
      <c r="D894" s="71" t="s">
        <v>1660</v>
      </c>
      <c r="E894" s="72"/>
      <c r="F894" s="72">
        <v>1</v>
      </c>
      <c r="G894" s="53">
        <f t="shared" si="82"/>
        <v>17394.27</v>
      </c>
      <c r="M894" s="550">
        <v>45191</v>
      </c>
      <c r="N894" s="551" t="s">
        <v>18</v>
      </c>
      <c r="O894" s="551">
        <v>1428</v>
      </c>
      <c r="P894" s="552" t="s">
        <v>1873</v>
      </c>
      <c r="Q894" s="552" t="s">
        <v>73</v>
      </c>
      <c r="R894" s="260" t="s">
        <v>1874</v>
      </c>
      <c r="S894" s="260" t="s">
        <v>1874</v>
      </c>
      <c r="T894" s="276"/>
      <c r="U894" s="87"/>
    </row>
    <row r="895" spans="1:21" x14ac:dyDescent="0.25">
      <c r="A895" s="553">
        <v>45191</v>
      </c>
      <c r="B895" s="554" t="s">
        <v>15</v>
      </c>
      <c r="C895" s="554" t="s">
        <v>1870</v>
      </c>
      <c r="D895" s="554" t="s">
        <v>251</v>
      </c>
      <c r="E895" s="555"/>
      <c r="F895" s="555">
        <v>1153.76</v>
      </c>
      <c r="G895" s="53">
        <f t="shared" si="82"/>
        <v>16240.51</v>
      </c>
      <c r="M895" s="550">
        <v>45191</v>
      </c>
      <c r="N895" s="551" t="s">
        <v>18</v>
      </c>
      <c r="O895" s="551">
        <v>1427</v>
      </c>
      <c r="P895" s="552" t="s">
        <v>1873</v>
      </c>
      <c r="Q895" s="552" t="s">
        <v>73</v>
      </c>
      <c r="R895" s="260" t="s">
        <v>1875</v>
      </c>
      <c r="S895" s="260" t="s">
        <v>1875</v>
      </c>
      <c r="T895" s="276"/>
      <c r="U895" s="87"/>
    </row>
    <row r="896" spans="1:21" x14ac:dyDescent="0.25">
      <c r="A896" s="553">
        <v>45191</v>
      </c>
      <c r="B896" s="554" t="s">
        <v>15</v>
      </c>
      <c r="C896" s="554" t="s">
        <v>1871</v>
      </c>
      <c r="D896" s="554" t="s">
        <v>251</v>
      </c>
      <c r="E896" s="555"/>
      <c r="F896" s="555">
        <v>1153.76</v>
      </c>
      <c r="G896" s="53">
        <f t="shared" si="82"/>
        <v>15086.75</v>
      </c>
      <c r="M896" s="550">
        <v>45191</v>
      </c>
      <c r="N896" s="551" t="s">
        <v>38</v>
      </c>
      <c r="O896" s="551">
        <v>634</v>
      </c>
      <c r="P896" s="552" t="s">
        <v>1636</v>
      </c>
      <c r="Q896" s="552" t="s">
        <v>73</v>
      </c>
      <c r="R896" s="260" t="s">
        <v>1876</v>
      </c>
      <c r="S896" s="260" t="s">
        <v>1876</v>
      </c>
      <c r="T896" s="276"/>
      <c r="U896" s="87"/>
    </row>
    <row r="897" spans="1:21" x14ac:dyDescent="0.25">
      <c r="A897" s="522">
        <v>45191</v>
      </c>
      <c r="B897" s="341" t="s">
        <v>15</v>
      </c>
      <c r="C897" s="341" t="s">
        <v>1883</v>
      </c>
      <c r="D897" s="341" t="s">
        <v>867</v>
      </c>
      <c r="E897" s="342"/>
      <c r="F897" s="342">
        <v>150</v>
      </c>
      <c r="G897" s="53">
        <f t="shared" si="82"/>
        <v>14936.75</v>
      </c>
      <c r="M897" s="550">
        <v>45191</v>
      </c>
      <c r="N897" s="551" t="s">
        <v>38</v>
      </c>
      <c r="O897" s="551">
        <v>499</v>
      </c>
      <c r="P897" s="552" t="s">
        <v>1170</v>
      </c>
      <c r="Q897" s="552" t="s">
        <v>73</v>
      </c>
      <c r="R897" s="260" t="s">
        <v>1877</v>
      </c>
      <c r="S897" s="260" t="s">
        <v>1877</v>
      </c>
      <c r="T897" s="276"/>
      <c r="U897" s="87"/>
    </row>
    <row r="898" spans="1:21" x14ac:dyDescent="0.25">
      <c r="A898" s="553">
        <v>45191</v>
      </c>
      <c r="B898" s="554" t="s">
        <v>15</v>
      </c>
      <c r="C898" s="554" t="s">
        <v>1884</v>
      </c>
      <c r="D898" s="554" t="s">
        <v>1657</v>
      </c>
      <c r="E898" s="555"/>
      <c r="F898" s="555">
        <v>310</v>
      </c>
      <c r="G898" s="53">
        <f t="shared" si="82"/>
        <v>14626.75</v>
      </c>
      <c r="M898" s="550">
        <v>45191</v>
      </c>
      <c r="N898" s="551" t="s">
        <v>18</v>
      </c>
      <c r="O898" s="551">
        <v>1430</v>
      </c>
      <c r="P898" s="552" t="s">
        <v>630</v>
      </c>
      <c r="Q898" s="552" t="s">
        <v>73</v>
      </c>
      <c r="R898" s="260" t="s">
        <v>1878</v>
      </c>
      <c r="S898" s="260" t="s">
        <v>1878</v>
      </c>
      <c r="T898" s="276"/>
      <c r="U898" s="87"/>
    </row>
    <row r="899" spans="1:21" x14ac:dyDescent="0.25">
      <c r="A899" s="553">
        <v>45191</v>
      </c>
      <c r="B899" s="554" t="s">
        <v>15</v>
      </c>
      <c r="C899" s="554">
        <v>57779885</v>
      </c>
      <c r="D899" s="554" t="s">
        <v>1887</v>
      </c>
      <c r="E899" s="555"/>
      <c r="F899" s="555">
        <v>280</v>
      </c>
      <c r="G899" s="53">
        <f t="shared" si="82"/>
        <v>14346.75</v>
      </c>
      <c r="M899" s="550">
        <v>45191</v>
      </c>
      <c r="N899" s="551" t="s">
        <v>27</v>
      </c>
      <c r="O899" s="551">
        <v>230</v>
      </c>
      <c r="P899" s="552" t="s">
        <v>73</v>
      </c>
      <c r="Q899" s="552" t="s">
        <v>1879</v>
      </c>
      <c r="R899" s="260" t="s">
        <v>1880</v>
      </c>
      <c r="S899" s="260" t="s">
        <v>1880</v>
      </c>
      <c r="T899" s="276"/>
      <c r="U899" s="87"/>
    </row>
    <row r="900" spans="1:21" x14ac:dyDescent="0.25">
      <c r="A900" s="553">
        <v>45191</v>
      </c>
      <c r="B900" s="554" t="s">
        <v>1582</v>
      </c>
      <c r="C900" s="554" t="s">
        <v>65</v>
      </c>
      <c r="D900" s="554" t="s">
        <v>1889</v>
      </c>
      <c r="E900" s="555"/>
      <c r="F900" s="555">
        <v>1</v>
      </c>
      <c r="G900" s="53">
        <f t="shared" si="82"/>
        <v>14345.75</v>
      </c>
      <c r="M900" s="550">
        <v>45194</v>
      </c>
      <c r="N900" s="551" t="s">
        <v>18</v>
      </c>
      <c r="O900" s="551">
        <v>1432</v>
      </c>
      <c r="P900" s="552" t="s">
        <v>306</v>
      </c>
      <c r="Q900" s="552" t="s">
        <v>73</v>
      </c>
      <c r="R900" s="260" t="s">
        <v>1881</v>
      </c>
      <c r="S900" s="260" t="s">
        <v>1881</v>
      </c>
      <c r="T900" s="276"/>
      <c r="U900" s="87"/>
    </row>
    <row r="901" spans="1:21" x14ac:dyDescent="0.25">
      <c r="A901" s="553">
        <v>45191</v>
      </c>
      <c r="B901" s="554" t="s">
        <v>53</v>
      </c>
      <c r="C901" s="554" t="s">
        <v>64</v>
      </c>
      <c r="D901" s="554" t="s">
        <v>1445</v>
      </c>
      <c r="E901" s="555">
        <v>435.6</v>
      </c>
      <c r="F901" s="555"/>
      <c r="G901" s="53">
        <f t="shared" si="82"/>
        <v>14781.35</v>
      </c>
      <c r="M901" s="550">
        <v>45194</v>
      </c>
      <c r="N901" s="551" t="s">
        <v>27</v>
      </c>
      <c r="O901" s="551">
        <v>226</v>
      </c>
      <c r="P901" s="552" t="s">
        <v>73</v>
      </c>
      <c r="Q901" s="552" t="s">
        <v>215</v>
      </c>
      <c r="R901" s="260" t="s">
        <v>1882</v>
      </c>
      <c r="S901" s="260" t="s">
        <v>1882</v>
      </c>
      <c r="T901" s="276"/>
      <c r="U901" s="87"/>
    </row>
    <row r="902" spans="1:21" x14ac:dyDescent="0.25">
      <c r="A902" s="351">
        <v>45194</v>
      </c>
      <c r="B902" s="307" t="s">
        <v>15</v>
      </c>
      <c r="C902" s="307" t="s">
        <v>1885</v>
      </c>
      <c r="D902" s="307" t="s">
        <v>1657</v>
      </c>
      <c r="E902" s="308"/>
      <c r="F902" s="308">
        <v>200</v>
      </c>
      <c r="G902" s="53">
        <f t="shared" si="82"/>
        <v>14581.35</v>
      </c>
      <c r="M902" s="303">
        <v>45194</v>
      </c>
      <c r="N902" s="304" t="s">
        <v>38</v>
      </c>
      <c r="O902" s="304">
        <v>634</v>
      </c>
      <c r="P902" s="305" t="s">
        <v>1891</v>
      </c>
      <c r="Q902" s="305" t="s">
        <v>73</v>
      </c>
      <c r="R902" s="302" t="s">
        <v>1892</v>
      </c>
      <c r="S902" s="302" t="s">
        <v>1892</v>
      </c>
      <c r="T902" s="301"/>
    </row>
    <row r="903" spans="1:21" x14ac:dyDescent="0.25">
      <c r="A903" s="553">
        <v>45194</v>
      </c>
      <c r="B903" s="554" t="s">
        <v>15</v>
      </c>
      <c r="C903" s="554" t="s">
        <v>1886</v>
      </c>
      <c r="D903" s="554" t="s">
        <v>251</v>
      </c>
      <c r="E903" s="555"/>
      <c r="F903" s="555">
        <v>350</v>
      </c>
      <c r="G903" s="53">
        <f t="shared" si="82"/>
        <v>14231.35</v>
      </c>
      <c r="M903" s="303">
        <v>45194</v>
      </c>
      <c r="N903" s="304" t="s">
        <v>38</v>
      </c>
      <c r="O903" s="304">
        <v>499</v>
      </c>
      <c r="P903" s="305" t="s">
        <v>1170</v>
      </c>
      <c r="Q903" s="305" t="s">
        <v>73</v>
      </c>
      <c r="R903" s="302" t="s">
        <v>1893</v>
      </c>
      <c r="S903" s="302" t="s">
        <v>1893</v>
      </c>
      <c r="T903" s="301"/>
    </row>
    <row r="904" spans="1:21" ht="15.75" thickBot="1" x14ac:dyDescent="0.3">
      <c r="A904" s="562">
        <v>45194</v>
      </c>
      <c r="B904" s="47" t="s">
        <v>15</v>
      </c>
      <c r="C904" s="47" t="s">
        <v>1888</v>
      </c>
      <c r="D904" s="47" t="s">
        <v>1748</v>
      </c>
      <c r="E904" s="47"/>
      <c r="F904" s="65">
        <v>217.5</v>
      </c>
      <c r="G904" s="53">
        <f t="shared" si="82"/>
        <v>14013.85</v>
      </c>
      <c r="H904" s="36"/>
      <c r="M904" s="303">
        <v>45194</v>
      </c>
      <c r="N904" s="304" t="s">
        <v>18</v>
      </c>
      <c r="O904" s="304">
        <v>1431</v>
      </c>
      <c r="P904" s="305" t="s">
        <v>157</v>
      </c>
      <c r="Q904" s="305" t="s">
        <v>73</v>
      </c>
      <c r="R904" s="302" t="s">
        <v>1894</v>
      </c>
      <c r="S904" s="302" t="s">
        <v>1894</v>
      </c>
      <c r="T904" s="301"/>
    </row>
    <row r="905" spans="1:21" x14ac:dyDescent="0.25">
      <c r="A905" s="553">
        <v>45194</v>
      </c>
      <c r="B905" s="555" t="s">
        <v>53</v>
      </c>
      <c r="C905" s="555" t="s">
        <v>64</v>
      </c>
      <c r="D905" s="555" t="s">
        <v>1890</v>
      </c>
      <c r="E905" s="555">
        <v>178.2</v>
      </c>
      <c r="F905" s="555"/>
      <c r="G905" s="53">
        <f t="shared" si="82"/>
        <v>14192.050000000001</v>
      </c>
      <c r="M905" s="303">
        <v>45194</v>
      </c>
      <c r="N905" s="304" t="s">
        <v>18</v>
      </c>
      <c r="O905" s="304">
        <v>1436</v>
      </c>
      <c r="P905" s="305" t="s">
        <v>1895</v>
      </c>
      <c r="Q905" s="305" t="s">
        <v>73</v>
      </c>
      <c r="R905" s="302" t="s">
        <v>1896</v>
      </c>
      <c r="S905" s="302" t="s">
        <v>1896</v>
      </c>
      <c r="T905" s="301"/>
    </row>
    <row r="906" spans="1:21" x14ac:dyDescent="0.25">
      <c r="A906" s="351">
        <v>45194</v>
      </c>
      <c r="B906" s="308" t="s">
        <v>15</v>
      </c>
      <c r="C906" s="556">
        <v>57800041</v>
      </c>
      <c r="D906" s="308" t="s">
        <v>1903</v>
      </c>
      <c r="E906" s="308"/>
      <c r="F906" s="308">
        <v>190.84</v>
      </c>
      <c r="G906" s="53">
        <f t="shared" si="82"/>
        <v>14001.210000000001</v>
      </c>
      <c r="M906" s="303">
        <v>45194</v>
      </c>
      <c r="N906" s="304" t="s">
        <v>27</v>
      </c>
      <c r="O906" s="304">
        <v>226</v>
      </c>
      <c r="P906" s="305" t="s">
        <v>73</v>
      </c>
      <c r="Q906" s="305" t="s">
        <v>182</v>
      </c>
      <c r="R906" s="302" t="s">
        <v>1897</v>
      </c>
      <c r="S906" s="302" t="s">
        <v>1897</v>
      </c>
      <c r="T906" s="301"/>
    </row>
    <row r="907" spans="1:21" x14ac:dyDescent="0.25">
      <c r="A907" s="351">
        <v>45194</v>
      </c>
      <c r="B907" s="308" t="s">
        <v>1582</v>
      </c>
      <c r="C907" s="308" t="s">
        <v>65</v>
      </c>
      <c r="D907" s="308" t="s">
        <v>1660</v>
      </c>
      <c r="E907" s="308"/>
      <c r="F907" s="308">
        <v>1</v>
      </c>
      <c r="G907" s="53">
        <f t="shared" si="82"/>
        <v>14000.210000000001</v>
      </c>
      <c r="M907" s="303">
        <v>45194</v>
      </c>
      <c r="N907" s="304" t="s">
        <v>18</v>
      </c>
      <c r="O907" s="304">
        <v>1412</v>
      </c>
      <c r="P907" s="305" t="s">
        <v>217</v>
      </c>
      <c r="Q907" s="305" t="s">
        <v>73</v>
      </c>
      <c r="R907" s="302" t="s">
        <v>1898</v>
      </c>
      <c r="S907" s="302" t="s">
        <v>1898</v>
      </c>
      <c r="T907" s="301"/>
    </row>
    <row r="908" spans="1:21" x14ac:dyDescent="0.25">
      <c r="A908" s="351">
        <v>45194</v>
      </c>
      <c r="B908" s="308" t="s">
        <v>15</v>
      </c>
      <c r="C908" s="308" t="s">
        <v>1904</v>
      </c>
      <c r="D908" s="308" t="s">
        <v>1397</v>
      </c>
      <c r="E908" s="308"/>
      <c r="F908" s="308">
        <v>1000</v>
      </c>
      <c r="G908" s="53">
        <f t="shared" si="82"/>
        <v>13000.210000000001</v>
      </c>
      <c r="M908" s="303">
        <v>45194</v>
      </c>
      <c r="N908" s="304" t="s">
        <v>18</v>
      </c>
      <c r="O908" s="304">
        <v>1435</v>
      </c>
      <c r="P908" s="305" t="s">
        <v>515</v>
      </c>
      <c r="Q908" s="305" t="s">
        <v>73</v>
      </c>
      <c r="R908" s="302" t="s">
        <v>1899</v>
      </c>
      <c r="S908" s="302" t="s">
        <v>1899</v>
      </c>
      <c r="T908" s="301"/>
    </row>
    <row r="909" spans="1:21" x14ac:dyDescent="0.25">
      <c r="A909" s="351">
        <v>45194</v>
      </c>
      <c r="B909" s="308" t="s">
        <v>15</v>
      </c>
      <c r="C909" s="308" t="s">
        <v>1905</v>
      </c>
      <c r="D909" s="308" t="s">
        <v>1906</v>
      </c>
      <c r="E909" s="308"/>
      <c r="F909" s="308">
        <v>156</v>
      </c>
      <c r="G909" s="53">
        <f t="shared" si="82"/>
        <v>12844.210000000001</v>
      </c>
      <c r="M909" s="303">
        <v>45194</v>
      </c>
      <c r="N909" s="304" t="s">
        <v>27</v>
      </c>
      <c r="O909" s="304">
        <v>226</v>
      </c>
      <c r="P909" s="305" t="s">
        <v>73</v>
      </c>
      <c r="Q909" s="305" t="s">
        <v>1900</v>
      </c>
      <c r="R909" s="302" t="s">
        <v>1901</v>
      </c>
      <c r="S909" s="302" t="s">
        <v>1901</v>
      </c>
      <c r="T909" s="301"/>
    </row>
    <row r="910" spans="1:21" x14ac:dyDescent="0.25">
      <c r="A910" s="351">
        <v>45194</v>
      </c>
      <c r="B910" s="308" t="s">
        <v>53</v>
      </c>
      <c r="C910" s="308" t="s">
        <v>64</v>
      </c>
      <c r="D910" s="308" t="s">
        <v>214</v>
      </c>
      <c r="E910" s="308">
        <v>2930.4</v>
      </c>
      <c r="F910" s="308"/>
      <c r="G910" s="53">
        <f t="shared" si="82"/>
        <v>15774.61</v>
      </c>
      <c r="M910" s="303">
        <v>45195</v>
      </c>
      <c r="N910" s="304" t="s">
        <v>59</v>
      </c>
      <c r="O910" s="304">
        <v>1407</v>
      </c>
      <c r="P910" s="305" t="s">
        <v>1726</v>
      </c>
      <c r="Q910" s="305" t="s">
        <v>73</v>
      </c>
      <c r="R910" s="302" t="s">
        <v>1902</v>
      </c>
      <c r="S910" s="302" t="s">
        <v>1902</v>
      </c>
      <c r="T910" s="301"/>
    </row>
    <row r="911" spans="1:21" x14ac:dyDescent="0.25">
      <c r="A911" s="351">
        <v>45194</v>
      </c>
      <c r="B911" s="308" t="s">
        <v>53</v>
      </c>
      <c r="C911" s="308" t="s">
        <v>64</v>
      </c>
      <c r="D911" s="307" t="s">
        <v>332</v>
      </c>
      <c r="E911" s="308">
        <v>120</v>
      </c>
      <c r="F911" s="308"/>
      <c r="G911" s="53">
        <f t="shared" si="82"/>
        <v>15894.61</v>
      </c>
      <c r="M911" s="559">
        <v>45195</v>
      </c>
      <c r="N911" s="560" t="s">
        <v>27</v>
      </c>
      <c r="O911" s="560">
        <v>226</v>
      </c>
      <c r="P911" s="561" t="s">
        <v>73</v>
      </c>
      <c r="Q911" s="561" t="s">
        <v>1907</v>
      </c>
      <c r="R911" s="302" t="s">
        <v>1908</v>
      </c>
      <c r="S911" s="302" t="s">
        <v>1908</v>
      </c>
      <c r="T911" s="301"/>
    </row>
    <row r="912" spans="1:21" x14ac:dyDescent="0.25">
      <c r="A912" s="562">
        <v>45195</v>
      </c>
      <c r="B912" s="47" t="s">
        <v>53</v>
      </c>
      <c r="C912" s="47" t="s">
        <v>64</v>
      </c>
      <c r="D912" s="47" t="s">
        <v>438</v>
      </c>
      <c r="E912" s="65">
        <v>4093.01</v>
      </c>
      <c r="F912" s="65"/>
      <c r="G912" s="53">
        <f t="shared" si="82"/>
        <v>19987.620000000003</v>
      </c>
      <c r="M912" s="559">
        <v>45195</v>
      </c>
      <c r="N912" s="560" t="s">
        <v>18</v>
      </c>
      <c r="O912" s="560">
        <v>1404</v>
      </c>
      <c r="P912" s="561" t="s">
        <v>1909</v>
      </c>
      <c r="Q912" s="561" t="s">
        <v>73</v>
      </c>
      <c r="R912" s="302" t="s">
        <v>1910</v>
      </c>
      <c r="S912" s="302" t="s">
        <v>1910</v>
      </c>
      <c r="T912" s="301"/>
    </row>
    <row r="913" spans="1:20" x14ac:dyDescent="0.25">
      <c r="A913" s="562">
        <v>45195</v>
      </c>
      <c r="B913" s="47" t="s">
        <v>15</v>
      </c>
      <c r="C913" s="47" t="s">
        <v>1920</v>
      </c>
      <c r="D913" s="47" t="s">
        <v>1657</v>
      </c>
      <c r="E913" s="65"/>
      <c r="F913" s="65">
        <v>200</v>
      </c>
      <c r="G913" s="53">
        <f t="shared" si="82"/>
        <v>19787.620000000003</v>
      </c>
      <c r="M913" s="559">
        <v>45196</v>
      </c>
      <c r="N913" s="560" t="s">
        <v>18</v>
      </c>
      <c r="O913" s="560">
        <v>1438</v>
      </c>
      <c r="P913" s="561" t="s">
        <v>157</v>
      </c>
      <c r="Q913" s="561" t="s">
        <v>73</v>
      </c>
      <c r="R913" s="302" t="s">
        <v>1911</v>
      </c>
      <c r="S913" s="302" t="s">
        <v>1911</v>
      </c>
      <c r="T913" s="301"/>
    </row>
    <row r="914" spans="1:20" x14ac:dyDescent="0.25">
      <c r="A914" s="562">
        <v>45196</v>
      </c>
      <c r="B914" s="47" t="s">
        <v>15</v>
      </c>
      <c r="C914" s="47" t="s">
        <v>1921</v>
      </c>
      <c r="D914" s="47" t="s">
        <v>251</v>
      </c>
      <c r="E914" s="65"/>
      <c r="F914" s="65">
        <v>200</v>
      </c>
      <c r="G914" s="53">
        <f t="shared" si="82"/>
        <v>19587.620000000003</v>
      </c>
      <c r="M914" s="559">
        <v>45196</v>
      </c>
      <c r="N914" s="560" t="s">
        <v>18</v>
      </c>
      <c r="O914" s="560">
        <v>1439</v>
      </c>
      <c r="P914" s="561" t="s">
        <v>157</v>
      </c>
      <c r="Q914" s="561" t="s">
        <v>73</v>
      </c>
      <c r="R914" s="302" t="s">
        <v>1912</v>
      </c>
      <c r="S914" s="302" t="s">
        <v>1912</v>
      </c>
      <c r="T914" s="301"/>
    </row>
    <row r="915" spans="1:20" x14ac:dyDescent="0.25">
      <c r="A915" s="562">
        <v>45196</v>
      </c>
      <c r="B915" s="47" t="s">
        <v>15</v>
      </c>
      <c r="C915" s="47" t="s">
        <v>1922</v>
      </c>
      <c r="D915" s="47" t="s">
        <v>789</v>
      </c>
      <c r="E915" s="65"/>
      <c r="F915" s="65">
        <v>115</v>
      </c>
      <c r="G915" s="53">
        <f t="shared" si="82"/>
        <v>19472.620000000003</v>
      </c>
      <c r="M915" s="559">
        <v>45196</v>
      </c>
      <c r="N915" s="560" t="s">
        <v>18</v>
      </c>
      <c r="O915" s="560">
        <v>1440</v>
      </c>
      <c r="P915" s="561" t="s">
        <v>1913</v>
      </c>
      <c r="Q915" s="561" t="s">
        <v>73</v>
      </c>
      <c r="R915" s="302" t="s">
        <v>1914</v>
      </c>
      <c r="S915" s="302" t="s">
        <v>1914</v>
      </c>
      <c r="T915" s="301"/>
    </row>
    <row r="916" spans="1:20" x14ac:dyDescent="0.25">
      <c r="A916" s="522">
        <v>45197</v>
      </c>
      <c r="B916" s="341" t="s">
        <v>15</v>
      </c>
      <c r="C916" s="341" t="s">
        <v>1923</v>
      </c>
      <c r="D916" s="341" t="s">
        <v>1712</v>
      </c>
      <c r="E916" s="342"/>
      <c r="F916" s="342">
        <v>660</v>
      </c>
      <c r="G916" s="53">
        <f t="shared" si="82"/>
        <v>18812.620000000003</v>
      </c>
      <c r="M916" s="559">
        <v>45198</v>
      </c>
      <c r="N916" s="560" t="s">
        <v>59</v>
      </c>
      <c r="O916" s="560">
        <v>1434</v>
      </c>
      <c r="P916" s="561" t="s">
        <v>1643</v>
      </c>
      <c r="Q916" s="561" t="s">
        <v>73</v>
      </c>
      <c r="R916" s="302" t="s">
        <v>1915</v>
      </c>
      <c r="S916" s="302" t="s">
        <v>1915</v>
      </c>
      <c r="T916" s="301"/>
    </row>
    <row r="917" spans="1:20" x14ac:dyDescent="0.25">
      <c r="A917" s="522">
        <v>45197</v>
      </c>
      <c r="B917" s="341" t="s">
        <v>15</v>
      </c>
      <c r="C917" s="341" t="s">
        <v>1924</v>
      </c>
      <c r="D917" s="341" t="s">
        <v>1925</v>
      </c>
      <c r="E917" s="342"/>
      <c r="F917" s="342">
        <v>1100</v>
      </c>
      <c r="G917" s="53">
        <f t="shared" si="82"/>
        <v>17712.620000000003</v>
      </c>
      <c r="M917" s="559">
        <v>45198</v>
      </c>
      <c r="N917" s="560" t="s">
        <v>27</v>
      </c>
      <c r="O917" s="560">
        <v>226</v>
      </c>
      <c r="P917" s="561" t="s">
        <v>73</v>
      </c>
      <c r="Q917" s="561" t="s">
        <v>200</v>
      </c>
      <c r="R917" s="302" t="s">
        <v>1916</v>
      </c>
      <c r="S917" s="302" t="s">
        <v>1916</v>
      </c>
      <c r="T917" s="301"/>
    </row>
    <row r="918" spans="1:20" x14ac:dyDescent="0.25">
      <c r="A918" s="522">
        <v>45197</v>
      </c>
      <c r="B918" s="341" t="s">
        <v>15</v>
      </c>
      <c r="C918" s="341" t="s">
        <v>1926</v>
      </c>
      <c r="D918" s="341" t="s">
        <v>1748</v>
      </c>
      <c r="E918" s="342"/>
      <c r="F918" s="342">
        <v>180.51</v>
      </c>
      <c r="G918" s="53">
        <f t="shared" si="82"/>
        <v>17532.110000000004</v>
      </c>
      <c r="M918" s="559">
        <v>45198</v>
      </c>
      <c r="N918" s="560" t="s">
        <v>18</v>
      </c>
      <c r="O918" s="560">
        <v>1444</v>
      </c>
      <c r="P918" s="561" t="s">
        <v>306</v>
      </c>
      <c r="Q918" s="561" t="s">
        <v>73</v>
      </c>
      <c r="R918" s="302" t="s">
        <v>1917</v>
      </c>
      <c r="S918" s="302" t="s">
        <v>1917</v>
      </c>
      <c r="T918" s="301"/>
    </row>
    <row r="919" spans="1:20" x14ac:dyDescent="0.25">
      <c r="A919" s="66">
        <v>45198</v>
      </c>
      <c r="B919" s="47" t="s">
        <v>15</v>
      </c>
      <c r="C919" s="47" t="s">
        <v>1927</v>
      </c>
      <c r="D919" s="47" t="s">
        <v>1657</v>
      </c>
      <c r="E919" s="65"/>
      <c r="F919" s="65">
        <v>350</v>
      </c>
      <c r="G919" s="53">
        <f t="shared" si="82"/>
        <v>17182.110000000004</v>
      </c>
      <c r="M919" s="544">
        <v>45198</v>
      </c>
      <c r="N919" s="545" t="s">
        <v>18</v>
      </c>
      <c r="O919" s="545">
        <v>1445</v>
      </c>
      <c r="P919" s="546" t="s">
        <v>399</v>
      </c>
      <c r="Q919" s="546" t="s">
        <v>73</v>
      </c>
      <c r="R919" s="302" t="s">
        <v>1918</v>
      </c>
      <c r="S919" s="302" t="s">
        <v>1918</v>
      </c>
      <c r="T919" s="136"/>
    </row>
    <row r="920" spans="1:20" x14ac:dyDescent="0.25">
      <c r="A920" s="364">
        <v>45198</v>
      </c>
      <c r="B920" s="201" t="s">
        <v>15</v>
      </c>
      <c r="C920" s="201" t="s">
        <v>1928</v>
      </c>
      <c r="D920" s="201" t="s">
        <v>251</v>
      </c>
      <c r="E920" s="209"/>
      <c r="F920" s="209">
        <v>500</v>
      </c>
      <c r="G920" s="53">
        <f t="shared" si="82"/>
        <v>16682.110000000004</v>
      </c>
      <c r="M920" s="559">
        <v>45198</v>
      </c>
      <c r="N920" s="560" t="s">
        <v>18</v>
      </c>
      <c r="O920" s="560">
        <v>1446</v>
      </c>
      <c r="P920" s="561" t="s">
        <v>157</v>
      </c>
      <c r="Q920" s="561" t="s">
        <v>73</v>
      </c>
      <c r="R920" s="302" t="s">
        <v>1919</v>
      </c>
      <c r="S920" s="302" t="s">
        <v>1919</v>
      </c>
      <c r="T920" s="558"/>
    </row>
    <row r="921" spans="1:20" x14ac:dyDescent="0.25">
      <c r="A921" s="66">
        <v>45198</v>
      </c>
      <c r="B921" s="47" t="s">
        <v>15</v>
      </c>
      <c r="C921" s="47" t="s">
        <v>1929</v>
      </c>
      <c r="D921" s="47" t="s">
        <v>789</v>
      </c>
      <c r="E921" s="65"/>
      <c r="F921" s="65">
        <v>200</v>
      </c>
      <c r="G921" s="53">
        <f t="shared" si="82"/>
        <v>16482.110000000004</v>
      </c>
      <c r="M921" s="558"/>
      <c r="N921" s="558"/>
      <c r="O921" s="558"/>
      <c r="P921" s="558"/>
      <c r="Q921" s="558"/>
      <c r="R921" s="558"/>
      <c r="S921" s="558"/>
      <c r="T921" s="83"/>
    </row>
    <row r="922" spans="1:20" x14ac:dyDescent="0.25">
      <c r="A922" s="340">
        <v>45198</v>
      </c>
      <c r="B922" s="341" t="s">
        <v>15</v>
      </c>
      <c r="C922" s="341" t="s">
        <v>1930</v>
      </c>
      <c r="D922" s="341" t="s">
        <v>1657</v>
      </c>
      <c r="E922" s="342"/>
      <c r="F922" s="342">
        <v>352.5</v>
      </c>
      <c r="G922" s="53">
        <f t="shared" si="82"/>
        <v>16129.610000000004</v>
      </c>
      <c r="M922" s="83"/>
      <c r="N922" s="83"/>
      <c r="O922" s="83"/>
      <c r="P922" s="83"/>
      <c r="Q922" s="83"/>
      <c r="R922" s="83"/>
      <c r="S922" s="83"/>
      <c r="T922" s="83"/>
    </row>
    <row r="923" spans="1:20" x14ac:dyDescent="0.25">
      <c r="A923" s="340">
        <v>45198</v>
      </c>
      <c r="B923" s="341" t="s">
        <v>15</v>
      </c>
      <c r="C923" s="341" t="s">
        <v>1931</v>
      </c>
      <c r="D923" s="341" t="s">
        <v>1748</v>
      </c>
      <c r="E923" s="342"/>
      <c r="F923" s="342">
        <v>83.5</v>
      </c>
      <c r="G923" s="53">
        <f t="shared" si="82"/>
        <v>16046.110000000004</v>
      </c>
      <c r="M923" s="83"/>
      <c r="N923" s="83"/>
      <c r="O923" s="83"/>
      <c r="P923" s="83"/>
      <c r="Q923" s="83"/>
      <c r="R923" s="83"/>
      <c r="S923" s="83"/>
      <c r="T923" s="83"/>
    </row>
    <row r="924" spans="1:20" x14ac:dyDescent="0.25">
      <c r="A924" s="66">
        <v>45198</v>
      </c>
      <c r="B924" s="47" t="s">
        <v>53</v>
      </c>
      <c r="C924" s="47" t="s">
        <v>64</v>
      </c>
      <c r="D924" s="47" t="s">
        <v>332</v>
      </c>
      <c r="E924" s="65">
        <v>100</v>
      </c>
      <c r="F924" s="65"/>
      <c r="G924" s="53">
        <f t="shared" si="82"/>
        <v>16146.110000000004</v>
      </c>
      <c r="M924" s="83"/>
      <c r="N924" s="83"/>
      <c r="O924" s="83"/>
      <c r="P924" s="83"/>
      <c r="Q924" s="83"/>
      <c r="R924" s="83"/>
      <c r="S924" s="83"/>
      <c r="T924" s="83"/>
    </row>
    <row r="925" spans="1:20" x14ac:dyDescent="0.25">
      <c r="A925" s="9"/>
      <c r="B925" s="9"/>
      <c r="C925" s="9"/>
      <c r="D925" s="9"/>
      <c r="E925" s="480"/>
      <c r="F925" s="480"/>
      <c r="G925" s="53">
        <f t="shared" si="82"/>
        <v>16146.110000000004</v>
      </c>
      <c r="M925" s="83"/>
      <c r="N925" s="83"/>
      <c r="O925" s="83"/>
      <c r="P925" s="83"/>
      <c r="Q925" s="83"/>
      <c r="R925" s="83"/>
      <c r="S925" s="83"/>
      <c r="T925" s="83"/>
    </row>
    <row r="926" spans="1:20" x14ac:dyDescent="0.25">
      <c r="A926" s="9"/>
      <c r="B926" s="9"/>
      <c r="C926" s="9"/>
      <c r="D926" s="9"/>
      <c r="E926" s="480"/>
      <c r="F926" s="480"/>
      <c r="G926" s="53">
        <f t="shared" si="82"/>
        <v>16146.110000000004</v>
      </c>
      <c r="M926" s="83"/>
      <c r="N926" s="83"/>
      <c r="O926" s="83"/>
      <c r="P926" s="83"/>
      <c r="Q926" s="83"/>
      <c r="R926" s="83"/>
      <c r="S926" s="83"/>
      <c r="T926" s="83"/>
    </row>
    <row r="927" spans="1:20" x14ac:dyDescent="0.25">
      <c r="A927" s="9"/>
      <c r="B927" s="9"/>
      <c r="C927" s="9"/>
      <c r="D927" s="9"/>
      <c r="E927" s="9"/>
      <c r="F927" s="9"/>
      <c r="G927" s="53">
        <f t="shared" si="82"/>
        <v>16146.110000000004</v>
      </c>
      <c r="M927" s="83"/>
      <c r="N927" s="83"/>
      <c r="O927" s="83"/>
      <c r="P927" s="83"/>
      <c r="Q927" s="83"/>
      <c r="R927" s="83"/>
      <c r="S927" s="83"/>
      <c r="T927" s="83"/>
    </row>
    <row r="928" spans="1:20" x14ac:dyDescent="0.25">
      <c r="A928" s="9"/>
      <c r="B928" s="9"/>
      <c r="C928" s="9"/>
      <c r="D928" s="9"/>
      <c r="E928" s="9"/>
      <c r="F928" s="9"/>
      <c r="G928" s="53">
        <f t="shared" si="82"/>
        <v>16146.110000000004</v>
      </c>
      <c r="M928" s="83"/>
      <c r="N928" s="83"/>
      <c r="O928" s="83"/>
      <c r="P928" s="83"/>
      <c r="Q928" s="83"/>
      <c r="R928" s="83"/>
      <c r="S928" s="83"/>
      <c r="T928" s="83"/>
    </row>
    <row r="929" spans="1:21" x14ac:dyDescent="0.25">
      <c r="A929" s="9"/>
      <c r="B929" s="9"/>
      <c r="C929" s="9"/>
      <c r="D929" s="9"/>
      <c r="E929" s="9"/>
      <c r="F929" s="9"/>
      <c r="G929" s="53">
        <f t="shared" si="82"/>
        <v>16146.110000000004</v>
      </c>
      <c r="M929" s="83"/>
      <c r="N929" s="83"/>
      <c r="O929" s="83"/>
      <c r="P929" s="83"/>
      <c r="Q929" s="83"/>
      <c r="R929" s="83"/>
      <c r="S929" s="83"/>
      <c r="T929" s="83"/>
    </row>
    <row r="930" spans="1:21" x14ac:dyDescent="0.25">
      <c r="G930" s="53">
        <f t="shared" si="82"/>
        <v>16146.110000000004</v>
      </c>
      <c r="M930" s="83"/>
      <c r="N930" s="83"/>
      <c r="O930" s="83"/>
      <c r="P930" s="83"/>
      <c r="Q930" s="83"/>
      <c r="R930" s="83"/>
      <c r="S930" s="83"/>
      <c r="T930" s="83"/>
    </row>
    <row r="937" spans="1:21" x14ac:dyDescent="0.25">
      <c r="D937" s="527" t="s">
        <v>0</v>
      </c>
      <c r="E937" s="527"/>
      <c r="F937" s="527"/>
      <c r="O937" s="527" t="s">
        <v>10</v>
      </c>
      <c r="P937" s="527"/>
      <c r="Q937" s="1" t="s">
        <v>0</v>
      </c>
    </row>
    <row r="938" spans="1:21" x14ac:dyDescent="0.25">
      <c r="A938" s="1" t="s">
        <v>1</v>
      </c>
      <c r="B938" t="s">
        <v>11</v>
      </c>
      <c r="N938" s="1" t="s">
        <v>1</v>
      </c>
      <c r="O938" t="s">
        <v>11</v>
      </c>
    </row>
    <row r="939" spans="1:21" x14ac:dyDescent="0.25">
      <c r="A939" s="1" t="s">
        <v>2</v>
      </c>
      <c r="B939" s="2">
        <v>45200</v>
      </c>
      <c r="C939" s="2"/>
      <c r="F939">
        <f>13751.6+10506.45-1449.59+2531.86</f>
        <v>25340.320000000003</v>
      </c>
      <c r="N939" s="1" t="s">
        <v>2</v>
      </c>
      <c r="O939" s="2">
        <f>B939</f>
        <v>45200</v>
      </c>
    </row>
    <row r="940" spans="1:21" x14ac:dyDescent="0.25">
      <c r="A940" s="1" t="s">
        <v>3</v>
      </c>
      <c r="B940" s="2">
        <v>45230</v>
      </c>
      <c r="C940" s="2"/>
      <c r="N940" s="1" t="s">
        <v>3</v>
      </c>
      <c r="O940" s="2">
        <f>B940</f>
        <v>45230</v>
      </c>
      <c r="R940" t="s">
        <v>12</v>
      </c>
    </row>
    <row r="941" spans="1:2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</row>
    <row r="942" spans="1:21" x14ac:dyDescent="0.25">
      <c r="A942" s="7" t="s">
        <v>4</v>
      </c>
      <c r="B942" s="7" t="s">
        <v>5</v>
      </c>
      <c r="C942" s="7"/>
      <c r="D942" s="7" t="s">
        <v>6</v>
      </c>
      <c r="E942" s="7" t="s">
        <v>7</v>
      </c>
      <c r="F942" s="7" t="s">
        <v>8</v>
      </c>
      <c r="G942" s="7" t="s">
        <v>9</v>
      </c>
      <c r="H942" s="6"/>
      <c r="I942" s="6"/>
      <c r="J942" s="6"/>
      <c r="K942" s="6"/>
      <c r="L942" s="6"/>
      <c r="M942" s="17" t="s">
        <v>30</v>
      </c>
      <c r="N942" s="17" t="s">
        <v>31</v>
      </c>
      <c r="O942" s="17" t="s">
        <v>32</v>
      </c>
      <c r="P942" s="17" t="s">
        <v>33</v>
      </c>
      <c r="Q942" s="17" t="s">
        <v>34</v>
      </c>
      <c r="R942" s="17" t="s">
        <v>35</v>
      </c>
      <c r="S942" s="17" t="s">
        <v>36</v>
      </c>
    </row>
    <row r="943" spans="1:21" ht="22.5" x14ac:dyDescent="0.25">
      <c r="A943" s="437"/>
      <c r="B943" s="154"/>
      <c r="C943" s="154"/>
      <c r="D943" s="154"/>
      <c r="E943" s="53"/>
      <c r="F943" s="53"/>
      <c r="G943" s="288">
        <v>16146.11</v>
      </c>
      <c r="H943" s="6"/>
      <c r="I943" s="6"/>
      <c r="J943" s="6"/>
      <c r="K943" s="6"/>
      <c r="L943" s="6"/>
      <c r="M943" s="485"/>
      <c r="N943" s="485"/>
      <c r="O943" s="485" t="s">
        <v>14</v>
      </c>
      <c r="P943" s="485"/>
      <c r="Q943" s="485"/>
      <c r="R943" s="88"/>
      <c r="S943" s="485"/>
      <c r="T943" s="486"/>
      <c r="U943" s="87"/>
    </row>
    <row r="944" spans="1:21" x14ac:dyDescent="0.25">
      <c r="A944" s="502">
        <v>45201</v>
      </c>
      <c r="B944" s="449" t="s">
        <v>15</v>
      </c>
      <c r="C944" s="449" t="s">
        <v>1932</v>
      </c>
      <c r="D944" s="449" t="s">
        <v>207</v>
      </c>
      <c r="E944" s="450"/>
      <c r="F944" s="450">
        <v>240.26</v>
      </c>
      <c r="G944" s="53">
        <f t="shared" ref="G944:G967" si="83">G943+E944-F944</f>
        <v>15905.85</v>
      </c>
      <c r="H944" s="85"/>
      <c r="I944" s="86" t="b">
        <v>0</v>
      </c>
      <c r="J944" s="85"/>
      <c r="K944" s="85"/>
      <c r="L944" s="85"/>
      <c r="M944" s="504">
        <v>45201</v>
      </c>
      <c r="N944" s="505" t="s">
        <v>18</v>
      </c>
      <c r="O944" s="505">
        <v>1450</v>
      </c>
      <c r="P944" s="506" t="s">
        <v>1940</v>
      </c>
      <c r="Q944" s="506" t="s">
        <v>73</v>
      </c>
      <c r="R944" s="506" t="s">
        <v>1941</v>
      </c>
      <c r="S944" s="260" t="s">
        <v>1941</v>
      </c>
      <c r="T944" s="276"/>
      <c r="U944" s="87"/>
    </row>
    <row r="945" spans="1:21" x14ac:dyDescent="0.25">
      <c r="A945" s="567">
        <v>45201</v>
      </c>
      <c r="B945" s="568" t="s">
        <v>15</v>
      </c>
      <c r="C945" s="568" t="s">
        <v>1933</v>
      </c>
      <c r="D945" s="568" t="s">
        <v>1934</v>
      </c>
      <c r="E945" s="569"/>
      <c r="F945" s="569">
        <v>189</v>
      </c>
      <c r="G945" s="53">
        <f t="shared" si="83"/>
        <v>15716.85</v>
      </c>
      <c r="H945" s="85"/>
      <c r="I945" s="86" t="b">
        <v>0</v>
      </c>
      <c r="J945" s="85"/>
      <c r="K945" s="85"/>
      <c r="L945" s="85"/>
      <c r="M945" s="504">
        <v>45201</v>
      </c>
      <c r="N945" s="505" t="s">
        <v>18</v>
      </c>
      <c r="O945" s="505">
        <v>1451</v>
      </c>
      <c r="P945" s="506" t="s">
        <v>1942</v>
      </c>
      <c r="Q945" s="506" t="s">
        <v>73</v>
      </c>
      <c r="R945" s="506" t="s">
        <v>1943</v>
      </c>
      <c r="S945" s="260" t="s">
        <v>1943</v>
      </c>
      <c r="T945" s="276"/>
      <c r="U945" s="87"/>
    </row>
    <row r="946" spans="1:21" x14ac:dyDescent="0.25">
      <c r="A946" s="570">
        <v>45201</v>
      </c>
      <c r="B946" s="493" t="s">
        <v>15</v>
      </c>
      <c r="C946" s="493" t="s">
        <v>1935</v>
      </c>
      <c r="D946" s="493" t="s">
        <v>1934</v>
      </c>
      <c r="E946" s="571"/>
      <c r="F946" s="571">
        <v>100</v>
      </c>
      <c r="G946" s="53">
        <f t="shared" si="83"/>
        <v>15616.85</v>
      </c>
      <c r="H946" s="85"/>
      <c r="I946" s="86" t="b">
        <v>0</v>
      </c>
      <c r="J946" s="85"/>
      <c r="K946" s="85"/>
      <c r="L946" s="85"/>
      <c r="M946" s="523">
        <v>45201</v>
      </c>
      <c r="N946" s="524" t="s">
        <v>18</v>
      </c>
      <c r="O946" s="524">
        <v>1441</v>
      </c>
      <c r="P946" s="525" t="s">
        <v>1944</v>
      </c>
      <c r="Q946" s="525" t="s">
        <v>73</v>
      </c>
      <c r="R946" s="525" t="s">
        <v>1945</v>
      </c>
      <c r="S946" s="260" t="s">
        <v>1945</v>
      </c>
      <c r="T946" s="276"/>
      <c r="U946" s="87"/>
    </row>
    <row r="947" spans="1:21" x14ac:dyDescent="0.25">
      <c r="A947" s="582">
        <v>45201</v>
      </c>
      <c r="B947" s="579" t="s">
        <v>15</v>
      </c>
      <c r="C947" s="579" t="s">
        <v>1936</v>
      </c>
      <c r="D947" s="579" t="s">
        <v>1654</v>
      </c>
      <c r="E947" s="583"/>
      <c r="F947" s="583">
        <v>241.24</v>
      </c>
      <c r="G947" s="53">
        <f t="shared" si="83"/>
        <v>15375.61</v>
      </c>
      <c r="H947" s="85"/>
      <c r="I947" s="86" t="b">
        <v>0</v>
      </c>
      <c r="J947" s="85"/>
      <c r="K947" s="85"/>
      <c r="L947" s="85"/>
      <c r="M947" s="489">
        <v>45201</v>
      </c>
      <c r="N947" s="490" t="s">
        <v>18</v>
      </c>
      <c r="O947" s="490">
        <v>1452</v>
      </c>
      <c r="P947" s="491" t="s">
        <v>200</v>
      </c>
      <c r="Q947" s="491" t="s">
        <v>73</v>
      </c>
      <c r="R947" s="491" t="s">
        <v>1946</v>
      </c>
      <c r="S947" s="260" t="s">
        <v>1946</v>
      </c>
      <c r="T947" s="276"/>
      <c r="U947" s="87"/>
    </row>
    <row r="948" spans="1:21" x14ac:dyDescent="0.25">
      <c r="A948" s="582">
        <v>45201</v>
      </c>
      <c r="B948" s="579" t="s">
        <v>15</v>
      </c>
      <c r="C948" s="579" t="s">
        <v>1937</v>
      </c>
      <c r="D948" s="579" t="s">
        <v>950</v>
      </c>
      <c r="E948" s="583"/>
      <c r="F948" s="583">
        <v>520</v>
      </c>
      <c r="G948" s="53">
        <f t="shared" si="83"/>
        <v>14855.61</v>
      </c>
      <c r="H948" s="85"/>
      <c r="I948" s="86" t="b">
        <v>0</v>
      </c>
      <c r="J948" s="85"/>
      <c r="K948" s="85"/>
      <c r="L948" s="85"/>
      <c r="M948" s="489">
        <v>45201</v>
      </c>
      <c r="N948" s="490" t="s">
        <v>38</v>
      </c>
      <c r="O948" s="490">
        <v>634</v>
      </c>
      <c r="P948" s="491" t="s">
        <v>1947</v>
      </c>
      <c r="Q948" s="491" t="s">
        <v>73</v>
      </c>
      <c r="R948" s="491" t="s">
        <v>1948</v>
      </c>
      <c r="S948" s="260" t="s">
        <v>1948</v>
      </c>
      <c r="T948" s="276"/>
      <c r="U948" s="87"/>
    </row>
    <row r="949" spans="1:21" x14ac:dyDescent="0.25">
      <c r="A949" s="582">
        <v>45201</v>
      </c>
      <c r="B949" s="579" t="s">
        <v>15</v>
      </c>
      <c r="C949" s="579" t="s">
        <v>1938</v>
      </c>
      <c r="D949" s="579" t="s">
        <v>950</v>
      </c>
      <c r="E949" s="583"/>
      <c r="F949" s="583">
        <v>630.5</v>
      </c>
      <c r="G949" s="53">
        <f t="shared" si="83"/>
        <v>14225.11</v>
      </c>
      <c r="H949" s="85"/>
      <c r="I949" s="86" t="b">
        <v>0</v>
      </c>
      <c r="J949" s="85"/>
      <c r="K949" s="85"/>
      <c r="L949" s="85"/>
      <c r="M949" s="489">
        <v>45201</v>
      </c>
      <c r="N949" s="490" t="s">
        <v>38</v>
      </c>
      <c r="O949" s="490">
        <v>499</v>
      </c>
      <c r="P949" s="491" t="s">
        <v>1328</v>
      </c>
      <c r="Q949" s="491" t="s">
        <v>73</v>
      </c>
      <c r="R949" s="491" t="s">
        <v>1949</v>
      </c>
      <c r="S949" s="260" t="s">
        <v>1949</v>
      </c>
      <c r="T949" s="276"/>
      <c r="U949" s="87"/>
    </row>
    <row r="950" spans="1:21" x14ac:dyDescent="0.25">
      <c r="A950" s="593">
        <v>45201</v>
      </c>
      <c r="B950" s="455" t="s">
        <v>15</v>
      </c>
      <c r="C950" s="455" t="s">
        <v>1939</v>
      </c>
      <c r="D950" s="455" t="s">
        <v>1345</v>
      </c>
      <c r="E950" s="594"/>
      <c r="F950" s="594">
        <v>260</v>
      </c>
      <c r="G950" s="53">
        <f t="shared" si="83"/>
        <v>13965.11</v>
      </c>
      <c r="H950" s="85"/>
      <c r="I950" s="86" t="b">
        <v>0</v>
      </c>
      <c r="J950" s="85"/>
      <c r="K950" s="85"/>
      <c r="L950" s="85"/>
      <c r="M950" s="523">
        <v>45201</v>
      </c>
      <c r="N950" s="524" t="s">
        <v>18</v>
      </c>
      <c r="O950" s="524">
        <v>1448</v>
      </c>
      <c r="P950" s="525" t="s">
        <v>1950</v>
      </c>
      <c r="Q950" s="525" t="s">
        <v>73</v>
      </c>
      <c r="R950" s="525" t="s">
        <v>1951</v>
      </c>
      <c r="S950" s="260" t="s">
        <v>1951</v>
      </c>
      <c r="T950" s="276"/>
      <c r="U950" s="87"/>
    </row>
    <row r="951" spans="1:21" x14ac:dyDescent="0.25">
      <c r="A951" s="570">
        <v>45201</v>
      </c>
      <c r="B951" s="493" t="s">
        <v>15</v>
      </c>
      <c r="C951" s="572"/>
      <c r="D951" s="493" t="s">
        <v>1953</v>
      </c>
      <c r="E951" s="571"/>
      <c r="F951" s="571">
        <v>3360.24</v>
      </c>
      <c r="G951" s="53">
        <f t="shared" si="83"/>
        <v>10604.87</v>
      </c>
      <c r="H951" s="85"/>
      <c r="I951" s="86" t="b">
        <v>0</v>
      </c>
      <c r="J951" s="85"/>
      <c r="K951" s="85"/>
      <c r="L951" s="85"/>
      <c r="M951" s="573">
        <v>45201</v>
      </c>
      <c r="N951" s="574" t="s">
        <v>27</v>
      </c>
      <c r="O951" s="574">
        <v>226</v>
      </c>
      <c r="P951" s="575" t="s">
        <v>73</v>
      </c>
      <c r="Q951" s="575" t="s">
        <v>200</v>
      </c>
      <c r="R951" s="575" t="s">
        <v>1952</v>
      </c>
      <c r="S951" s="260" t="s">
        <v>1952</v>
      </c>
      <c r="T951" s="276"/>
      <c r="U951" s="87"/>
    </row>
    <row r="952" spans="1:21" x14ac:dyDescent="0.25">
      <c r="A952" s="492">
        <v>45201</v>
      </c>
      <c r="B952" s="493" t="s">
        <v>1954</v>
      </c>
      <c r="C952" s="493" t="s">
        <v>65</v>
      </c>
      <c r="D952" s="493" t="s">
        <v>1955</v>
      </c>
      <c r="E952" s="494"/>
      <c r="F952" s="494">
        <v>3</v>
      </c>
      <c r="G952" s="53">
        <f t="shared" si="83"/>
        <v>10601.87</v>
      </c>
      <c r="H952" s="85"/>
      <c r="I952" s="86" t="b">
        <v>0</v>
      </c>
      <c r="J952" s="85"/>
      <c r="K952" s="85"/>
      <c r="L952" s="85"/>
      <c r="M952" s="482">
        <v>45201</v>
      </c>
      <c r="N952" s="483" t="s">
        <v>27</v>
      </c>
      <c r="O952" s="483">
        <v>226</v>
      </c>
      <c r="P952" s="484" t="s">
        <v>73</v>
      </c>
      <c r="Q952" s="484" t="s">
        <v>1956</v>
      </c>
      <c r="R952" s="484" t="s">
        <v>1957</v>
      </c>
      <c r="S952" s="302" t="s">
        <v>1957</v>
      </c>
      <c r="T952" s="219"/>
      <c r="U952" s="87"/>
    </row>
    <row r="953" spans="1:21" x14ac:dyDescent="0.25">
      <c r="A953" s="576">
        <v>45201</v>
      </c>
      <c r="B953" s="565" t="s">
        <v>53</v>
      </c>
      <c r="C953" s="565" t="s">
        <v>64</v>
      </c>
      <c r="D953" s="565" t="s">
        <v>332</v>
      </c>
      <c r="E953" s="577">
        <v>100</v>
      </c>
      <c r="F953" s="577"/>
      <c r="G953" s="53">
        <f t="shared" si="83"/>
        <v>10701.87</v>
      </c>
      <c r="H953" s="85"/>
      <c r="I953" s="86" t="b">
        <v>0</v>
      </c>
      <c r="J953" s="85"/>
      <c r="K953" s="85"/>
      <c r="L953" s="85"/>
      <c r="M953" s="482">
        <v>45201</v>
      </c>
      <c r="N953" s="483" t="s">
        <v>38</v>
      </c>
      <c r="O953" s="483">
        <v>537</v>
      </c>
      <c r="P953" s="484" t="s">
        <v>1958</v>
      </c>
      <c r="Q953" s="484" t="s">
        <v>73</v>
      </c>
      <c r="R953" s="484" t="s">
        <v>1959</v>
      </c>
      <c r="S953" s="302" t="s">
        <v>1959</v>
      </c>
      <c r="T953" s="501"/>
      <c r="U953" s="87"/>
    </row>
    <row r="954" spans="1:21" x14ac:dyDescent="0.25">
      <c r="A954" s="578">
        <v>45201</v>
      </c>
      <c r="B954" s="579" t="s">
        <v>53</v>
      </c>
      <c r="C954" s="579" t="s">
        <v>64</v>
      </c>
      <c r="D954" s="579" t="s">
        <v>1540</v>
      </c>
      <c r="E954" s="580">
        <v>2999</v>
      </c>
      <c r="F954" s="580"/>
      <c r="G954" s="53">
        <f>G953+E954-F954</f>
        <v>13700.87</v>
      </c>
      <c r="H954" s="85"/>
      <c r="I954" s="86" t="b">
        <v>0</v>
      </c>
      <c r="J954" s="85"/>
      <c r="K954" s="85"/>
      <c r="L954" s="85"/>
      <c r="M954" s="482">
        <v>45201</v>
      </c>
      <c r="N954" s="483" t="s">
        <v>38</v>
      </c>
      <c r="O954" s="483">
        <v>875</v>
      </c>
      <c r="P954" s="484" t="s">
        <v>1174</v>
      </c>
      <c r="Q954" s="484" t="s">
        <v>73</v>
      </c>
      <c r="R954" s="484" t="s">
        <v>1960</v>
      </c>
      <c r="S954" s="302" t="s">
        <v>1960</v>
      </c>
      <c r="T954" s="301"/>
      <c r="U954" s="87"/>
    </row>
    <row r="955" spans="1:21" x14ac:dyDescent="0.25">
      <c r="A955" s="578">
        <v>45201</v>
      </c>
      <c r="B955" s="579" t="s">
        <v>15</v>
      </c>
      <c r="C955" s="579" t="s">
        <v>64</v>
      </c>
      <c r="D955" s="579" t="s">
        <v>1953</v>
      </c>
      <c r="E955" s="580"/>
      <c r="F955" s="580">
        <v>3076</v>
      </c>
      <c r="G955" s="53">
        <f t="shared" si="83"/>
        <v>10624.87</v>
      </c>
      <c r="H955" s="85"/>
      <c r="I955" s="86" t="b">
        <v>0</v>
      </c>
      <c r="J955" s="85"/>
      <c r="K955" s="85"/>
      <c r="L955" s="85"/>
      <c r="M955" s="482">
        <v>45202</v>
      </c>
      <c r="N955" s="483" t="s">
        <v>18</v>
      </c>
      <c r="O955" s="483">
        <v>1460</v>
      </c>
      <c r="P955" s="484" t="s">
        <v>217</v>
      </c>
      <c r="Q955" s="484" t="s">
        <v>73</v>
      </c>
      <c r="R955" s="484" t="s">
        <v>1961</v>
      </c>
      <c r="S955" s="302" t="s">
        <v>1961</v>
      </c>
      <c r="T955" s="301"/>
      <c r="U955" s="87"/>
    </row>
    <row r="956" spans="1:21" x14ac:dyDescent="0.25">
      <c r="A956" s="578">
        <v>45201</v>
      </c>
      <c r="B956" s="579" t="s">
        <v>1954</v>
      </c>
      <c r="C956" s="579" t="s">
        <v>65</v>
      </c>
      <c r="D956" s="579" t="s">
        <v>1955</v>
      </c>
      <c r="E956" s="580"/>
      <c r="F956" s="580">
        <v>2</v>
      </c>
      <c r="G956" s="53">
        <f t="shared" si="83"/>
        <v>10622.87</v>
      </c>
      <c r="H956" s="85"/>
      <c r="I956" s="86" t="b">
        <v>0</v>
      </c>
      <c r="J956" s="85"/>
      <c r="K956" s="85"/>
      <c r="L956" s="85"/>
      <c r="M956" s="482">
        <v>45202</v>
      </c>
      <c r="N956" s="483" t="s">
        <v>18</v>
      </c>
      <c r="O956" s="483">
        <v>1453</v>
      </c>
      <c r="P956" s="484" t="s">
        <v>274</v>
      </c>
      <c r="Q956" s="484" t="s">
        <v>73</v>
      </c>
      <c r="R956" s="484" t="s">
        <v>1962</v>
      </c>
      <c r="S956" s="302" t="s">
        <v>1962</v>
      </c>
      <c r="T956" s="301"/>
      <c r="U956" s="87"/>
    </row>
    <row r="957" spans="1:21" x14ac:dyDescent="0.25">
      <c r="A957" s="578">
        <v>45202</v>
      </c>
      <c r="B957" s="579" t="s">
        <v>15</v>
      </c>
      <c r="C957" s="581" t="s">
        <v>1998</v>
      </c>
      <c r="D957" s="579" t="s">
        <v>1934</v>
      </c>
      <c r="E957" s="580"/>
      <c r="F957" s="580">
        <v>300</v>
      </c>
      <c r="G957" s="53">
        <f t="shared" si="83"/>
        <v>10322.870000000001</v>
      </c>
      <c r="H957" s="85"/>
      <c r="I957" s="86" t="b">
        <v>0</v>
      </c>
      <c r="J957" s="85"/>
      <c r="K957" s="85"/>
      <c r="L957" s="85"/>
      <c r="M957" s="482">
        <v>45202</v>
      </c>
      <c r="N957" s="483" t="s">
        <v>27</v>
      </c>
      <c r="O957" s="483">
        <v>226</v>
      </c>
      <c r="P957" s="484" t="s">
        <v>73</v>
      </c>
      <c r="Q957" s="484" t="s">
        <v>1963</v>
      </c>
      <c r="R957" s="484" t="s">
        <v>1964</v>
      </c>
      <c r="S957" s="302" t="s">
        <v>1964</v>
      </c>
      <c r="T957" s="301"/>
      <c r="U957" s="87"/>
    </row>
    <row r="958" spans="1:21" x14ac:dyDescent="0.25">
      <c r="A958" s="578">
        <v>45202</v>
      </c>
      <c r="B958" s="579" t="s">
        <v>15</v>
      </c>
      <c r="C958" s="581" t="s">
        <v>1989</v>
      </c>
      <c r="D958" s="579" t="s">
        <v>1397</v>
      </c>
      <c r="E958" s="580"/>
      <c r="F958" s="580">
        <v>257.5</v>
      </c>
      <c r="G958" s="53">
        <f t="shared" si="83"/>
        <v>10065.370000000001</v>
      </c>
      <c r="H958" s="85"/>
      <c r="I958" s="86" t="b">
        <v>0</v>
      </c>
      <c r="J958" s="85"/>
      <c r="K958" s="85"/>
      <c r="L958" s="85"/>
      <c r="M958" s="482">
        <v>45202</v>
      </c>
      <c r="N958" s="483" t="s">
        <v>27</v>
      </c>
      <c r="O958" s="483">
        <v>226</v>
      </c>
      <c r="P958" s="484" t="s">
        <v>73</v>
      </c>
      <c r="Q958" s="484" t="s">
        <v>1965</v>
      </c>
      <c r="R958" s="484" t="s">
        <v>1966</v>
      </c>
      <c r="S958" s="302" t="s">
        <v>1966</v>
      </c>
      <c r="T958" s="301"/>
      <c r="U958" s="87"/>
    </row>
    <row r="959" spans="1:21" x14ac:dyDescent="0.25">
      <c r="A959" s="578">
        <v>45202</v>
      </c>
      <c r="B959" s="579" t="s">
        <v>15</v>
      </c>
      <c r="C959" s="579" t="s">
        <v>1990</v>
      </c>
      <c r="D959" s="579" t="s">
        <v>1397</v>
      </c>
      <c r="E959" s="580"/>
      <c r="F959" s="580">
        <v>310</v>
      </c>
      <c r="G959" s="53">
        <f t="shared" si="83"/>
        <v>9755.3700000000008</v>
      </c>
      <c r="H959" s="85"/>
      <c r="I959" s="86" t="b">
        <v>0</v>
      </c>
      <c r="J959" s="85"/>
      <c r="K959" s="85"/>
      <c r="L959" s="85"/>
      <c r="M959" s="482">
        <v>45202</v>
      </c>
      <c r="N959" s="483" t="s">
        <v>18</v>
      </c>
      <c r="O959" s="483">
        <v>1457</v>
      </c>
      <c r="P959" s="484" t="s">
        <v>416</v>
      </c>
      <c r="Q959" s="484" t="s">
        <v>73</v>
      </c>
      <c r="R959" s="484" t="s">
        <v>1967</v>
      </c>
      <c r="S959" s="302" t="s">
        <v>1967</v>
      </c>
      <c r="T959" s="301"/>
      <c r="U959" s="87"/>
    </row>
    <row r="960" spans="1:21" x14ac:dyDescent="0.25">
      <c r="A960" s="578">
        <v>45202</v>
      </c>
      <c r="B960" s="579" t="s">
        <v>53</v>
      </c>
      <c r="C960" s="579" t="s">
        <v>64</v>
      </c>
      <c r="D960" s="579" t="s">
        <v>438</v>
      </c>
      <c r="E960" s="580">
        <v>1721.75</v>
      </c>
      <c r="F960" s="580"/>
      <c r="G960" s="356">
        <f>G959+E960-F960</f>
        <v>11477.12</v>
      </c>
      <c r="H960" s="85"/>
      <c r="I960" s="86" t="b">
        <v>0</v>
      </c>
      <c r="J960" s="85"/>
      <c r="K960" s="85"/>
      <c r="L960" s="85"/>
      <c r="M960" s="482">
        <v>45202</v>
      </c>
      <c r="N960" s="483" t="s">
        <v>18</v>
      </c>
      <c r="O960" s="483">
        <v>1458</v>
      </c>
      <c r="P960" s="484" t="s">
        <v>1968</v>
      </c>
      <c r="Q960" s="484" t="s">
        <v>73</v>
      </c>
      <c r="R960" s="484" t="s">
        <v>1969</v>
      </c>
      <c r="S960" s="302" t="s">
        <v>1969</v>
      </c>
      <c r="T960" s="301"/>
      <c r="U960" s="87"/>
    </row>
    <row r="961" spans="1:21" x14ac:dyDescent="0.25">
      <c r="A961" s="578">
        <v>45202</v>
      </c>
      <c r="B961" s="579" t="s">
        <v>53</v>
      </c>
      <c r="C961" s="579" t="s">
        <v>64</v>
      </c>
      <c r="D961" s="579" t="s">
        <v>438</v>
      </c>
      <c r="E961" s="580">
        <v>1258.1300000000001</v>
      </c>
      <c r="F961" s="580"/>
      <c r="G961" s="53">
        <f t="shared" si="83"/>
        <v>12735.25</v>
      </c>
      <c r="H961" s="85"/>
      <c r="I961" s="86" t="b">
        <v>0</v>
      </c>
      <c r="J961" s="85"/>
      <c r="K961" s="85"/>
      <c r="L961" s="85"/>
      <c r="M961" s="482">
        <v>45202</v>
      </c>
      <c r="N961" s="483" t="s">
        <v>18</v>
      </c>
      <c r="O961" s="483">
        <v>1462</v>
      </c>
      <c r="P961" s="484" t="s">
        <v>630</v>
      </c>
      <c r="Q961" s="484" t="s">
        <v>73</v>
      </c>
      <c r="R961" s="484" t="s">
        <v>1970</v>
      </c>
      <c r="S961" s="302" t="s">
        <v>1970</v>
      </c>
      <c r="T961" s="301"/>
      <c r="U961" s="87"/>
    </row>
    <row r="962" spans="1:21" x14ac:dyDescent="0.25">
      <c r="A962" s="578">
        <v>45203</v>
      </c>
      <c r="B962" s="579" t="s">
        <v>15</v>
      </c>
      <c r="C962" s="579" t="s">
        <v>1991</v>
      </c>
      <c r="D962" s="579" t="s">
        <v>1992</v>
      </c>
      <c r="E962" s="580"/>
      <c r="F962" s="580">
        <v>200</v>
      </c>
      <c r="G962" s="53">
        <f t="shared" si="83"/>
        <v>12535.25</v>
      </c>
      <c r="H962" s="85"/>
      <c r="I962" s="242"/>
      <c r="J962" s="85"/>
      <c r="K962" s="85"/>
      <c r="L962" s="85"/>
      <c r="M962" s="343">
        <v>45203</v>
      </c>
      <c r="N962" s="344" t="s">
        <v>59</v>
      </c>
      <c r="O962" s="344">
        <v>1449</v>
      </c>
      <c r="P962" s="345" t="s">
        <v>1971</v>
      </c>
      <c r="Q962" s="345" t="s">
        <v>73</v>
      </c>
      <c r="R962" s="345" t="s">
        <v>1972</v>
      </c>
      <c r="S962" s="302" t="s">
        <v>1972</v>
      </c>
      <c r="T962" s="301"/>
      <c r="U962" s="87"/>
    </row>
    <row r="963" spans="1:21" x14ac:dyDescent="0.25">
      <c r="A963" s="578">
        <v>45203</v>
      </c>
      <c r="B963" s="579" t="s">
        <v>15</v>
      </c>
      <c r="C963" s="579" t="s">
        <v>1993</v>
      </c>
      <c r="D963" s="579" t="s">
        <v>1397</v>
      </c>
      <c r="E963" s="580"/>
      <c r="F963" s="580">
        <v>300</v>
      </c>
      <c r="G963" s="53">
        <f>G962+E963-F963</f>
        <v>12235.25</v>
      </c>
      <c r="H963" s="87"/>
      <c r="I963" s="87"/>
      <c r="J963" s="85"/>
      <c r="K963" s="85"/>
      <c r="L963" s="85"/>
      <c r="M963" s="343">
        <v>45203</v>
      </c>
      <c r="N963" s="344" t="s">
        <v>59</v>
      </c>
      <c r="O963" s="344">
        <v>1443</v>
      </c>
      <c r="P963" s="345" t="s">
        <v>1973</v>
      </c>
      <c r="Q963" s="345" t="s">
        <v>73</v>
      </c>
      <c r="R963" s="345" t="s">
        <v>1974</v>
      </c>
      <c r="S963" s="302" t="s">
        <v>1974</v>
      </c>
      <c r="T963" s="301"/>
      <c r="U963" s="87"/>
    </row>
    <row r="964" spans="1:21" x14ac:dyDescent="0.25">
      <c r="A964" s="603">
        <v>45203</v>
      </c>
      <c r="B964" s="568" t="s">
        <v>15</v>
      </c>
      <c r="C964" s="568" t="s">
        <v>1994</v>
      </c>
      <c r="D964" s="568" t="s">
        <v>1748</v>
      </c>
      <c r="E964" s="609"/>
      <c r="F964" s="609">
        <v>118</v>
      </c>
      <c r="G964" s="53">
        <f t="shared" si="83"/>
        <v>12117.25</v>
      </c>
      <c r="H964" s="87"/>
      <c r="I964" s="87"/>
      <c r="J964" s="85"/>
      <c r="K964" s="85"/>
      <c r="L964" s="85"/>
      <c r="M964" s="482">
        <v>45203</v>
      </c>
      <c r="N964" s="483" t="s">
        <v>18</v>
      </c>
      <c r="O964" s="483">
        <v>1461</v>
      </c>
      <c r="P964" s="484" t="s">
        <v>1975</v>
      </c>
      <c r="Q964" s="484" t="s">
        <v>73</v>
      </c>
      <c r="R964" s="484" t="s">
        <v>1976</v>
      </c>
      <c r="S964" s="302" t="s">
        <v>1976</v>
      </c>
      <c r="T964" s="301"/>
      <c r="U964" s="87"/>
    </row>
    <row r="965" spans="1:21" x14ac:dyDescent="0.25">
      <c r="A965" s="578">
        <v>45203</v>
      </c>
      <c r="B965" s="579" t="s">
        <v>15</v>
      </c>
      <c r="C965" s="579" t="s">
        <v>1995</v>
      </c>
      <c r="D965" s="579" t="s">
        <v>1934</v>
      </c>
      <c r="E965" s="580"/>
      <c r="F965" s="580">
        <v>300</v>
      </c>
      <c r="G965" s="53">
        <f t="shared" si="83"/>
        <v>11817.25</v>
      </c>
      <c r="H965" s="87"/>
      <c r="I965" s="87"/>
      <c r="J965" s="85"/>
      <c r="K965" s="85"/>
      <c r="L965" s="85"/>
      <c r="M965" s="482">
        <v>45203</v>
      </c>
      <c r="N965" s="483" t="s">
        <v>18</v>
      </c>
      <c r="O965" s="483">
        <v>1464</v>
      </c>
      <c r="P965" s="484" t="s">
        <v>217</v>
      </c>
      <c r="Q965" s="484" t="s">
        <v>73</v>
      </c>
      <c r="R965" s="484" t="s">
        <v>1977</v>
      </c>
      <c r="S965" s="302" t="s">
        <v>1977</v>
      </c>
      <c r="T965" s="301"/>
      <c r="U965" s="87"/>
    </row>
    <row r="966" spans="1:21" x14ac:dyDescent="0.25">
      <c r="A966" s="578">
        <v>45203</v>
      </c>
      <c r="B966" s="579" t="s">
        <v>15</v>
      </c>
      <c r="C966" s="579">
        <v>57941492</v>
      </c>
      <c r="D966" s="579" t="s">
        <v>476</v>
      </c>
      <c r="E966" s="580"/>
      <c r="F966" s="580">
        <v>3203.15</v>
      </c>
      <c r="G966" s="53">
        <f t="shared" si="83"/>
        <v>8614.1</v>
      </c>
      <c r="H966" s="87"/>
      <c r="I966" s="87"/>
      <c r="J966" s="85"/>
      <c r="K966" s="85"/>
      <c r="L966" s="85"/>
      <c r="M966" s="482">
        <v>45203</v>
      </c>
      <c r="N966" s="483" t="s">
        <v>27</v>
      </c>
      <c r="O966" s="483">
        <v>226</v>
      </c>
      <c r="P966" s="484" t="s">
        <v>73</v>
      </c>
      <c r="Q966" s="484" t="s">
        <v>1253</v>
      </c>
      <c r="R966" s="484" t="s">
        <v>1978</v>
      </c>
      <c r="S966" s="302" t="s">
        <v>1978</v>
      </c>
      <c r="T966" s="301"/>
      <c r="U966" s="87"/>
    </row>
    <row r="967" spans="1:21" x14ac:dyDescent="0.25">
      <c r="A967" s="578">
        <v>45203</v>
      </c>
      <c r="B967" s="579" t="s">
        <v>1954</v>
      </c>
      <c r="C967" s="579" t="s">
        <v>64</v>
      </c>
      <c r="D967" s="579" t="s">
        <v>1955</v>
      </c>
      <c r="E967" s="580"/>
      <c r="F967" s="580">
        <v>1</v>
      </c>
      <c r="G967" s="53">
        <f t="shared" si="83"/>
        <v>8613.1</v>
      </c>
      <c r="H967" s="87"/>
      <c r="I967" s="87"/>
      <c r="J967" s="85"/>
      <c r="K967" s="85"/>
      <c r="L967" s="85"/>
      <c r="M967" s="482">
        <v>45203</v>
      </c>
      <c r="N967" s="483" t="s">
        <v>18</v>
      </c>
      <c r="O967" s="483">
        <v>1463</v>
      </c>
      <c r="P967" s="484" t="s">
        <v>157</v>
      </c>
      <c r="Q967" s="484" t="s">
        <v>73</v>
      </c>
      <c r="R967" s="484" t="s">
        <v>1979</v>
      </c>
      <c r="S967" s="302" t="s">
        <v>1979</v>
      </c>
      <c r="T967" s="301"/>
      <c r="U967" s="87"/>
    </row>
    <row r="968" spans="1:21" x14ac:dyDescent="0.25">
      <c r="A968" s="578">
        <v>45203</v>
      </c>
      <c r="B968" s="579" t="s">
        <v>15</v>
      </c>
      <c r="C968" s="579">
        <v>57942632</v>
      </c>
      <c r="D968" s="579" t="s">
        <v>480</v>
      </c>
      <c r="E968" s="580"/>
      <c r="F968" s="584">
        <v>486.64</v>
      </c>
      <c r="G968" s="53">
        <f>G967+E968-F968</f>
        <v>8126.46</v>
      </c>
      <c r="H968" s="87"/>
      <c r="I968" s="87"/>
      <c r="J968" s="85"/>
      <c r="K968" s="85"/>
      <c r="L968" s="85"/>
      <c r="M968" s="482">
        <v>45203</v>
      </c>
      <c r="N968" s="483" t="s">
        <v>29</v>
      </c>
      <c r="O968" s="483">
        <v>0</v>
      </c>
      <c r="P968" s="484" t="s">
        <v>301</v>
      </c>
      <c r="Q968" s="484" t="s">
        <v>73</v>
      </c>
      <c r="R968" s="484" t="s">
        <v>1980</v>
      </c>
      <c r="S968" s="302" t="s">
        <v>1980</v>
      </c>
      <c r="T968" s="301"/>
      <c r="U968" s="87"/>
    </row>
    <row r="969" spans="1:21" x14ac:dyDescent="0.25">
      <c r="A969" s="578">
        <v>45203</v>
      </c>
      <c r="B969" s="579" t="s">
        <v>1954</v>
      </c>
      <c r="C969" s="579" t="s">
        <v>65</v>
      </c>
      <c r="D969" s="579" t="s">
        <v>1955</v>
      </c>
      <c r="E969" s="580"/>
      <c r="F969" s="584">
        <v>1</v>
      </c>
      <c r="G969" s="53">
        <f t="shared" ref="G969:G970" si="84">G968+E969-F969</f>
        <v>8125.46</v>
      </c>
      <c r="H969" s="87"/>
      <c r="I969" s="87"/>
      <c r="J969" s="85"/>
      <c r="K969" s="85"/>
      <c r="L969" s="85"/>
      <c r="M969" s="482">
        <v>45203</v>
      </c>
      <c r="N969" s="483" t="s">
        <v>38</v>
      </c>
      <c r="O969" s="483">
        <v>282</v>
      </c>
      <c r="P969" s="484" t="s">
        <v>75</v>
      </c>
      <c r="Q969" s="484" t="s">
        <v>73</v>
      </c>
      <c r="R969" s="484" t="s">
        <v>1981</v>
      </c>
      <c r="S969" s="302" t="s">
        <v>1981</v>
      </c>
      <c r="T969" s="301"/>
      <c r="U969" s="87"/>
    </row>
    <row r="970" spans="1:21" x14ac:dyDescent="0.25">
      <c r="A970" s="578">
        <v>45203</v>
      </c>
      <c r="B970" s="579" t="s">
        <v>53</v>
      </c>
      <c r="C970" s="579" t="s">
        <v>64</v>
      </c>
      <c r="D970" s="579" t="s">
        <v>110</v>
      </c>
      <c r="E970" s="580">
        <v>138.6</v>
      </c>
      <c r="F970" s="584"/>
      <c r="G970" s="53">
        <f t="shared" si="84"/>
        <v>8264.06</v>
      </c>
      <c r="H970" s="87"/>
      <c r="I970" s="87"/>
      <c r="J970" s="85"/>
      <c r="K970" s="85"/>
      <c r="L970" s="85"/>
      <c r="M970" s="482">
        <v>45203</v>
      </c>
      <c r="N970" s="483" t="s">
        <v>38</v>
      </c>
      <c r="O970" s="483">
        <v>634</v>
      </c>
      <c r="P970" s="484" t="s">
        <v>1982</v>
      </c>
      <c r="Q970" s="484" t="s">
        <v>73</v>
      </c>
      <c r="R970" s="484" t="s">
        <v>1983</v>
      </c>
      <c r="S970" s="302" t="s">
        <v>1983</v>
      </c>
      <c r="T970" s="301"/>
      <c r="U970" s="87"/>
    </row>
    <row r="971" spans="1:21" x14ac:dyDescent="0.25">
      <c r="A971" s="578">
        <v>45203</v>
      </c>
      <c r="B971" s="579" t="s">
        <v>53</v>
      </c>
      <c r="C971" s="579" t="s">
        <v>64</v>
      </c>
      <c r="D971" s="579" t="s">
        <v>1996</v>
      </c>
      <c r="E971" s="584">
        <v>148.5</v>
      </c>
      <c r="F971" s="584"/>
      <c r="G971" s="53">
        <f>G970+E971-F971</f>
        <v>8412.56</v>
      </c>
      <c r="H971" s="87"/>
      <c r="I971" s="87"/>
      <c r="J971" s="85"/>
      <c r="K971" s="85"/>
      <c r="L971" s="85"/>
      <c r="M971" s="482">
        <v>45203</v>
      </c>
      <c r="N971" s="483" t="s">
        <v>38</v>
      </c>
      <c r="O971" s="483">
        <v>499</v>
      </c>
      <c r="P971" s="484" t="s">
        <v>1170</v>
      </c>
      <c r="Q971" s="484" t="s">
        <v>73</v>
      </c>
      <c r="R971" s="484" t="s">
        <v>1984</v>
      </c>
      <c r="S971" s="302" t="s">
        <v>1984</v>
      </c>
      <c r="T971" s="301"/>
      <c r="U971" s="87"/>
    </row>
    <row r="972" spans="1:21" x14ac:dyDescent="0.25">
      <c r="A972" s="578">
        <v>45203</v>
      </c>
      <c r="B972" s="579" t="s">
        <v>15</v>
      </c>
      <c r="C972" s="579" t="s">
        <v>65</v>
      </c>
      <c r="D972" s="579" t="s">
        <v>1997</v>
      </c>
      <c r="E972" s="584"/>
      <c r="F972" s="584">
        <v>35.82</v>
      </c>
      <c r="G972" s="53">
        <f>G971+E972-F972</f>
        <v>8376.74</v>
      </c>
      <c r="H972" s="87"/>
      <c r="I972" s="87"/>
      <c r="J972" s="85"/>
      <c r="K972" s="87"/>
      <c r="L972" s="85"/>
      <c r="M972" s="482">
        <v>45203</v>
      </c>
      <c r="N972" s="483" t="s">
        <v>27</v>
      </c>
      <c r="O972" s="483">
        <v>226</v>
      </c>
      <c r="P972" s="484" t="s">
        <v>73</v>
      </c>
      <c r="Q972" s="484" t="s">
        <v>1302</v>
      </c>
      <c r="R972" s="484" t="s">
        <v>1985</v>
      </c>
      <c r="S972" s="302" t="s">
        <v>1985</v>
      </c>
      <c r="T972" s="301"/>
      <c r="U972" s="87"/>
    </row>
    <row r="973" spans="1:21" x14ac:dyDescent="0.25">
      <c r="A973" s="578">
        <v>45203</v>
      </c>
      <c r="B973" s="579" t="s">
        <v>1954</v>
      </c>
      <c r="C973" s="579" t="s">
        <v>65</v>
      </c>
      <c r="D973" s="579" t="s">
        <v>1955</v>
      </c>
      <c r="E973" s="583"/>
      <c r="F973" s="583">
        <v>0.22</v>
      </c>
      <c r="G973" s="53">
        <f t="shared" ref="G973:G975" si="85">G972+E973-F973</f>
        <v>8376.52</v>
      </c>
      <c r="H973" s="87"/>
      <c r="I973" s="87"/>
      <c r="J973" s="85"/>
      <c r="K973" s="87"/>
      <c r="L973" s="85"/>
      <c r="M973" s="482">
        <v>45203</v>
      </c>
      <c r="N973" s="483" t="s">
        <v>18</v>
      </c>
      <c r="O973" s="483">
        <v>1466</v>
      </c>
      <c r="P973" s="484" t="s">
        <v>217</v>
      </c>
      <c r="Q973" s="484" t="s">
        <v>73</v>
      </c>
      <c r="R973" s="484" t="s">
        <v>1986</v>
      </c>
      <c r="S973" s="302" t="s">
        <v>1986</v>
      </c>
      <c r="T973" s="136"/>
      <c r="U973" s="87"/>
    </row>
    <row r="974" spans="1:21" x14ac:dyDescent="0.25">
      <c r="A974" s="454">
        <v>5</v>
      </c>
      <c r="B974" s="455" t="s">
        <v>15</v>
      </c>
      <c r="C974" s="455">
        <v>57962866</v>
      </c>
      <c r="D974" s="455" t="s">
        <v>1953</v>
      </c>
      <c r="E974" s="594"/>
      <c r="F974" s="595">
        <v>700</v>
      </c>
      <c r="G974" s="53">
        <f t="shared" si="85"/>
        <v>7676.52</v>
      </c>
      <c r="H974" s="87"/>
      <c r="I974" s="87"/>
      <c r="J974" s="85"/>
      <c r="K974" s="87"/>
      <c r="L974" s="85"/>
      <c r="M974" s="482">
        <v>45203</v>
      </c>
      <c r="N974" s="483" t="s">
        <v>38</v>
      </c>
      <c r="O974" s="483">
        <v>634</v>
      </c>
      <c r="P974" s="484" t="s">
        <v>961</v>
      </c>
      <c r="Q974" s="484" t="s">
        <v>73</v>
      </c>
      <c r="R974" s="484" t="s">
        <v>1987</v>
      </c>
      <c r="S974" s="302" t="s">
        <v>1987</v>
      </c>
      <c r="T974" s="301"/>
      <c r="U974" s="87"/>
    </row>
    <row r="975" spans="1:21" x14ac:dyDescent="0.25">
      <c r="A975" s="454">
        <v>44931</v>
      </c>
      <c r="B975" s="596" t="s">
        <v>1954</v>
      </c>
      <c r="C975" s="455" t="s">
        <v>65</v>
      </c>
      <c r="D975" s="455" t="s">
        <v>1955</v>
      </c>
      <c r="E975" s="595"/>
      <c r="F975" s="595">
        <v>1</v>
      </c>
      <c r="G975" s="53">
        <f t="shared" si="85"/>
        <v>7675.52</v>
      </c>
      <c r="H975" s="87"/>
      <c r="I975" s="87"/>
      <c r="J975" s="85"/>
      <c r="K975" s="87"/>
      <c r="L975" s="85"/>
      <c r="M975" s="482">
        <v>45203</v>
      </c>
      <c r="N975" s="483" t="s">
        <v>38</v>
      </c>
      <c r="O975" s="483">
        <v>499</v>
      </c>
      <c r="P975" s="484" t="s">
        <v>1170</v>
      </c>
      <c r="Q975" s="484" t="s">
        <v>73</v>
      </c>
      <c r="R975" s="484" t="s">
        <v>1988</v>
      </c>
      <c r="S975" s="302" t="s">
        <v>1988</v>
      </c>
      <c r="T975" s="301"/>
      <c r="U975" s="87"/>
    </row>
    <row r="976" spans="1:21" x14ac:dyDescent="0.25">
      <c r="A976" s="454">
        <v>45204</v>
      </c>
      <c r="B976" s="455" t="s">
        <v>15</v>
      </c>
      <c r="C976" s="455">
        <v>57964486</v>
      </c>
      <c r="D976" s="455" t="s">
        <v>1953</v>
      </c>
      <c r="E976" s="594"/>
      <c r="F976" s="595">
        <v>100</v>
      </c>
      <c r="G976" s="53">
        <f>G975+E976-F976</f>
        <v>7575.52</v>
      </c>
      <c r="H976" s="87"/>
      <c r="I976" s="87"/>
      <c r="J976" s="85"/>
      <c r="K976" s="87"/>
      <c r="L976" s="85"/>
      <c r="M976" s="587">
        <v>45204</v>
      </c>
      <c r="N976" s="588" t="s">
        <v>59</v>
      </c>
      <c r="O976" s="588">
        <v>1429</v>
      </c>
      <c r="P976" s="589" t="s">
        <v>460</v>
      </c>
      <c r="Q976" s="589" t="s">
        <v>73</v>
      </c>
      <c r="R976" s="589" t="s">
        <v>1999</v>
      </c>
      <c r="S976" s="586" t="s">
        <v>1999</v>
      </c>
      <c r="T976" s="585"/>
      <c r="U976" s="87"/>
    </row>
    <row r="977" spans="1:21" x14ac:dyDescent="0.25">
      <c r="A977" s="454">
        <v>45204</v>
      </c>
      <c r="B977" s="596" t="s">
        <v>1954</v>
      </c>
      <c r="C977" s="455" t="s">
        <v>65</v>
      </c>
      <c r="D977" s="455" t="s">
        <v>1955</v>
      </c>
      <c r="E977" s="595"/>
      <c r="F977" s="595">
        <v>1</v>
      </c>
      <c r="G977" s="53">
        <f t="shared" ref="G977:G980" si="86">G976+E977-F977</f>
        <v>7574.52</v>
      </c>
      <c r="H977" s="87"/>
      <c r="I977" s="87"/>
      <c r="J977" s="85"/>
      <c r="K977" s="87"/>
      <c r="L977" s="85"/>
      <c r="M977" s="590">
        <v>45204</v>
      </c>
      <c r="N977" s="591" t="s">
        <v>18</v>
      </c>
      <c r="O977" s="591">
        <v>1459</v>
      </c>
      <c r="P977" s="592" t="s">
        <v>1312</v>
      </c>
      <c r="Q977" s="592" t="s">
        <v>73</v>
      </c>
      <c r="R977" s="592" t="s">
        <v>2000</v>
      </c>
      <c r="S977" s="586" t="s">
        <v>2000</v>
      </c>
      <c r="T977" s="585"/>
      <c r="U977" s="87"/>
    </row>
    <row r="978" spans="1:21" x14ac:dyDescent="0.25">
      <c r="A978" s="454">
        <v>45204</v>
      </c>
      <c r="B978" s="455" t="s">
        <v>15</v>
      </c>
      <c r="C978" s="455" t="s">
        <v>2016</v>
      </c>
      <c r="D978" s="455" t="s">
        <v>1934</v>
      </c>
      <c r="E978" s="595"/>
      <c r="F978" s="595">
        <v>2204.7399999999998</v>
      </c>
      <c r="G978" s="53">
        <f t="shared" si="86"/>
        <v>5369.7800000000007</v>
      </c>
      <c r="H978" s="87"/>
      <c r="I978" s="87"/>
      <c r="J978" s="87"/>
      <c r="K978" s="87"/>
      <c r="L978" s="85"/>
      <c r="M978" s="590">
        <v>45204</v>
      </c>
      <c r="N978" s="591" t="s">
        <v>18</v>
      </c>
      <c r="O978" s="591">
        <v>1468</v>
      </c>
      <c r="P978" s="592" t="s">
        <v>515</v>
      </c>
      <c r="Q978" s="592" t="s">
        <v>73</v>
      </c>
      <c r="R978" s="592" t="s">
        <v>2001</v>
      </c>
      <c r="S978" s="586" t="s">
        <v>2001</v>
      </c>
      <c r="T978" s="585"/>
      <c r="U978" s="87"/>
    </row>
    <row r="979" spans="1:21" x14ac:dyDescent="0.25">
      <c r="A979" s="454">
        <v>45204</v>
      </c>
      <c r="B979" s="455" t="s">
        <v>15</v>
      </c>
      <c r="C979" s="455" t="s">
        <v>2017</v>
      </c>
      <c r="D979" s="455" t="s">
        <v>847</v>
      </c>
      <c r="E979" s="595"/>
      <c r="F979" s="595">
        <v>1000</v>
      </c>
      <c r="G979" s="53">
        <f t="shared" si="86"/>
        <v>4369.7800000000007</v>
      </c>
      <c r="H979" s="87"/>
      <c r="I979" s="87"/>
      <c r="J979" s="85"/>
      <c r="K979" s="87"/>
      <c r="L979" s="85"/>
      <c r="M979" s="590">
        <v>45204</v>
      </c>
      <c r="N979" s="591" t="s">
        <v>38</v>
      </c>
      <c r="O979" s="591">
        <v>537</v>
      </c>
      <c r="P979" s="592" t="s">
        <v>651</v>
      </c>
      <c r="Q979" s="592" t="s">
        <v>73</v>
      </c>
      <c r="R979" s="592" t="s">
        <v>2002</v>
      </c>
      <c r="S979" s="586" t="s">
        <v>2002</v>
      </c>
      <c r="T979" s="585"/>
      <c r="U979" s="87"/>
    </row>
    <row r="980" spans="1:21" x14ac:dyDescent="0.25">
      <c r="A980" s="454">
        <v>45204</v>
      </c>
      <c r="B980" s="455" t="s">
        <v>15</v>
      </c>
      <c r="C980" s="455">
        <v>13464498</v>
      </c>
      <c r="D980" s="455" t="s">
        <v>950</v>
      </c>
      <c r="E980" s="595"/>
      <c r="F980" s="595">
        <v>200</v>
      </c>
      <c r="G980" s="53">
        <f t="shared" si="86"/>
        <v>4169.7800000000007</v>
      </c>
      <c r="H980" s="87"/>
      <c r="I980" s="87"/>
      <c r="J980" s="85"/>
      <c r="K980" s="87"/>
      <c r="L980" s="87"/>
      <c r="M980" s="590">
        <v>45204</v>
      </c>
      <c r="N980" s="591" t="s">
        <v>38</v>
      </c>
      <c r="O980" s="591">
        <v>875</v>
      </c>
      <c r="P980" s="592" t="s">
        <v>1170</v>
      </c>
      <c r="Q980" s="592" t="s">
        <v>73</v>
      </c>
      <c r="R980" s="592" t="s">
        <v>2003</v>
      </c>
      <c r="S980" s="586" t="s">
        <v>2003</v>
      </c>
      <c r="T980" s="585"/>
      <c r="U980" s="87"/>
    </row>
    <row r="981" spans="1:21" x14ac:dyDescent="0.25">
      <c r="A981" s="454">
        <v>45204</v>
      </c>
      <c r="B981" s="455" t="s">
        <v>1954</v>
      </c>
      <c r="C981" s="455" t="s">
        <v>65</v>
      </c>
      <c r="D981" s="455" t="s">
        <v>1955</v>
      </c>
      <c r="E981" s="595"/>
      <c r="F981" s="595">
        <v>1</v>
      </c>
      <c r="G981" s="53">
        <f>G980+E981-F981</f>
        <v>4168.7800000000007</v>
      </c>
      <c r="H981" s="87"/>
      <c r="I981" s="87"/>
      <c r="J981" s="85"/>
      <c r="K981" s="87"/>
      <c r="L981" s="85"/>
      <c r="M981" s="590">
        <v>45204</v>
      </c>
      <c r="N981" s="591" t="s">
        <v>27</v>
      </c>
      <c r="O981" s="591">
        <v>226</v>
      </c>
      <c r="P981" s="592" t="s">
        <v>73</v>
      </c>
      <c r="Q981" s="592" t="s">
        <v>2004</v>
      </c>
      <c r="R981" s="592" t="s">
        <v>2005</v>
      </c>
      <c r="S981" s="586" t="s">
        <v>2005</v>
      </c>
      <c r="T981" s="585"/>
      <c r="U981" s="87"/>
    </row>
    <row r="982" spans="1:21" x14ac:dyDescent="0.25">
      <c r="A982" s="454">
        <v>45204</v>
      </c>
      <c r="B982" s="455" t="s">
        <v>53</v>
      </c>
      <c r="C982" s="455" t="s">
        <v>64</v>
      </c>
      <c r="D982" s="455" t="s">
        <v>332</v>
      </c>
      <c r="E982" s="595">
        <v>764.4</v>
      </c>
      <c r="F982" s="595"/>
      <c r="G982" s="53">
        <f t="shared" ref="G982:G983" si="87">G981+E982-F982</f>
        <v>4933.18</v>
      </c>
      <c r="H982" s="87"/>
      <c r="I982" s="87"/>
      <c r="J982" s="85"/>
      <c r="K982" s="87"/>
      <c r="L982" s="85"/>
      <c r="M982" s="590">
        <v>45204</v>
      </c>
      <c r="N982" s="591" t="s">
        <v>27</v>
      </c>
      <c r="O982" s="591">
        <v>226</v>
      </c>
      <c r="P982" s="592" t="s">
        <v>73</v>
      </c>
      <c r="Q982" s="592" t="s">
        <v>2006</v>
      </c>
      <c r="R982" s="592" t="s">
        <v>2007</v>
      </c>
      <c r="S982" s="586" t="s">
        <v>2007</v>
      </c>
      <c r="T982" s="585"/>
      <c r="U982" s="87"/>
    </row>
    <row r="983" spans="1:21" x14ac:dyDescent="0.25">
      <c r="A983" s="597">
        <v>45204</v>
      </c>
      <c r="B983" s="598" t="s">
        <v>53</v>
      </c>
      <c r="C983" s="598" t="s">
        <v>64</v>
      </c>
      <c r="D983" s="598" t="s">
        <v>332</v>
      </c>
      <c r="E983" s="599">
        <v>553.66</v>
      </c>
      <c r="F983" s="599"/>
      <c r="G983" s="53">
        <f t="shared" si="87"/>
        <v>5486.84</v>
      </c>
      <c r="H983" s="87"/>
      <c r="I983" s="87"/>
      <c r="J983" s="85"/>
      <c r="K983" s="87"/>
      <c r="L983" s="85"/>
      <c r="M983" s="590">
        <v>45204</v>
      </c>
      <c r="N983" s="591" t="s">
        <v>38</v>
      </c>
      <c r="O983" s="591">
        <v>537</v>
      </c>
      <c r="P983" s="592" t="s">
        <v>200</v>
      </c>
      <c r="Q983" s="592" t="s">
        <v>73</v>
      </c>
      <c r="R983" s="592" t="s">
        <v>2008</v>
      </c>
      <c r="S983" s="586" t="s">
        <v>2008</v>
      </c>
      <c r="T983" s="585"/>
      <c r="U983" s="87"/>
    </row>
    <row r="984" spans="1:21" x14ac:dyDescent="0.25">
      <c r="A984" s="597">
        <v>45205</v>
      </c>
      <c r="B984" s="598" t="s">
        <v>53</v>
      </c>
      <c r="C984" s="598" t="s">
        <v>64</v>
      </c>
      <c r="D984" s="598" t="s">
        <v>370</v>
      </c>
      <c r="E984" s="599">
        <v>746</v>
      </c>
      <c r="F984" s="599"/>
      <c r="G984" s="53">
        <f>G983+E984-F984</f>
        <v>6232.84</v>
      </c>
      <c r="H984" s="87"/>
      <c r="I984" s="87"/>
      <c r="J984" s="85"/>
      <c r="K984" s="87"/>
      <c r="L984" s="85"/>
      <c r="M984" s="590">
        <v>45204</v>
      </c>
      <c r="N984" s="591" t="s">
        <v>38</v>
      </c>
      <c r="O984" s="591">
        <v>875</v>
      </c>
      <c r="P984" s="592" t="s">
        <v>1170</v>
      </c>
      <c r="Q984" s="592" t="s">
        <v>73</v>
      </c>
      <c r="R984" s="592" t="s">
        <v>2009</v>
      </c>
      <c r="S984" s="586" t="s">
        <v>2009</v>
      </c>
      <c r="T984" s="585"/>
      <c r="U984" s="87"/>
    </row>
    <row r="985" spans="1:21" x14ac:dyDescent="0.25">
      <c r="A985" s="603">
        <v>45209</v>
      </c>
      <c r="B985" s="568" t="s">
        <v>521</v>
      </c>
      <c r="C985" s="568" t="s">
        <v>2084</v>
      </c>
      <c r="D985" s="569" t="s">
        <v>1934</v>
      </c>
      <c r="E985" s="569"/>
      <c r="F985" s="569">
        <v>200</v>
      </c>
      <c r="G985" s="53">
        <f>G984+E985-F985</f>
        <v>6032.84</v>
      </c>
      <c r="H985" s="87"/>
      <c r="I985" s="87"/>
      <c r="J985" s="85"/>
      <c r="K985" s="87"/>
      <c r="L985" s="85"/>
      <c r="M985" s="590">
        <v>45205</v>
      </c>
      <c r="N985" s="591" t="s">
        <v>59</v>
      </c>
      <c r="O985" s="591">
        <v>1467</v>
      </c>
      <c r="P985" s="592" t="s">
        <v>2010</v>
      </c>
      <c r="Q985" s="592" t="s">
        <v>73</v>
      </c>
      <c r="R985" s="592" t="s">
        <v>2011</v>
      </c>
      <c r="S985" s="586" t="s">
        <v>2011</v>
      </c>
      <c r="T985" s="585"/>
      <c r="U985" s="87"/>
    </row>
    <row r="986" spans="1:21" x14ac:dyDescent="0.25">
      <c r="A986" s="567">
        <v>45209</v>
      </c>
      <c r="B986" s="568" t="s">
        <v>521</v>
      </c>
      <c r="C986" s="568">
        <v>13474070</v>
      </c>
      <c r="D986" s="569" t="s">
        <v>1397</v>
      </c>
      <c r="E986" s="569"/>
      <c r="F986" s="569">
        <v>200</v>
      </c>
      <c r="G986" s="53">
        <f t="shared" ref="G986" si="88">G985+E986-F986</f>
        <v>5832.84</v>
      </c>
      <c r="H986" s="87"/>
      <c r="I986" s="87"/>
      <c r="J986" s="85"/>
      <c r="K986" s="87"/>
      <c r="L986" s="85"/>
      <c r="M986" s="590">
        <v>45205</v>
      </c>
      <c r="N986" s="591" t="s">
        <v>38</v>
      </c>
      <c r="O986" s="591">
        <v>634</v>
      </c>
      <c r="P986" s="592" t="s">
        <v>157</v>
      </c>
      <c r="Q986" s="592" t="s">
        <v>73</v>
      </c>
      <c r="R986" s="592" t="s">
        <v>2012</v>
      </c>
      <c r="S986" s="586" t="s">
        <v>2012</v>
      </c>
      <c r="T986" s="585"/>
      <c r="U986" s="87"/>
    </row>
    <row r="987" spans="1:21" x14ac:dyDescent="0.25">
      <c r="A987" s="567">
        <v>45209</v>
      </c>
      <c r="B987" s="568" t="s">
        <v>1954</v>
      </c>
      <c r="C987" s="568" t="s">
        <v>65</v>
      </c>
      <c r="D987" s="569" t="s">
        <v>1955</v>
      </c>
      <c r="E987" s="569"/>
      <c r="F987" s="569">
        <v>1</v>
      </c>
      <c r="G987" s="53">
        <f>G986+E987-F987</f>
        <v>5831.84</v>
      </c>
      <c r="H987" s="87"/>
      <c r="I987" s="87"/>
      <c r="J987" s="85"/>
      <c r="K987" s="87"/>
      <c r="L987" s="85"/>
      <c r="M987" s="590">
        <v>45205</v>
      </c>
      <c r="N987" s="591" t="s">
        <v>38</v>
      </c>
      <c r="O987" s="591">
        <v>499</v>
      </c>
      <c r="P987" s="592" t="s">
        <v>1170</v>
      </c>
      <c r="Q987" s="592" t="s">
        <v>73</v>
      </c>
      <c r="R987" s="592" t="s">
        <v>2013</v>
      </c>
      <c r="S987" s="586" t="s">
        <v>2013</v>
      </c>
      <c r="T987" s="585"/>
      <c r="U987" s="87"/>
    </row>
    <row r="988" spans="1:21" x14ac:dyDescent="0.25">
      <c r="A988" s="567">
        <v>45209</v>
      </c>
      <c r="B988" s="568" t="s">
        <v>15</v>
      </c>
      <c r="C988" s="568">
        <v>58008234</v>
      </c>
      <c r="D988" s="569" t="s">
        <v>1934</v>
      </c>
      <c r="E988" s="569"/>
      <c r="F988" s="569">
        <v>800</v>
      </c>
      <c r="G988" s="53">
        <f t="shared" ref="G988:G989" si="89">G987+E988-F988</f>
        <v>5031.84</v>
      </c>
      <c r="H988" s="87"/>
      <c r="I988" s="87"/>
      <c r="J988" s="85"/>
      <c r="K988" s="87"/>
      <c r="L988" s="85"/>
      <c r="M988" s="590">
        <v>45205</v>
      </c>
      <c r="N988" s="591" t="s">
        <v>27</v>
      </c>
      <c r="O988" s="591">
        <v>362</v>
      </c>
      <c r="P988" s="592" t="s">
        <v>73</v>
      </c>
      <c r="Q988" s="592" t="s">
        <v>2014</v>
      </c>
      <c r="R988" s="592" t="s">
        <v>2015</v>
      </c>
      <c r="S988" s="586" t="s">
        <v>2015</v>
      </c>
      <c r="T988" s="585"/>
      <c r="U988" s="87"/>
    </row>
    <row r="989" spans="1:21" x14ac:dyDescent="0.25">
      <c r="A989" s="567">
        <v>45209</v>
      </c>
      <c r="B989" s="568" t="s">
        <v>1954</v>
      </c>
      <c r="C989" s="568" t="s">
        <v>2085</v>
      </c>
      <c r="D989" s="569" t="s">
        <v>1955</v>
      </c>
      <c r="E989" s="569"/>
      <c r="F989" s="569">
        <v>1</v>
      </c>
      <c r="G989" s="53">
        <f t="shared" si="89"/>
        <v>5030.84</v>
      </c>
      <c r="H989" s="87"/>
      <c r="I989" s="87"/>
      <c r="J989" s="85"/>
      <c r="K989" s="87"/>
      <c r="L989" s="85"/>
      <c r="M989" s="600">
        <v>45209</v>
      </c>
      <c r="N989" s="601" t="s">
        <v>18</v>
      </c>
      <c r="O989" s="601">
        <v>1469</v>
      </c>
      <c r="P989" s="602" t="s">
        <v>157</v>
      </c>
      <c r="Q989" s="602" t="s">
        <v>73</v>
      </c>
      <c r="R989" s="602" t="s">
        <v>2020</v>
      </c>
      <c r="S989" s="39" t="s">
        <v>2020</v>
      </c>
      <c r="T989" s="38"/>
      <c r="U989" s="87"/>
    </row>
    <row r="990" spans="1:21" x14ac:dyDescent="0.25">
      <c r="A990" s="567">
        <v>45209</v>
      </c>
      <c r="B990" s="568" t="s">
        <v>53</v>
      </c>
      <c r="C990" s="568" t="s">
        <v>64</v>
      </c>
      <c r="D990" s="569" t="s">
        <v>1299</v>
      </c>
      <c r="E990" s="569">
        <v>2128.5</v>
      </c>
      <c r="F990" s="569"/>
      <c r="G990" s="53">
        <f>G989+E990-F990</f>
        <v>7159.34</v>
      </c>
      <c r="H990" s="87"/>
      <c r="I990" s="87"/>
      <c r="J990" s="87"/>
      <c r="K990" s="87"/>
      <c r="L990" s="85"/>
      <c r="M990" s="600">
        <v>45209</v>
      </c>
      <c r="N990" s="601" t="s">
        <v>27</v>
      </c>
      <c r="O990" s="601">
        <v>230</v>
      </c>
      <c r="P990" s="602" t="s">
        <v>73</v>
      </c>
      <c r="Q990" s="602" t="s">
        <v>1028</v>
      </c>
      <c r="R990" s="602" t="s">
        <v>2021</v>
      </c>
      <c r="S990" s="39" t="s">
        <v>2021</v>
      </c>
      <c r="T990" s="38"/>
      <c r="U990" s="87" t="s">
        <v>2078</v>
      </c>
    </row>
    <row r="991" spans="1:21" x14ac:dyDescent="0.25">
      <c r="A991" s="567">
        <v>45209</v>
      </c>
      <c r="B991" s="568" t="s">
        <v>53</v>
      </c>
      <c r="C991" s="568" t="s">
        <v>64</v>
      </c>
      <c r="D991" s="569" t="s">
        <v>332</v>
      </c>
      <c r="E991" s="569">
        <v>170</v>
      </c>
      <c r="F991" s="569"/>
      <c r="G991" s="53">
        <f t="shared" ref="G991:G999" si="90">G990+E991-F991</f>
        <v>7329.34</v>
      </c>
      <c r="H991" s="87"/>
      <c r="I991" s="87"/>
      <c r="J991" s="85"/>
      <c r="K991" s="87"/>
      <c r="L991" s="85"/>
      <c r="M991" s="600">
        <v>45209</v>
      </c>
      <c r="N991" s="601" t="s">
        <v>27</v>
      </c>
      <c r="O991" s="601">
        <v>226</v>
      </c>
      <c r="P991" s="602" t="s">
        <v>73</v>
      </c>
      <c r="Q991" s="602" t="s">
        <v>563</v>
      </c>
      <c r="R991" s="602" t="s">
        <v>2022</v>
      </c>
      <c r="S991" s="39" t="s">
        <v>2022</v>
      </c>
      <c r="T991" s="38"/>
      <c r="U991" s="87"/>
    </row>
    <row r="992" spans="1:21" x14ac:dyDescent="0.25">
      <c r="A992" s="567">
        <v>45209</v>
      </c>
      <c r="B992" s="568" t="s">
        <v>53</v>
      </c>
      <c r="C992" s="568" t="s">
        <v>64</v>
      </c>
      <c r="D992" s="569" t="s">
        <v>2086</v>
      </c>
      <c r="E992" s="569">
        <v>415.8</v>
      </c>
      <c r="F992" s="569"/>
      <c r="G992" s="53">
        <f t="shared" si="90"/>
        <v>7745.14</v>
      </c>
      <c r="H992" s="87"/>
      <c r="I992" s="87"/>
      <c r="J992" s="85"/>
      <c r="K992" s="87"/>
      <c r="L992" s="87"/>
      <c r="M992" s="600">
        <v>45209</v>
      </c>
      <c r="N992" s="601" t="s">
        <v>27</v>
      </c>
      <c r="O992" s="601">
        <v>226</v>
      </c>
      <c r="P992" s="602" t="s">
        <v>73</v>
      </c>
      <c r="Q992" s="602" t="s">
        <v>2023</v>
      </c>
      <c r="R992" s="602" t="s">
        <v>2024</v>
      </c>
      <c r="S992" s="39" t="s">
        <v>2024</v>
      </c>
      <c r="T992" s="38"/>
      <c r="U992" s="87" t="s">
        <v>2079</v>
      </c>
    </row>
    <row r="993" spans="1:21" x14ac:dyDescent="0.25">
      <c r="A993" s="567">
        <v>45209</v>
      </c>
      <c r="B993" s="568" t="s">
        <v>53</v>
      </c>
      <c r="C993" s="604" t="s">
        <v>64</v>
      </c>
      <c r="D993" s="569" t="s">
        <v>1299</v>
      </c>
      <c r="E993" s="569">
        <v>346.5</v>
      </c>
      <c r="F993" s="569"/>
      <c r="G993" s="53">
        <f t="shared" si="90"/>
        <v>8091.64</v>
      </c>
      <c r="H993" s="87"/>
      <c r="I993" s="87"/>
      <c r="J993" s="85"/>
      <c r="K993" s="87"/>
      <c r="L993" s="85"/>
      <c r="M993" s="600">
        <v>45209</v>
      </c>
      <c r="N993" s="601" t="s">
        <v>38</v>
      </c>
      <c r="O993" s="601">
        <v>634</v>
      </c>
      <c r="P993" s="602" t="s">
        <v>157</v>
      </c>
      <c r="Q993" s="602" t="s">
        <v>73</v>
      </c>
      <c r="R993" s="602" t="s">
        <v>2025</v>
      </c>
      <c r="S993" s="39" t="s">
        <v>2025</v>
      </c>
      <c r="T993" s="38"/>
      <c r="U993" s="87"/>
    </row>
    <row r="994" spans="1:21" x14ac:dyDescent="0.25">
      <c r="A994" s="567">
        <v>45210</v>
      </c>
      <c r="B994" s="568" t="s">
        <v>15</v>
      </c>
      <c r="C994" s="568" t="s">
        <v>2087</v>
      </c>
      <c r="D994" s="569" t="s">
        <v>1934</v>
      </c>
      <c r="E994" s="569"/>
      <c r="F994" s="569">
        <v>150</v>
      </c>
      <c r="G994" s="53">
        <f t="shared" si="90"/>
        <v>7941.64</v>
      </c>
      <c r="H994" s="87"/>
      <c r="I994" s="87"/>
      <c r="J994" s="85"/>
      <c r="K994" s="87"/>
      <c r="L994" s="85"/>
      <c r="M994" s="600">
        <v>45209</v>
      </c>
      <c r="N994" s="601" t="s">
        <v>38</v>
      </c>
      <c r="O994" s="601">
        <v>499</v>
      </c>
      <c r="P994" s="602" t="s">
        <v>1170</v>
      </c>
      <c r="Q994" s="602" t="s">
        <v>73</v>
      </c>
      <c r="R994" s="602" t="s">
        <v>2026</v>
      </c>
      <c r="S994" s="39" t="s">
        <v>2026</v>
      </c>
      <c r="T994" s="38"/>
      <c r="U994" s="87"/>
    </row>
    <row r="995" spans="1:21" x14ac:dyDescent="0.25">
      <c r="A995" s="567">
        <v>45210</v>
      </c>
      <c r="B995" s="568" t="s">
        <v>15</v>
      </c>
      <c r="C995" s="568">
        <v>13478671</v>
      </c>
      <c r="D995" s="569" t="s">
        <v>104</v>
      </c>
      <c r="E995" s="569"/>
      <c r="F995" s="569">
        <v>1025.28</v>
      </c>
      <c r="G995" s="53">
        <f t="shared" si="90"/>
        <v>6916.3600000000006</v>
      </c>
      <c r="H995" s="87"/>
      <c r="I995" s="87"/>
      <c r="J995" s="85"/>
      <c r="K995" s="87"/>
      <c r="L995" s="85"/>
      <c r="M995" s="600">
        <v>45209</v>
      </c>
      <c r="N995" s="601" t="s">
        <v>38</v>
      </c>
      <c r="O995" s="601">
        <v>994</v>
      </c>
      <c r="P995" s="602" t="s">
        <v>1462</v>
      </c>
      <c r="Q995" s="602" t="s">
        <v>73</v>
      </c>
      <c r="R995" s="602" t="s">
        <v>2027</v>
      </c>
      <c r="S995" s="39" t="s">
        <v>2027</v>
      </c>
      <c r="T995" s="38"/>
      <c r="U995" s="87"/>
    </row>
    <row r="996" spans="1:21" x14ac:dyDescent="0.25">
      <c r="A996" s="567">
        <v>45210</v>
      </c>
      <c r="B996" s="568" t="s">
        <v>1954</v>
      </c>
      <c r="C996" s="568" t="s">
        <v>65</v>
      </c>
      <c r="D996" s="569" t="s">
        <v>1955</v>
      </c>
      <c r="E996" s="569"/>
      <c r="F996" s="569">
        <v>0.3</v>
      </c>
      <c r="G996" s="53">
        <f t="shared" si="90"/>
        <v>6916.06</v>
      </c>
      <c r="H996" s="87"/>
      <c r="I996" s="87"/>
      <c r="J996" s="85"/>
      <c r="K996" s="87"/>
      <c r="L996" s="85"/>
      <c r="M996" s="600">
        <v>45209</v>
      </c>
      <c r="N996" s="601" t="s">
        <v>38</v>
      </c>
      <c r="O996" s="601">
        <v>535</v>
      </c>
      <c r="P996" s="602" t="s">
        <v>1170</v>
      </c>
      <c r="Q996" s="602" t="s">
        <v>73</v>
      </c>
      <c r="R996" s="602" t="s">
        <v>2028</v>
      </c>
      <c r="S996" s="39" t="s">
        <v>2028</v>
      </c>
      <c r="T996" s="38"/>
      <c r="U996" s="87"/>
    </row>
    <row r="997" spans="1:21" x14ac:dyDescent="0.25">
      <c r="A997" s="567">
        <v>45210</v>
      </c>
      <c r="B997" s="568" t="s">
        <v>15</v>
      </c>
      <c r="C997" s="568" t="s">
        <v>2088</v>
      </c>
      <c r="D997" s="569" t="s">
        <v>1992</v>
      </c>
      <c r="E997" s="569"/>
      <c r="F997" s="569">
        <v>350</v>
      </c>
      <c r="G997" s="53">
        <f t="shared" si="90"/>
        <v>6566.06</v>
      </c>
      <c r="H997" s="87"/>
      <c r="I997" s="87"/>
      <c r="J997" s="85"/>
      <c r="K997" s="87"/>
      <c r="L997" s="85"/>
      <c r="M997" s="600">
        <v>45209</v>
      </c>
      <c r="N997" s="601" t="s">
        <v>27</v>
      </c>
      <c r="O997" s="601">
        <v>230</v>
      </c>
      <c r="P997" s="602" t="s">
        <v>73</v>
      </c>
      <c r="Q997" s="602" t="s">
        <v>2029</v>
      </c>
      <c r="R997" s="602" t="s">
        <v>2030</v>
      </c>
      <c r="S997" s="39" t="s">
        <v>2030</v>
      </c>
      <c r="T997" s="38"/>
      <c r="U997" s="87" t="s">
        <v>2080</v>
      </c>
    </row>
    <row r="998" spans="1:21" x14ac:dyDescent="0.25">
      <c r="A998" s="567">
        <v>45210</v>
      </c>
      <c r="B998" s="568" t="s">
        <v>15</v>
      </c>
      <c r="C998" s="568" t="s">
        <v>2089</v>
      </c>
      <c r="D998" s="569" t="s">
        <v>950</v>
      </c>
      <c r="E998" s="569"/>
      <c r="F998" s="569">
        <v>340</v>
      </c>
      <c r="G998" s="53">
        <f t="shared" si="90"/>
        <v>6226.06</v>
      </c>
      <c r="H998" s="87"/>
      <c r="I998" s="87"/>
      <c r="J998" s="85"/>
      <c r="K998" s="87"/>
      <c r="L998" s="85"/>
      <c r="M998" s="600">
        <v>45210</v>
      </c>
      <c r="N998" s="601" t="s">
        <v>38</v>
      </c>
      <c r="O998" s="601">
        <v>294</v>
      </c>
      <c r="P998" s="602" t="s">
        <v>2031</v>
      </c>
      <c r="Q998" s="602" t="s">
        <v>73</v>
      </c>
      <c r="R998" s="602" t="s">
        <v>2032</v>
      </c>
      <c r="S998" s="39" t="s">
        <v>2032</v>
      </c>
      <c r="T998" s="38"/>
      <c r="U998" s="87"/>
    </row>
    <row r="999" spans="1:21" x14ac:dyDescent="0.25">
      <c r="A999" s="567">
        <v>45210</v>
      </c>
      <c r="B999" s="568" t="s">
        <v>53</v>
      </c>
      <c r="C999" s="568" t="s">
        <v>64</v>
      </c>
      <c r="D999" s="569" t="s">
        <v>1348</v>
      </c>
      <c r="E999" s="569">
        <v>650</v>
      </c>
      <c r="F999" s="569"/>
      <c r="G999" s="53">
        <f t="shared" si="90"/>
        <v>6876.06</v>
      </c>
      <c r="H999" s="87"/>
      <c r="I999" s="87"/>
      <c r="J999" s="85"/>
      <c r="K999" s="87"/>
      <c r="L999" s="85"/>
      <c r="M999" s="600">
        <v>45210</v>
      </c>
      <c r="N999" s="601" t="s">
        <v>38</v>
      </c>
      <c r="O999" s="601">
        <v>459</v>
      </c>
      <c r="P999" s="602" t="s">
        <v>1235</v>
      </c>
      <c r="Q999" s="602" t="s">
        <v>73</v>
      </c>
      <c r="R999" s="602" t="s">
        <v>2033</v>
      </c>
      <c r="S999" s="39" t="s">
        <v>2033</v>
      </c>
      <c r="T999" s="38"/>
      <c r="U999" s="87"/>
    </row>
    <row r="1000" spans="1:21" x14ac:dyDescent="0.25">
      <c r="A1000" s="567">
        <v>45210</v>
      </c>
      <c r="B1000" s="568" t="s">
        <v>53</v>
      </c>
      <c r="C1000" s="604" t="s">
        <v>64</v>
      </c>
      <c r="D1000" s="569" t="s">
        <v>208</v>
      </c>
      <c r="E1000" s="569">
        <v>2785.86</v>
      </c>
      <c r="F1000" s="569"/>
      <c r="G1000" s="53">
        <f>G999+E1000-F1000</f>
        <v>9661.92</v>
      </c>
      <c r="H1000" s="87"/>
      <c r="I1000" s="87"/>
      <c r="J1000" s="85"/>
      <c r="K1000" s="87"/>
      <c r="L1000" s="85"/>
      <c r="M1000" s="600">
        <v>45210</v>
      </c>
      <c r="N1000" s="601" t="s">
        <v>18</v>
      </c>
      <c r="O1000" s="601">
        <v>1470</v>
      </c>
      <c r="P1000" s="602" t="s">
        <v>460</v>
      </c>
      <c r="Q1000" s="602" t="s">
        <v>73</v>
      </c>
      <c r="R1000" s="602" t="s">
        <v>2034</v>
      </c>
      <c r="S1000" s="39" t="s">
        <v>2034</v>
      </c>
      <c r="T1000" s="38"/>
      <c r="U1000" s="87"/>
    </row>
    <row r="1001" spans="1:21" x14ac:dyDescent="0.25">
      <c r="A1001" s="567">
        <v>45211</v>
      </c>
      <c r="B1001" s="605" t="s">
        <v>15</v>
      </c>
      <c r="C1001" s="568" t="s">
        <v>2090</v>
      </c>
      <c r="D1001" s="568" t="s">
        <v>847</v>
      </c>
      <c r="E1001" s="569"/>
      <c r="F1001" s="569">
        <v>1000</v>
      </c>
      <c r="G1001" s="53">
        <f t="shared" ref="G1001:G1009" si="91">G1000+E1001-F1001</f>
        <v>8661.92</v>
      </c>
      <c r="H1001" s="87"/>
      <c r="I1001" s="87"/>
      <c r="J1001" s="85"/>
      <c r="K1001" s="87"/>
      <c r="L1001" s="85"/>
      <c r="M1001" s="600">
        <v>45210</v>
      </c>
      <c r="N1001" s="601" t="s">
        <v>27</v>
      </c>
      <c r="O1001" s="601">
        <v>226</v>
      </c>
      <c r="P1001" s="602" t="s">
        <v>73</v>
      </c>
      <c r="Q1001" s="602" t="s">
        <v>146</v>
      </c>
      <c r="R1001" s="602" t="s">
        <v>2035</v>
      </c>
      <c r="S1001" s="39" t="s">
        <v>2035</v>
      </c>
      <c r="T1001" s="38"/>
      <c r="U1001" s="87" t="s">
        <v>2081</v>
      </c>
    </row>
    <row r="1002" spans="1:21" x14ac:dyDescent="0.25">
      <c r="A1002" s="567">
        <v>45211</v>
      </c>
      <c r="B1002" s="568" t="s">
        <v>15</v>
      </c>
      <c r="C1002" s="604" t="s">
        <v>2091</v>
      </c>
      <c r="D1002" s="568" t="s">
        <v>1934</v>
      </c>
      <c r="E1002" s="569"/>
      <c r="F1002" s="569">
        <v>150</v>
      </c>
      <c r="G1002" s="53">
        <f t="shared" si="91"/>
        <v>8511.92</v>
      </c>
      <c r="H1002" s="87"/>
      <c r="I1002" s="87"/>
      <c r="J1002" s="87"/>
      <c r="K1002" s="87"/>
      <c r="L1002" s="85"/>
      <c r="M1002" s="600">
        <v>45210</v>
      </c>
      <c r="N1002" s="601" t="s">
        <v>83</v>
      </c>
      <c r="O1002" s="601">
        <v>1</v>
      </c>
      <c r="P1002" s="602" t="s">
        <v>73</v>
      </c>
      <c r="Q1002" s="602" t="s">
        <v>2036</v>
      </c>
      <c r="R1002" s="602" t="s">
        <v>2035</v>
      </c>
      <c r="S1002" s="39" t="s">
        <v>2037</v>
      </c>
      <c r="T1002" s="38"/>
      <c r="U1002" s="87" t="s">
        <v>2082</v>
      </c>
    </row>
    <row r="1003" spans="1:21" x14ac:dyDescent="0.25">
      <c r="A1003" s="567">
        <v>45211</v>
      </c>
      <c r="B1003" s="568" t="s">
        <v>15</v>
      </c>
      <c r="C1003" s="568" t="s">
        <v>2092</v>
      </c>
      <c r="D1003" s="568" t="s">
        <v>2093</v>
      </c>
      <c r="E1003" s="569"/>
      <c r="F1003" s="569">
        <v>200</v>
      </c>
      <c r="G1003" s="53">
        <f t="shared" si="91"/>
        <v>8311.92</v>
      </c>
      <c r="H1003" s="87"/>
      <c r="I1003" s="87"/>
      <c r="J1003" s="87"/>
      <c r="K1003" s="87"/>
      <c r="L1003" s="85"/>
      <c r="M1003" s="600">
        <v>45210</v>
      </c>
      <c r="N1003" s="601" t="s">
        <v>18</v>
      </c>
      <c r="O1003" s="601">
        <v>1472</v>
      </c>
      <c r="P1003" s="602" t="s">
        <v>2038</v>
      </c>
      <c r="Q1003" s="602" t="s">
        <v>73</v>
      </c>
      <c r="R1003" s="602" t="s">
        <v>2039</v>
      </c>
      <c r="S1003" s="39" t="s">
        <v>2040</v>
      </c>
      <c r="T1003" s="38"/>
      <c r="U1003" s="87"/>
    </row>
    <row r="1004" spans="1:21" x14ac:dyDescent="0.25">
      <c r="A1004" s="567">
        <v>45211</v>
      </c>
      <c r="B1004" s="568" t="s">
        <v>15</v>
      </c>
      <c r="C1004" s="568">
        <v>58039637</v>
      </c>
      <c r="D1004" s="568" t="s">
        <v>1397</v>
      </c>
      <c r="E1004" s="569"/>
      <c r="F1004" s="569">
        <v>640</v>
      </c>
      <c r="G1004" s="53">
        <f t="shared" si="91"/>
        <v>7671.92</v>
      </c>
      <c r="H1004" s="87"/>
      <c r="I1004" s="87"/>
      <c r="J1004" s="87"/>
      <c r="K1004" s="87"/>
      <c r="L1004" s="87"/>
      <c r="M1004" s="600">
        <v>45210</v>
      </c>
      <c r="N1004" s="601" t="s">
        <v>18</v>
      </c>
      <c r="O1004" s="601">
        <v>1471</v>
      </c>
      <c r="P1004" s="602" t="s">
        <v>306</v>
      </c>
      <c r="Q1004" s="602" t="s">
        <v>73</v>
      </c>
      <c r="R1004" s="602" t="s">
        <v>2041</v>
      </c>
      <c r="S1004" s="39" t="s">
        <v>2042</v>
      </c>
      <c r="T1004" s="38"/>
      <c r="U1004" s="87"/>
    </row>
    <row r="1005" spans="1:21" x14ac:dyDescent="0.25">
      <c r="A1005" s="567">
        <v>45211</v>
      </c>
      <c r="B1005" s="568" t="s">
        <v>1954</v>
      </c>
      <c r="C1005" s="568" t="s">
        <v>65</v>
      </c>
      <c r="D1005" s="568" t="s">
        <v>1955</v>
      </c>
      <c r="E1005" s="569"/>
      <c r="F1005" s="569">
        <v>1</v>
      </c>
      <c r="G1005" s="53">
        <f t="shared" si="91"/>
        <v>7670.92</v>
      </c>
      <c r="H1005" s="87"/>
      <c r="I1005" s="87"/>
      <c r="J1005" s="87"/>
      <c r="K1005" s="87"/>
      <c r="L1005" s="87"/>
      <c r="M1005" s="600">
        <v>45211</v>
      </c>
      <c r="N1005" s="601" t="s">
        <v>18</v>
      </c>
      <c r="O1005" s="601">
        <v>1473</v>
      </c>
      <c r="P1005" s="602" t="s">
        <v>515</v>
      </c>
      <c r="Q1005" s="602" t="s">
        <v>73</v>
      </c>
      <c r="R1005" s="602" t="s">
        <v>2043</v>
      </c>
      <c r="S1005" s="39" t="s">
        <v>2044</v>
      </c>
      <c r="T1005" s="38"/>
      <c r="U1005" s="87"/>
    </row>
    <row r="1006" spans="1:21" x14ac:dyDescent="0.25">
      <c r="A1006" s="567">
        <v>45211</v>
      </c>
      <c r="B1006" s="568" t="s">
        <v>53</v>
      </c>
      <c r="C1006" s="568" t="s">
        <v>64</v>
      </c>
      <c r="D1006" s="568" t="s">
        <v>2094</v>
      </c>
      <c r="E1006" s="569">
        <v>475.2</v>
      </c>
      <c r="F1006" s="569"/>
      <c r="G1006" s="53">
        <f t="shared" si="91"/>
        <v>8146.12</v>
      </c>
      <c r="H1006" s="87"/>
      <c r="I1006" s="87"/>
      <c r="J1006" s="87"/>
      <c r="K1006" s="87"/>
      <c r="L1006" s="87"/>
      <c r="M1006" s="600">
        <v>45211</v>
      </c>
      <c r="N1006" s="601" t="s">
        <v>38</v>
      </c>
      <c r="O1006" s="601">
        <v>634</v>
      </c>
      <c r="P1006" s="602" t="s">
        <v>979</v>
      </c>
      <c r="Q1006" s="602" t="s">
        <v>73</v>
      </c>
      <c r="R1006" s="602" t="s">
        <v>2045</v>
      </c>
      <c r="S1006" s="39" t="s">
        <v>2046</v>
      </c>
      <c r="T1006" s="38"/>
      <c r="U1006" s="87"/>
    </row>
    <row r="1007" spans="1:21" x14ac:dyDescent="0.25">
      <c r="A1007" s="567">
        <v>45212</v>
      </c>
      <c r="B1007" s="568" t="s">
        <v>521</v>
      </c>
      <c r="C1007" s="568" t="s">
        <v>2095</v>
      </c>
      <c r="D1007" s="568" t="s">
        <v>950</v>
      </c>
      <c r="E1007" s="569"/>
      <c r="F1007" s="569">
        <v>300</v>
      </c>
      <c r="G1007" s="53">
        <f t="shared" si="91"/>
        <v>7846.12</v>
      </c>
      <c r="H1007" s="87"/>
      <c r="I1007" s="87"/>
      <c r="J1007" s="87"/>
      <c r="K1007" s="87"/>
      <c r="L1007" s="87"/>
      <c r="M1007" s="600">
        <v>45211</v>
      </c>
      <c r="N1007" s="601" t="s">
        <v>38</v>
      </c>
      <c r="O1007" s="601">
        <v>499</v>
      </c>
      <c r="P1007" s="602" t="s">
        <v>1170</v>
      </c>
      <c r="Q1007" s="602" t="s">
        <v>73</v>
      </c>
      <c r="R1007" s="602" t="s">
        <v>2047</v>
      </c>
      <c r="S1007" s="39" t="s">
        <v>2048</v>
      </c>
      <c r="T1007" s="38"/>
      <c r="U1007" s="87"/>
    </row>
    <row r="1008" spans="1:21" x14ac:dyDescent="0.25">
      <c r="A1008" s="567">
        <v>45212</v>
      </c>
      <c r="B1008" s="568" t="s">
        <v>15</v>
      </c>
      <c r="C1008" s="568" t="s">
        <v>2096</v>
      </c>
      <c r="D1008" s="568" t="s">
        <v>207</v>
      </c>
      <c r="E1008" s="569"/>
      <c r="F1008" s="569">
        <v>100</v>
      </c>
      <c r="G1008" s="53">
        <f t="shared" si="91"/>
        <v>7746.12</v>
      </c>
      <c r="H1008" s="87"/>
      <c r="I1008" s="87"/>
      <c r="J1008" s="87"/>
      <c r="K1008" s="87"/>
      <c r="L1008" s="87"/>
      <c r="M1008" s="600">
        <v>45211</v>
      </c>
      <c r="N1008" s="601" t="s">
        <v>27</v>
      </c>
      <c r="O1008" s="601">
        <v>226</v>
      </c>
      <c r="P1008" s="602" t="s">
        <v>73</v>
      </c>
      <c r="Q1008" s="602" t="s">
        <v>649</v>
      </c>
      <c r="R1008" s="602" t="s">
        <v>2049</v>
      </c>
      <c r="S1008" s="39" t="s">
        <v>2049</v>
      </c>
      <c r="T1008" s="38"/>
      <c r="U1008" s="87" t="s">
        <v>2083</v>
      </c>
    </row>
    <row r="1009" spans="1:21" x14ac:dyDescent="0.25">
      <c r="A1009" s="567">
        <v>45212</v>
      </c>
      <c r="B1009" s="568" t="s">
        <v>15</v>
      </c>
      <c r="C1009" s="568" t="s">
        <v>2097</v>
      </c>
      <c r="D1009" s="568" t="s">
        <v>1654</v>
      </c>
      <c r="E1009" s="569"/>
      <c r="F1009" s="569">
        <v>200</v>
      </c>
      <c r="G1009" s="53">
        <f t="shared" si="91"/>
        <v>7546.12</v>
      </c>
      <c r="H1009" s="87"/>
      <c r="I1009" s="87"/>
      <c r="J1009" s="87"/>
      <c r="K1009" s="87"/>
      <c r="L1009" s="87"/>
      <c r="M1009" s="606">
        <v>45212</v>
      </c>
      <c r="N1009" s="607" t="s">
        <v>59</v>
      </c>
      <c r="O1009" s="607">
        <v>1442</v>
      </c>
      <c r="P1009" s="608" t="s">
        <v>708</v>
      </c>
      <c r="Q1009" s="608" t="s">
        <v>73</v>
      </c>
      <c r="R1009" s="608" t="s">
        <v>2050</v>
      </c>
      <c r="S1009" s="39" t="s">
        <v>2050</v>
      </c>
      <c r="T1009" s="38"/>
      <c r="U1009" s="87"/>
    </row>
    <row r="1010" spans="1:21" x14ac:dyDescent="0.25">
      <c r="A1010" s="567">
        <v>45212</v>
      </c>
      <c r="B1010" s="568" t="s">
        <v>53</v>
      </c>
      <c r="C1010" s="568" t="s">
        <v>64</v>
      </c>
      <c r="D1010" s="568" t="s">
        <v>332</v>
      </c>
      <c r="E1010" s="569">
        <v>170</v>
      </c>
      <c r="F1010" s="569"/>
      <c r="G1010" s="53">
        <f>G1009+E1010-F1010</f>
        <v>7716.12</v>
      </c>
      <c r="H1010" s="87"/>
      <c r="I1010" s="87"/>
      <c r="J1010" s="87"/>
      <c r="K1010" s="87"/>
      <c r="L1010" s="87"/>
      <c r="M1010" s="600">
        <v>45212</v>
      </c>
      <c r="N1010" s="601" t="s">
        <v>18</v>
      </c>
      <c r="O1010" s="601">
        <v>1477</v>
      </c>
      <c r="P1010" s="602" t="s">
        <v>217</v>
      </c>
      <c r="Q1010" s="602" t="s">
        <v>73</v>
      </c>
      <c r="R1010" s="602" t="s">
        <v>2051</v>
      </c>
      <c r="S1010" s="39" t="s">
        <v>2051</v>
      </c>
      <c r="T1010" s="38"/>
      <c r="U1010" s="87"/>
    </row>
    <row r="1011" spans="1:21" x14ac:dyDescent="0.25">
      <c r="A1011" s="567">
        <v>45215</v>
      </c>
      <c r="B1011" s="568" t="s">
        <v>15</v>
      </c>
      <c r="C1011" s="568"/>
      <c r="D1011" s="568" t="s">
        <v>1953</v>
      </c>
      <c r="E1011" s="569"/>
      <c r="F1011" s="569">
        <v>400</v>
      </c>
      <c r="G1011" s="53">
        <f t="shared" ref="G1011:G1026" si="92">G1010+E1011-F1011</f>
        <v>7316.12</v>
      </c>
      <c r="H1011" s="87"/>
      <c r="I1011" s="87"/>
      <c r="J1011" s="87"/>
      <c r="K1011" s="87"/>
      <c r="L1011" s="87"/>
      <c r="M1011" s="600">
        <v>45212</v>
      </c>
      <c r="N1011" s="601" t="s">
        <v>27</v>
      </c>
      <c r="O1011" s="601">
        <v>226</v>
      </c>
      <c r="P1011" s="602" t="s">
        <v>73</v>
      </c>
      <c r="Q1011" s="602" t="s">
        <v>563</v>
      </c>
      <c r="R1011" s="602" t="s">
        <v>2052</v>
      </c>
      <c r="S1011" s="39" t="s">
        <v>2052</v>
      </c>
      <c r="T1011" s="38"/>
      <c r="U1011" s="87"/>
    </row>
    <row r="1012" spans="1:21" x14ac:dyDescent="0.25">
      <c r="A1012" s="567">
        <v>45215</v>
      </c>
      <c r="B1012" s="568" t="s">
        <v>1954</v>
      </c>
      <c r="C1012" s="568" t="s">
        <v>65</v>
      </c>
      <c r="D1012" s="568" t="s">
        <v>1955</v>
      </c>
      <c r="E1012" s="569"/>
      <c r="F1012" s="569">
        <v>2</v>
      </c>
      <c r="G1012" s="53">
        <f t="shared" si="92"/>
        <v>7314.12</v>
      </c>
      <c r="H1012" s="87"/>
      <c r="I1012" s="87"/>
      <c r="J1012" s="87"/>
      <c r="K1012" s="87"/>
      <c r="L1012" s="87"/>
      <c r="M1012" s="600">
        <v>45212</v>
      </c>
      <c r="N1012" s="601" t="s">
        <v>18</v>
      </c>
      <c r="O1012" s="601">
        <v>1475</v>
      </c>
      <c r="P1012" s="602" t="s">
        <v>157</v>
      </c>
      <c r="Q1012" s="602" t="s">
        <v>73</v>
      </c>
      <c r="R1012" s="602" t="s">
        <v>2053</v>
      </c>
      <c r="S1012" s="39" t="s">
        <v>2053</v>
      </c>
      <c r="T1012" s="38"/>
      <c r="U1012" s="87"/>
    </row>
    <row r="1013" spans="1:21" x14ac:dyDescent="0.25">
      <c r="A1013" s="567">
        <v>45215</v>
      </c>
      <c r="B1013" s="568" t="s">
        <v>15</v>
      </c>
      <c r="C1013" s="568"/>
      <c r="D1013" s="568" t="s">
        <v>2098</v>
      </c>
      <c r="E1013" s="569"/>
      <c r="F1013" s="569">
        <v>166.83</v>
      </c>
      <c r="G1013" s="53">
        <f t="shared" si="92"/>
        <v>7147.29</v>
      </c>
      <c r="H1013" s="87"/>
      <c r="I1013" s="87"/>
      <c r="J1013" s="87"/>
      <c r="K1013" s="87"/>
      <c r="L1013" s="87"/>
      <c r="M1013" s="600">
        <v>45212</v>
      </c>
      <c r="N1013" s="601" t="s">
        <v>18</v>
      </c>
      <c r="O1013" s="601">
        <v>1478</v>
      </c>
      <c r="P1013" s="602" t="s">
        <v>200</v>
      </c>
      <c r="Q1013" s="602" t="s">
        <v>73</v>
      </c>
      <c r="R1013" s="602" t="s">
        <v>2054</v>
      </c>
      <c r="S1013" s="39" t="s">
        <v>2054</v>
      </c>
      <c r="T1013" s="38"/>
      <c r="U1013" s="87"/>
    </row>
    <row r="1014" spans="1:21" x14ac:dyDescent="0.25">
      <c r="A1014" s="567">
        <v>45215</v>
      </c>
      <c r="B1014" s="568" t="s">
        <v>1954</v>
      </c>
      <c r="C1014" s="568" t="s">
        <v>65</v>
      </c>
      <c r="D1014" s="568" t="s">
        <v>1955</v>
      </c>
      <c r="E1014" s="569"/>
      <c r="F1014" s="569">
        <v>0.25</v>
      </c>
      <c r="G1014" s="53">
        <f t="shared" si="92"/>
        <v>7147.04</v>
      </c>
      <c r="H1014" s="87"/>
      <c r="I1014" s="87"/>
      <c r="J1014" s="87"/>
      <c r="K1014" s="87"/>
      <c r="L1014" s="87"/>
      <c r="M1014" s="600">
        <v>45212</v>
      </c>
      <c r="N1014" s="601" t="s">
        <v>18</v>
      </c>
      <c r="O1014" s="601">
        <v>1479</v>
      </c>
      <c r="P1014" s="602" t="s">
        <v>157</v>
      </c>
      <c r="Q1014" s="602" t="s">
        <v>73</v>
      </c>
      <c r="R1014" s="602" t="s">
        <v>2055</v>
      </c>
      <c r="S1014" s="39" t="s">
        <v>2055</v>
      </c>
      <c r="T1014" s="38"/>
      <c r="U1014" s="87"/>
    </row>
    <row r="1015" spans="1:21" x14ac:dyDescent="0.25">
      <c r="A1015" s="567">
        <v>45215</v>
      </c>
      <c r="B1015" s="568" t="s">
        <v>15</v>
      </c>
      <c r="C1015" s="568"/>
      <c r="D1015" s="568" t="s">
        <v>1397</v>
      </c>
      <c r="E1015" s="569"/>
      <c r="F1015" s="569">
        <v>200</v>
      </c>
      <c r="G1015" s="53">
        <f t="shared" si="92"/>
        <v>6947.04</v>
      </c>
      <c r="H1015" s="87"/>
      <c r="I1015" s="87"/>
      <c r="J1015" s="87"/>
      <c r="K1015" s="87"/>
      <c r="L1015" s="87"/>
      <c r="M1015" s="600">
        <v>45212</v>
      </c>
      <c r="N1015" s="601" t="s">
        <v>18</v>
      </c>
      <c r="O1015" s="601">
        <v>1474</v>
      </c>
      <c r="P1015" s="602" t="s">
        <v>460</v>
      </c>
      <c r="Q1015" s="602" t="s">
        <v>73</v>
      </c>
      <c r="R1015" s="602" t="s">
        <v>2056</v>
      </c>
      <c r="S1015" s="39" t="s">
        <v>2056</v>
      </c>
      <c r="T1015" s="38"/>
      <c r="U1015" s="87"/>
    </row>
    <row r="1016" spans="1:21" x14ac:dyDescent="0.25">
      <c r="A1016" s="567">
        <v>45215</v>
      </c>
      <c r="B1016" s="568" t="s">
        <v>1954</v>
      </c>
      <c r="C1016" s="568" t="s">
        <v>65</v>
      </c>
      <c r="D1016" s="568" t="s">
        <v>1955</v>
      </c>
      <c r="E1016" s="569"/>
      <c r="F1016" s="569">
        <v>1</v>
      </c>
      <c r="G1016" s="53">
        <f t="shared" si="92"/>
        <v>6946.04</v>
      </c>
      <c r="H1016" s="87"/>
      <c r="I1016" s="87"/>
      <c r="J1016" s="87"/>
      <c r="K1016" s="87"/>
      <c r="L1016" s="87"/>
      <c r="M1016" s="600">
        <v>45215</v>
      </c>
      <c r="N1016" s="601" t="s">
        <v>59</v>
      </c>
      <c r="O1016" s="601">
        <v>1465</v>
      </c>
      <c r="P1016" s="602" t="s">
        <v>2057</v>
      </c>
      <c r="Q1016" s="602" t="s">
        <v>73</v>
      </c>
      <c r="R1016" s="602" t="s">
        <v>2058</v>
      </c>
      <c r="S1016" s="39" t="s">
        <v>2058</v>
      </c>
      <c r="T1016" s="38"/>
      <c r="U1016" s="87"/>
    </row>
    <row r="1017" spans="1:21" x14ac:dyDescent="0.25">
      <c r="A1017" s="567">
        <v>45215</v>
      </c>
      <c r="B1017" s="568" t="s">
        <v>1540</v>
      </c>
      <c r="C1017" s="568" t="s">
        <v>64</v>
      </c>
      <c r="D1017" s="568" t="s">
        <v>1540</v>
      </c>
      <c r="E1017" s="569">
        <v>200</v>
      </c>
      <c r="F1017" s="569"/>
      <c r="G1017" s="53">
        <f t="shared" si="92"/>
        <v>7146.04</v>
      </c>
      <c r="H1017" s="87"/>
      <c r="I1017" s="87"/>
      <c r="J1017" s="87"/>
      <c r="K1017" s="87"/>
      <c r="L1017" s="87"/>
      <c r="M1017" s="600">
        <v>45215</v>
      </c>
      <c r="N1017" s="601" t="s">
        <v>38</v>
      </c>
      <c r="O1017" s="601">
        <v>634</v>
      </c>
      <c r="P1017" s="602" t="s">
        <v>298</v>
      </c>
      <c r="Q1017" s="602" t="s">
        <v>73</v>
      </c>
      <c r="R1017" s="602" t="s">
        <v>2059</v>
      </c>
      <c r="S1017" s="39" t="s">
        <v>2059</v>
      </c>
      <c r="T1017" s="38"/>
      <c r="U1017" s="87"/>
    </row>
    <row r="1018" spans="1:21" x14ac:dyDescent="0.25">
      <c r="A1018" s="567">
        <v>45215</v>
      </c>
      <c r="B1018" s="568" t="s">
        <v>53</v>
      </c>
      <c r="C1018" s="568" t="s">
        <v>64</v>
      </c>
      <c r="D1018" s="568" t="s">
        <v>214</v>
      </c>
      <c r="E1018" s="569">
        <v>5425.2</v>
      </c>
      <c r="F1018" s="569"/>
      <c r="G1018" s="53">
        <f t="shared" si="92"/>
        <v>12571.24</v>
      </c>
      <c r="H1018" s="87"/>
      <c r="I1018" s="87"/>
      <c r="J1018" s="87"/>
      <c r="K1018" s="87"/>
      <c r="L1018" s="87"/>
      <c r="M1018" s="600">
        <v>45215</v>
      </c>
      <c r="N1018" s="601" t="s">
        <v>38</v>
      </c>
      <c r="O1018" s="601">
        <v>499</v>
      </c>
      <c r="P1018" s="602" t="s">
        <v>1174</v>
      </c>
      <c r="Q1018" s="602" t="s">
        <v>73</v>
      </c>
      <c r="R1018" s="602" t="s">
        <v>2060</v>
      </c>
      <c r="S1018" s="39" t="s">
        <v>2060</v>
      </c>
      <c r="T1018" s="38"/>
      <c r="U1018" s="87"/>
    </row>
    <row r="1019" spans="1:21" x14ac:dyDescent="0.25">
      <c r="A1019" s="567">
        <v>45216</v>
      </c>
      <c r="B1019" s="568" t="s">
        <v>521</v>
      </c>
      <c r="C1019" s="568" t="s">
        <v>2099</v>
      </c>
      <c r="D1019" s="568" t="s">
        <v>1992</v>
      </c>
      <c r="E1019" s="569"/>
      <c r="F1019" s="569">
        <v>1550</v>
      </c>
      <c r="G1019" s="53">
        <f t="shared" si="92"/>
        <v>11021.24</v>
      </c>
      <c r="M1019" s="600">
        <v>45215</v>
      </c>
      <c r="N1019" s="601" t="s">
        <v>38</v>
      </c>
      <c r="O1019" s="601">
        <v>149</v>
      </c>
      <c r="P1019" s="602" t="s">
        <v>2061</v>
      </c>
      <c r="Q1019" s="602" t="s">
        <v>73</v>
      </c>
      <c r="R1019" s="602" t="s">
        <v>2062</v>
      </c>
      <c r="S1019" s="39" t="s">
        <v>2062</v>
      </c>
      <c r="T1019" s="38"/>
      <c r="U1019" s="87"/>
    </row>
    <row r="1020" spans="1:21" x14ac:dyDescent="0.25">
      <c r="A1020" s="567">
        <v>45216</v>
      </c>
      <c r="B1020" s="568" t="s">
        <v>15</v>
      </c>
      <c r="C1020" s="568" t="s">
        <v>2100</v>
      </c>
      <c r="D1020" s="568" t="s">
        <v>1934</v>
      </c>
      <c r="E1020" s="569"/>
      <c r="F1020" s="569">
        <v>2500</v>
      </c>
      <c r="G1020" s="53">
        <f t="shared" si="92"/>
        <v>8521.24</v>
      </c>
      <c r="M1020" s="600">
        <v>45215</v>
      </c>
      <c r="N1020" s="601" t="s">
        <v>38</v>
      </c>
      <c r="O1020" s="601">
        <v>837</v>
      </c>
      <c r="P1020" s="602" t="s">
        <v>2063</v>
      </c>
      <c r="Q1020" s="602" t="s">
        <v>73</v>
      </c>
      <c r="R1020" s="602" t="s">
        <v>2064</v>
      </c>
      <c r="S1020" s="39" t="s">
        <v>2064</v>
      </c>
      <c r="T1020" s="38"/>
      <c r="U1020" s="87"/>
    </row>
    <row r="1021" spans="1:21" x14ac:dyDescent="0.25">
      <c r="A1021" s="567">
        <v>45216</v>
      </c>
      <c r="B1021" s="610" t="s">
        <v>53</v>
      </c>
      <c r="C1021" s="610" t="s">
        <v>64</v>
      </c>
      <c r="D1021" s="610" t="s">
        <v>332</v>
      </c>
      <c r="E1021" s="611">
        <v>270</v>
      </c>
      <c r="F1021" s="569"/>
      <c r="G1021" s="53">
        <f t="shared" si="92"/>
        <v>8791.24</v>
      </c>
      <c r="M1021" s="600">
        <v>45215</v>
      </c>
      <c r="N1021" s="601" t="s">
        <v>27</v>
      </c>
      <c r="O1021" s="601">
        <v>226</v>
      </c>
      <c r="P1021" s="602" t="s">
        <v>73</v>
      </c>
      <c r="Q1021" s="602" t="s">
        <v>2065</v>
      </c>
      <c r="R1021" s="602" t="s">
        <v>2066</v>
      </c>
      <c r="S1021" s="39" t="s">
        <v>2066</v>
      </c>
      <c r="T1021" s="38"/>
      <c r="U1021" s="87"/>
    </row>
    <row r="1022" spans="1:21" x14ac:dyDescent="0.25">
      <c r="A1022" s="567">
        <v>45216</v>
      </c>
      <c r="B1022" s="568" t="s">
        <v>15</v>
      </c>
      <c r="C1022" s="568" t="s">
        <v>2101</v>
      </c>
      <c r="D1022" s="568" t="s">
        <v>2102</v>
      </c>
      <c r="E1022" s="569"/>
      <c r="F1022" s="569">
        <v>632.79</v>
      </c>
      <c r="G1022" s="53">
        <f t="shared" si="92"/>
        <v>8158.45</v>
      </c>
      <c r="M1022" s="600">
        <v>45215</v>
      </c>
      <c r="N1022" s="601" t="s">
        <v>38</v>
      </c>
      <c r="O1022" s="601">
        <v>634</v>
      </c>
      <c r="P1022" s="602" t="s">
        <v>157</v>
      </c>
      <c r="Q1022" s="602" t="s">
        <v>73</v>
      </c>
      <c r="R1022" s="602" t="s">
        <v>2067</v>
      </c>
      <c r="S1022" s="39" t="s">
        <v>2067</v>
      </c>
      <c r="T1022" s="38"/>
      <c r="U1022" s="87"/>
    </row>
    <row r="1023" spans="1:21" x14ac:dyDescent="0.25">
      <c r="A1023" s="567">
        <v>45216</v>
      </c>
      <c r="B1023" s="568" t="s">
        <v>53</v>
      </c>
      <c r="C1023" s="568" t="s">
        <v>64</v>
      </c>
      <c r="D1023" s="568" t="s">
        <v>438</v>
      </c>
      <c r="E1023" s="569">
        <v>3848.01</v>
      </c>
      <c r="F1023" s="569"/>
      <c r="G1023" s="53">
        <f t="shared" si="92"/>
        <v>12006.46</v>
      </c>
      <c r="M1023" s="600">
        <v>45215</v>
      </c>
      <c r="N1023" s="601" t="s">
        <v>38</v>
      </c>
      <c r="O1023" s="601">
        <v>499</v>
      </c>
      <c r="P1023" s="602" t="s">
        <v>1170</v>
      </c>
      <c r="Q1023" s="602" t="s">
        <v>73</v>
      </c>
      <c r="R1023" s="602" t="s">
        <v>2068</v>
      </c>
      <c r="S1023" s="39" t="s">
        <v>2068</v>
      </c>
      <c r="T1023" s="38"/>
      <c r="U1023" s="87"/>
    </row>
    <row r="1024" spans="1:21" x14ac:dyDescent="0.25">
      <c r="A1024" s="612">
        <v>45217</v>
      </c>
      <c r="B1024" s="613" t="s">
        <v>53</v>
      </c>
      <c r="C1024" s="613" t="s">
        <v>64</v>
      </c>
      <c r="D1024" s="613" t="s">
        <v>332</v>
      </c>
      <c r="E1024" s="614">
        <v>147</v>
      </c>
      <c r="F1024" s="614"/>
      <c r="G1024" s="53">
        <f t="shared" si="92"/>
        <v>12153.46</v>
      </c>
      <c r="M1024" s="600">
        <v>45215</v>
      </c>
      <c r="N1024" s="601" t="s">
        <v>27</v>
      </c>
      <c r="O1024" s="601">
        <v>226</v>
      </c>
      <c r="P1024" s="602" t="s">
        <v>73</v>
      </c>
      <c r="Q1024" s="602" t="s">
        <v>157</v>
      </c>
      <c r="R1024" s="602" t="s">
        <v>2069</v>
      </c>
      <c r="S1024" s="39" t="s">
        <v>2069</v>
      </c>
      <c r="T1024" s="38"/>
      <c r="U1024" s="87"/>
    </row>
    <row r="1025" spans="1:21" x14ac:dyDescent="0.25">
      <c r="A1025" s="612">
        <v>45217</v>
      </c>
      <c r="B1025" s="613" t="s">
        <v>53</v>
      </c>
      <c r="C1025" s="613" t="s">
        <v>64</v>
      </c>
      <c r="D1025" s="613" t="s">
        <v>332</v>
      </c>
      <c r="E1025" s="614">
        <v>438.6</v>
      </c>
      <c r="F1025" s="614"/>
      <c r="G1025" s="53">
        <f t="shared" si="92"/>
        <v>12592.06</v>
      </c>
      <c r="M1025" s="600">
        <v>45216</v>
      </c>
      <c r="N1025" s="601" t="s">
        <v>18</v>
      </c>
      <c r="O1025" s="601">
        <v>1480</v>
      </c>
      <c r="P1025" s="602" t="s">
        <v>2070</v>
      </c>
      <c r="Q1025" s="602" t="s">
        <v>73</v>
      </c>
      <c r="R1025" s="602" t="s">
        <v>2071</v>
      </c>
      <c r="S1025" s="39" t="s">
        <v>2071</v>
      </c>
      <c r="T1025" s="38"/>
      <c r="U1025" s="87"/>
    </row>
    <row r="1026" spans="1:21" x14ac:dyDescent="0.25">
      <c r="A1026" s="612">
        <v>45217</v>
      </c>
      <c r="B1026" s="613" t="s">
        <v>53</v>
      </c>
      <c r="C1026" s="613" t="s">
        <v>64</v>
      </c>
      <c r="D1026" s="613" t="s">
        <v>332</v>
      </c>
      <c r="E1026" s="614">
        <v>170</v>
      </c>
      <c r="F1026" s="614"/>
      <c r="G1026" s="53">
        <f t="shared" si="92"/>
        <v>12762.06</v>
      </c>
      <c r="M1026" s="600">
        <v>45216</v>
      </c>
      <c r="N1026" s="601" t="s">
        <v>18</v>
      </c>
      <c r="O1026" s="601">
        <v>1483</v>
      </c>
      <c r="P1026" s="602" t="s">
        <v>1012</v>
      </c>
      <c r="Q1026" s="602" t="s">
        <v>73</v>
      </c>
      <c r="R1026" s="602" t="s">
        <v>2072</v>
      </c>
      <c r="S1026" s="39" t="s">
        <v>2072</v>
      </c>
      <c r="T1026" s="38"/>
      <c r="U1026" s="87"/>
    </row>
    <row r="1027" spans="1:21" x14ac:dyDescent="0.25">
      <c r="A1027" s="612">
        <v>45217</v>
      </c>
      <c r="B1027" s="613" t="s">
        <v>53</v>
      </c>
      <c r="C1027" s="613" t="s">
        <v>64</v>
      </c>
      <c r="D1027" s="613" t="s">
        <v>332</v>
      </c>
      <c r="E1027" s="614">
        <v>270.39999999999998</v>
      </c>
      <c r="F1027" s="614"/>
      <c r="G1027" s="53">
        <f>G1026+E1027-F1027</f>
        <v>13032.46</v>
      </c>
      <c r="M1027" s="600">
        <v>45216</v>
      </c>
      <c r="N1027" s="601" t="s">
        <v>27</v>
      </c>
      <c r="O1027" s="601">
        <v>226</v>
      </c>
      <c r="P1027" s="602" t="s">
        <v>73</v>
      </c>
      <c r="Q1027" s="602" t="s">
        <v>1143</v>
      </c>
      <c r="R1027" s="602" t="s">
        <v>2073</v>
      </c>
      <c r="S1027" s="39" t="s">
        <v>2073</v>
      </c>
      <c r="T1027" s="38"/>
      <c r="U1027" s="87"/>
    </row>
    <row r="1028" spans="1:21" x14ac:dyDescent="0.25">
      <c r="A1028" s="612">
        <v>45217</v>
      </c>
      <c r="B1028" s="613" t="s">
        <v>521</v>
      </c>
      <c r="C1028" s="613" t="s">
        <v>2126</v>
      </c>
      <c r="D1028" s="613" t="s">
        <v>2093</v>
      </c>
      <c r="E1028" s="614"/>
      <c r="F1028" s="614">
        <v>160</v>
      </c>
      <c r="G1028" s="53">
        <f>G1027+E1028-F1028</f>
        <v>12872.46</v>
      </c>
      <c r="M1028" s="600">
        <v>45216</v>
      </c>
      <c r="N1028" s="601" t="s">
        <v>18</v>
      </c>
      <c r="O1028" s="601">
        <v>1486</v>
      </c>
      <c r="P1028" s="602" t="s">
        <v>2074</v>
      </c>
      <c r="Q1028" s="602" t="s">
        <v>73</v>
      </c>
      <c r="R1028" s="602" t="s">
        <v>2075</v>
      </c>
      <c r="S1028" s="39" t="s">
        <v>2075</v>
      </c>
      <c r="T1028" s="38"/>
      <c r="U1028" s="87"/>
    </row>
    <row r="1029" spans="1:21" x14ac:dyDescent="0.25">
      <c r="A1029" s="612">
        <v>45217</v>
      </c>
      <c r="B1029" s="613" t="s">
        <v>15</v>
      </c>
      <c r="C1029" s="613">
        <v>58131413</v>
      </c>
      <c r="D1029" s="613" t="s">
        <v>1397</v>
      </c>
      <c r="E1029" s="614"/>
      <c r="F1029" s="614">
        <v>470</v>
      </c>
      <c r="G1029" s="53">
        <f t="shared" ref="G1029" si="93">G1028+E1029-F1029</f>
        <v>12402.46</v>
      </c>
      <c r="M1029" s="600">
        <v>45216</v>
      </c>
      <c r="N1029" s="601" t="s">
        <v>27</v>
      </c>
      <c r="O1029" s="601">
        <v>226</v>
      </c>
      <c r="P1029" s="602" t="s">
        <v>73</v>
      </c>
      <c r="Q1029" s="602" t="s">
        <v>2076</v>
      </c>
      <c r="R1029" s="602" t="s">
        <v>2077</v>
      </c>
      <c r="S1029" s="39" t="s">
        <v>2077</v>
      </c>
      <c r="T1029" s="38"/>
      <c r="U1029" s="87"/>
    </row>
    <row r="1030" spans="1:21" x14ac:dyDescent="0.25">
      <c r="A1030" s="612">
        <v>45217</v>
      </c>
      <c r="B1030" s="613" t="s">
        <v>1954</v>
      </c>
      <c r="C1030" s="613" t="s">
        <v>65</v>
      </c>
      <c r="D1030" s="613" t="s">
        <v>1955</v>
      </c>
      <c r="E1030" s="614"/>
      <c r="F1030" s="614">
        <v>1</v>
      </c>
      <c r="G1030" s="53">
        <f>G1029+E1030-F1030</f>
        <v>12401.46</v>
      </c>
      <c r="M1030" s="550">
        <v>45217</v>
      </c>
      <c r="N1030" s="551" t="s">
        <v>27</v>
      </c>
      <c r="O1030" s="551">
        <v>226</v>
      </c>
      <c r="P1030" s="552" t="s">
        <v>73</v>
      </c>
      <c r="Q1030" s="552" t="s">
        <v>382</v>
      </c>
      <c r="R1030" s="552" t="s">
        <v>2103</v>
      </c>
      <c r="S1030" s="260" t="s">
        <v>2103</v>
      </c>
      <c r="T1030" s="276"/>
      <c r="U1030" s="87"/>
    </row>
    <row r="1031" spans="1:21" x14ac:dyDescent="0.25">
      <c r="A1031" s="612">
        <v>45218</v>
      </c>
      <c r="B1031" s="613" t="s">
        <v>521</v>
      </c>
      <c r="C1031" s="613" t="s">
        <v>2127</v>
      </c>
      <c r="D1031" s="613" t="s">
        <v>950</v>
      </c>
      <c r="E1031" s="614"/>
      <c r="F1031" s="614">
        <v>370</v>
      </c>
      <c r="G1031" s="53">
        <f>G1030+E1031-F1031</f>
        <v>12031.46</v>
      </c>
      <c r="M1031" s="550">
        <v>45217</v>
      </c>
      <c r="N1031" s="551" t="s">
        <v>27</v>
      </c>
      <c r="O1031" s="551">
        <v>226</v>
      </c>
      <c r="P1031" s="552" t="s">
        <v>73</v>
      </c>
      <c r="Q1031" s="552" t="s">
        <v>2104</v>
      </c>
      <c r="R1031" s="552" t="s">
        <v>2105</v>
      </c>
      <c r="S1031" s="260" t="s">
        <v>2105</v>
      </c>
      <c r="T1031" s="276"/>
      <c r="U1031" s="87"/>
    </row>
    <row r="1032" spans="1:21" x14ac:dyDescent="0.25">
      <c r="A1032" s="689">
        <v>45218</v>
      </c>
      <c r="B1032" s="690" t="s">
        <v>521</v>
      </c>
      <c r="C1032" s="690" t="s">
        <v>2128</v>
      </c>
      <c r="D1032" s="690" t="s">
        <v>2129</v>
      </c>
      <c r="E1032" s="691"/>
      <c r="F1032" s="691">
        <v>1100</v>
      </c>
      <c r="G1032" s="53">
        <f t="shared" ref="G1032:G1033" si="94">G1031+E1032-F1032</f>
        <v>10931.46</v>
      </c>
      <c r="M1032" s="550">
        <v>45217</v>
      </c>
      <c r="N1032" s="551" t="s">
        <v>27</v>
      </c>
      <c r="O1032" s="551">
        <v>226</v>
      </c>
      <c r="P1032" s="552" t="s">
        <v>73</v>
      </c>
      <c r="Q1032" s="552" t="s">
        <v>563</v>
      </c>
      <c r="R1032" s="552" t="s">
        <v>2106</v>
      </c>
      <c r="S1032" s="260" t="s">
        <v>2106</v>
      </c>
      <c r="T1032" s="276"/>
      <c r="U1032" s="87"/>
    </row>
    <row r="1033" spans="1:21" x14ac:dyDescent="0.25">
      <c r="A1033" s="612">
        <v>45218</v>
      </c>
      <c r="B1033" s="613" t="s">
        <v>521</v>
      </c>
      <c r="C1033" s="615">
        <v>581457</v>
      </c>
      <c r="D1033" s="613" t="s">
        <v>2130</v>
      </c>
      <c r="E1033" s="614"/>
      <c r="F1033" s="614">
        <v>30</v>
      </c>
      <c r="G1033" s="53">
        <f t="shared" si="94"/>
        <v>10901.46</v>
      </c>
      <c r="M1033" s="550">
        <v>45217</v>
      </c>
      <c r="N1033" s="551" t="s">
        <v>27</v>
      </c>
      <c r="O1033" s="551">
        <v>226</v>
      </c>
      <c r="P1033" s="552" t="s">
        <v>73</v>
      </c>
      <c r="Q1033" s="552" t="s">
        <v>1330</v>
      </c>
      <c r="R1033" s="552" t="s">
        <v>2107</v>
      </c>
      <c r="S1033" s="260" t="s">
        <v>2107</v>
      </c>
      <c r="T1033" s="276"/>
      <c r="U1033" s="87"/>
    </row>
    <row r="1034" spans="1:21" x14ac:dyDescent="0.25">
      <c r="A1034" s="612">
        <v>45218</v>
      </c>
      <c r="B1034" s="613" t="s">
        <v>1954</v>
      </c>
      <c r="C1034" s="613" t="s">
        <v>64</v>
      </c>
      <c r="D1034" s="613" t="s">
        <v>1955</v>
      </c>
      <c r="E1034" s="614"/>
      <c r="F1034" s="614">
        <v>1</v>
      </c>
      <c r="G1034" s="53">
        <f>G1033+E1034-F1034</f>
        <v>10900.46</v>
      </c>
      <c r="M1034" s="550">
        <v>45217</v>
      </c>
      <c r="N1034" s="551" t="s">
        <v>38</v>
      </c>
      <c r="O1034" s="551">
        <v>634</v>
      </c>
      <c r="P1034" s="552" t="s">
        <v>2108</v>
      </c>
      <c r="Q1034" s="552" t="s">
        <v>73</v>
      </c>
      <c r="R1034" s="552" t="s">
        <v>2109</v>
      </c>
      <c r="S1034" s="260" t="s">
        <v>2109</v>
      </c>
      <c r="T1034" s="40"/>
      <c r="U1034" s="87"/>
    </row>
    <row r="1035" spans="1:21" x14ac:dyDescent="0.25">
      <c r="A1035" s="612">
        <v>45218</v>
      </c>
      <c r="B1035" s="613" t="s">
        <v>521</v>
      </c>
      <c r="C1035" s="613">
        <v>13531383</v>
      </c>
      <c r="D1035" s="613" t="s">
        <v>1147</v>
      </c>
      <c r="E1035" s="614"/>
      <c r="F1035" s="614">
        <v>549</v>
      </c>
      <c r="G1035" s="53">
        <f t="shared" ref="G1035:G1092" si="95">G1034+E1035-F1035</f>
        <v>10351.459999999999</v>
      </c>
      <c r="M1035" s="550">
        <v>45217</v>
      </c>
      <c r="N1035" s="551" t="s">
        <v>38</v>
      </c>
      <c r="O1035" s="551">
        <v>499</v>
      </c>
      <c r="P1035" s="552" t="s">
        <v>1170</v>
      </c>
      <c r="Q1035" s="552" t="s">
        <v>73</v>
      </c>
      <c r="R1035" s="552" t="s">
        <v>2110</v>
      </c>
      <c r="S1035" s="260" t="s">
        <v>2110</v>
      </c>
      <c r="T1035" s="276"/>
      <c r="U1035" s="87"/>
    </row>
    <row r="1036" spans="1:21" x14ac:dyDescent="0.25">
      <c r="A1036" s="612">
        <v>45218</v>
      </c>
      <c r="B1036" s="613" t="s">
        <v>1954</v>
      </c>
      <c r="C1036" s="613" t="s">
        <v>65</v>
      </c>
      <c r="D1036" s="613" t="s">
        <v>1955</v>
      </c>
      <c r="E1036" s="614"/>
      <c r="F1036" s="614">
        <v>1</v>
      </c>
      <c r="G1036" s="53">
        <f t="shared" si="95"/>
        <v>10350.459999999999</v>
      </c>
      <c r="M1036" s="550">
        <v>45217</v>
      </c>
      <c r="N1036" s="551" t="s">
        <v>18</v>
      </c>
      <c r="O1036" s="551">
        <v>1487</v>
      </c>
      <c r="P1036" s="552" t="s">
        <v>929</v>
      </c>
      <c r="Q1036" s="552" t="s">
        <v>73</v>
      </c>
      <c r="R1036" s="552" t="s">
        <v>2111</v>
      </c>
      <c r="S1036" s="260" t="s">
        <v>2111</v>
      </c>
      <c r="T1036" s="276"/>
      <c r="U1036" s="87"/>
    </row>
    <row r="1037" spans="1:21" x14ac:dyDescent="0.25">
      <c r="A1037" s="612">
        <v>45219</v>
      </c>
      <c r="B1037" s="613" t="s">
        <v>15</v>
      </c>
      <c r="C1037" s="613" t="s">
        <v>2131</v>
      </c>
      <c r="D1037" s="613" t="s">
        <v>1934</v>
      </c>
      <c r="E1037" s="614"/>
      <c r="F1037" s="614">
        <v>200</v>
      </c>
      <c r="G1037" s="53">
        <f t="shared" si="95"/>
        <v>10150.459999999999</v>
      </c>
      <c r="M1037" s="550">
        <v>45218</v>
      </c>
      <c r="N1037" s="551" t="s">
        <v>38</v>
      </c>
      <c r="O1037" s="551">
        <v>903</v>
      </c>
      <c r="P1037" s="552" t="s">
        <v>2112</v>
      </c>
      <c r="Q1037" s="552" t="s">
        <v>73</v>
      </c>
      <c r="R1037" s="552" t="s">
        <v>2113</v>
      </c>
      <c r="S1037" s="260" t="s">
        <v>2113</v>
      </c>
      <c r="T1037" s="276"/>
      <c r="U1037" s="87"/>
    </row>
    <row r="1038" spans="1:21" x14ac:dyDescent="0.25">
      <c r="A1038" s="616">
        <v>45219</v>
      </c>
      <c r="B1038" s="617" t="s">
        <v>521</v>
      </c>
      <c r="C1038" s="617" t="s">
        <v>2132</v>
      </c>
      <c r="D1038" s="617" t="s">
        <v>2093</v>
      </c>
      <c r="E1038" s="618"/>
      <c r="F1038" s="618">
        <v>300</v>
      </c>
      <c r="G1038" s="53">
        <f t="shared" si="95"/>
        <v>9850.4599999999991</v>
      </c>
      <c r="M1038" s="550">
        <v>45218</v>
      </c>
      <c r="N1038" s="551" t="s">
        <v>38</v>
      </c>
      <c r="O1038" s="551">
        <v>783</v>
      </c>
      <c r="P1038" s="552" t="s">
        <v>1170</v>
      </c>
      <c r="Q1038" s="552" t="s">
        <v>73</v>
      </c>
      <c r="R1038" s="552" t="s">
        <v>2114</v>
      </c>
      <c r="S1038" s="260" t="s">
        <v>2114</v>
      </c>
      <c r="T1038" s="276"/>
      <c r="U1038" s="87"/>
    </row>
    <row r="1039" spans="1:21" x14ac:dyDescent="0.25">
      <c r="A1039" s="612">
        <v>45219</v>
      </c>
      <c r="B1039" s="613" t="s">
        <v>521</v>
      </c>
      <c r="C1039" s="613"/>
      <c r="D1039" s="613" t="s">
        <v>1003</v>
      </c>
      <c r="E1039" s="614"/>
      <c r="F1039" s="614">
        <v>2000</v>
      </c>
      <c r="G1039" s="53">
        <f t="shared" si="95"/>
        <v>7850.4599999999991</v>
      </c>
      <c r="M1039" s="550">
        <v>45218</v>
      </c>
      <c r="N1039" s="551" t="s">
        <v>38</v>
      </c>
      <c r="O1039" s="551">
        <v>634</v>
      </c>
      <c r="P1039" s="552" t="s">
        <v>2115</v>
      </c>
      <c r="Q1039" s="552" t="s">
        <v>73</v>
      </c>
      <c r="R1039" s="552" t="s">
        <v>2116</v>
      </c>
      <c r="S1039" s="260" t="s">
        <v>2116</v>
      </c>
      <c r="T1039" s="276"/>
      <c r="U1039" s="87"/>
    </row>
    <row r="1040" spans="1:21" x14ac:dyDescent="0.25">
      <c r="A1040" s="612">
        <v>45219</v>
      </c>
      <c r="B1040" s="613" t="s">
        <v>1954</v>
      </c>
      <c r="C1040" s="613" t="s">
        <v>65</v>
      </c>
      <c r="D1040" s="613" t="s">
        <v>1955</v>
      </c>
      <c r="E1040" s="614"/>
      <c r="F1040" s="614">
        <v>1</v>
      </c>
      <c r="G1040" s="53">
        <f t="shared" si="95"/>
        <v>7849.4599999999991</v>
      </c>
      <c r="M1040" s="550">
        <v>45218</v>
      </c>
      <c r="N1040" s="551" t="s">
        <v>38</v>
      </c>
      <c r="O1040" s="551">
        <v>499</v>
      </c>
      <c r="P1040" s="552" t="s">
        <v>1170</v>
      </c>
      <c r="Q1040" s="552" t="s">
        <v>73</v>
      </c>
      <c r="R1040" s="552" t="s">
        <v>2117</v>
      </c>
      <c r="S1040" s="260" t="s">
        <v>2117</v>
      </c>
      <c r="T1040" s="276"/>
      <c r="U1040" s="87"/>
    </row>
    <row r="1041" spans="1:21" x14ac:dyDescent="0.25">
      <c r="A1041" s="616">
        <v>45219</v>
      </c>
      <c r="B1041" s="617" t="s">
        <v>53</v>
      </c>
      <c r="C1041" s="617" t="s">
        <v>64</v>
      </c>
      <c r="D1041" s="617" t="s">
        <v>332</v>
      </c>
      <c r="E1041" s="618">
        <v>100</v>
      </c>
      <c r="F1041" s="614"/>
      <c r="G1041" s="53">
        <f t="shared" si="95"/>
        <v>7949.4599999999991</v>
      </c>
      <c r="M1041" s="550">
        <v>45218</v>
      </c>
      <c r="N1041" s="551" t="s">
        <v>18</v>
      </c>
      <c r="O1041" s="551">
        <v>1488</v>
      </c>
      <c r="P1041" s="552" t="s">
        <v>2118</v>
      </c>
      <c r="Q1041" s="552" t="s">
        <v>73</v>
      </c>
      <c r="R1041" s="552" t="s">
        <v>2119</v>
      </c>
      <c r="S1041" s="260" t="s">
        <v>2119</v>
      </c>
      <c r="T1041" s="276"/>
      <c r="U1041" s="87"/>
    </row>
    <row r="1042" spans="1:21" x14ac:dyDescent="0.25">
      <c r="A1042" s="616">
        <v>45219</v>
      </c>
      <c r="B1042" s="617" t="s">
        <v>53</v>
      </c>
      <c r="C1042" s="617" t="s">
        <v>64</v>
      </c>
      <c r="D1042" s="617" t="s">
        <v>332</v>
      </c>
      <c r="E1042" s="618">
        <v>330</v>
      </c>
      <c r="F1042" s="614"/>
      <c r="G1042" s="53">
        <f t="shared" si="95"/>
        <v>8279.4599999999991</v>
      </c>
      <c r="M1042" s="550">
        <v>45219</v>
      </c>
      <c r="N1042" s="551" t="s">
        <v>18</v>
      </c>
      <c r="O1042" s="551">
        <v>1492</v>
      </c>
      <c r="P1042" s="552" t="s">
        <v>157</v>
      </c>
      <c r="Q1042" s="552" t="s">
        <v>73</v>
      </c>
      <c r="R1042" s="552" t="s">
        <v>2120</v>
      </c>
      <c r="S1042" s="260" t="s">
        <v>2120</v>
      </c>
      <c r="T1042" s="276"/>
      <c r="U1042" s="87"/>
    </row>
    <row r="1043" spans="1:21" x14ac:dyDescent="0.25">
      <c r="A1043" s="616">
        <v>45219</v>
      </c>
      <c r="B1043" s="617" t="s">
        <v>53</v>
      </c>
      <c r="C1043" s="617" t="s">
        <v>484</v>
      </c>
      <c r="D1043" s="617" t="s">
        <v>1890</v>
      </c>
      <c r="E1043" s="618">
        <v>2960</v>
      </c>
      <c r="F1043" s="566"/>
      <c r="G1043" s="53">
        <f t="shared" si="95"/>
        <v>11239.46</v>
      </c>
      <c r="M1043" s="550">
        <v>45219</v>
      </c>
      <c r="N1043" s="551" t="s">
        <v>27</v>
      </c>
      <c r="O1043" s="551">
        <v>226</v>
      </c>
      <c r="P1043" s="552" t="s">
        <v>73</v>
      </c>
      <c r="Q1043" s="552" t="s">
        <v>200</v>
      </c>
      <c r="R1043" s="552" t="s">
        <v>2121</v>
      </c>
      <c r="S1043" s="260" t="s">
        <v>2121</v>
      </c>
      <c r="T1043" s="276"/>
      <c r="U1043" s="87"/>
    </row>
    <row r="1044" spans="1:21" x14ac:dyDescent="0.25">
      <c r="A1044" s="616">
        <v>45222</v>
      </c>
      <c r="B1044" s="617" t="s">
        <v>15</v>
      </c>
      <c r="C1044" s="617" t="s">
        <v>2149</v>
      </c>
      <c r="D1044" s="617" t="s">
        <v>1992</v>
      </c>
      <c r="E1044" s="618"/>
      <c r="F1044" s="618">
        <v>151</v>
      </c>
      <c r="G1044" s="53">
        <f t="shared" si="95"/>
        <v>11088.46</v>
      </c>
      <c r="M1044" s="550">
        <v>45219</v>
      </c>
      <c r="N1044" s="551" t="s">
        <v>27</v>
      </c>
      <c r="O1044" s="551">
        <v>226</v>
      </c>
      <c r="P1044" s="552" t="s">
        <v>73</v>
      </c>
      <c r="Q1044" s="552" t="s">
        <v>2122</v>
      </c>
      <c r="R1044" s="552" t="s">
        <v>2123</v>
      </c>
      <c r="S1044" s="260" t="s">
        <v>2123</v>
      </c>
      <c r="T1044" s="276"/>
      <c r="U1044" s="87"/>
    </row>
    <row r="1045" spans="1:21" x14ac:dyDescent="0.25">
      <c r="A1045" s="620">
        <v>45222</v>
      </c>
      <c r="B1045" s="626" t="s">
        <v>15</v>
      </c>
      <c r="C1045" s="626" t="s">
        <v>2150</v>
      </c>
      <c r="D1045" s="626" t="s">
        <v>1934</v>
      </c>
      <c r="E1045" s="621"/>
      <c r="F1045" s="621">
        <v>2000</v>
      </c>
      <c r="G1045" s="53">
        <f t="shared" si="95"/>
        <v>9088.4599999999991</v>
      </c>
      <c r="M1045" s="550">
        <v>45219</v>
      </c>
      <c r="N1045" s="551" t="s">
        <v>38</v>
      </c>
      <c r="O1045" s="551">
        <v>634</v>
      </c>
      <c r="P1045" s="552" t="s">
        <v>154</v>
      </c>
      <c r="Q1045" s="552" t="s">
        <v>73</v>
      </c>
      <c r="R1045" s="552" t="s">
        <v>2124</v>
      </c>
      <c r="S1045" s="260" t="s">
        <v>2124</v>
      </c>
      <c r="T1045" s="276"/>
      <c r="U1045" s="87"/>
    </row>
    <row r="1046" spans="1:21" x14ac:dyDescent="0.25">
      <c r="A1046" s="564"/>
      <c r="B1046" s="172"/>
      <c r="C1046" s="172"/>
      <c r="D1046" s="172"/>
      <c r="E1046" s="566"/>
      <c r="F1046" s="566"/>
      <c r="G1046" s="53">
        <f t="shared" si="95"/>
        <v>9088.4599999999991</v>
      </c>
      <c r="M1046" s="550">
        <v>45219</v>
      </c>
      <c r="N1046" s="551" t="s">
        <v>38</v>
      </c>
      <c r="O1046" s="551">
        <v>499</v>
      </c>
      <c r="P1046" s="552" t="s">
        <v>1170</v>
      </c>
      <c r="Q1046" s="552" t="s">
        <v>73</v>
      </c>
      <c r="R1046" s="552" t="s">
        <v>2125</v>
      </c>
      <c r="S1046" s="260" t="s">
        <v>2125</v>
      </c>
      <c r="T1046" s="276"/>
      <c r="U1046" s="87"/>
    </row>
    <row r="1047" spans="1:21" x14ac:dyDescent="0.25">
      <c r="A1047" s="616">
        <v>45222</v>
      </c>
      <c r="B1047" s="617" t="s">
        <v>53</v>
      </c>
      <c r="C1047" s="617" t="s">
        <v>64</v>
      </c>
      <c r="D1047" s="617" t="s">
        <v>332</v>
      </c>
      <c r="E1047" s="618">
        <v>100</v>
      </c>
      <c r="F1047" s="618"/>
      <c r="G1047" s="53">
        <f t="shared" si="95"/>
        <v>9188.4599999999991</v>
      </c>
      <c r="M1047" s="223">
        <v>45219</v>
      </c>
      <c r="N1047" s="224" t="s">
        <v>18</v>
      </c>
      <c r="O1047" s="224">
        <v>1493</v>
      </c>
      <c r="P1047" s="225" t="s">
        <v>217</v>
      </c>
      <c r="Q1047" s="225" t="s">
        <v>73</v>
      </c>
      <c r="R1047" s="225" t="s">
        <v>2140</v>
      </c>
      <c r="S1047" s="39" t="s">
        <v>2140</v>
      </c>
      <c r="T1047" s="38"/>
    </row>
    <row r="1048" spans="1:21" x14ac:dyDescent="0.25">
      <c r="A1048" s="616">
        <v>45222</v>
      </c>
      <c r="B1048" s="617" t="s">
        <v>521</v>
      </c>
      <c r="C1048" s="617" t="s">
        <v>64</v>
      </c>
      <c r="D1048" s="617" t="s">
        <v>476</v>
      </c>
      <c r="E1048" s="618"/>
      <c r="F1048" s="618">
        <v>3345.11</v>
      </c>
      <c r="G1048" s="53">
        <f t="shared" si="95"/>
        <v>5843.3499999999985</v>
      </c>
      <c r="M1048" s="223">
        <v>45219</v>
      </c>
      <c r="N1048" s="224" t="s">
        <v>27</v>
      </c>
      <c r="O1048" s="224">
        <v>226</v>
      </c>
      <c r="P1048" s="225" t="s">
        <v>73</v>
      </c>
      <c r="Q1048" s="225" t="s">
        <v>2141</v>
      </c>
      <c r="R1048" s="225" t="s">
        <v>2142</v>
      </c>
      <c r="S1048" s="39" t="s">
        <v>2142</v>
      </c>
      <c r="T1048" s="38"/>
    </row>
    <row r="1049" spans="1:21" ht="15.75" thickBot="1" x14ac:dyDescent="0.3">
      <c r="A1049" s="616">
        <v>45222</v>
      </c>
      <c r="B1049" s="617" t="s">
        <v>15</v>
      </c>
      <c r="C1049" s="617" t="s">
        <v>64</v>
      </c>
      <c r="D1049" s="617" t="s">
        <v>950</v>
      </c>
      <c r="E1049" s="617"/>
      <c r="F1049" s="618">
        <v>560</v>
      </c>
      <c r="G1049" s="53">
        <f t="shared" si="95"/>
        <v>5283.3499999999985</v>
      </c>
      <c r="H1049" s="36"/>
      <c r="M1049" s="223">
        <v>45222</v>
      </c>
      <c r="N1049" s="224" t="s">
        <v>27</v>
      </c>
      <c r="O1049" s="224">
        <v>226</v>
      </c>
      <c r="P1049" s="225" t="s">
        <v>73</v>
      </c>
      <c r="Q1049" s="225" t="s">
        <v>200</v>
      </c>
      <c r="R1049" s="225" t="s">
        <v>2143</v>
      </c>
      <c r="S1049" s="39" t="s">
        <v>2143</v>
      </c>
      <c r="T1049" s="38"/>
    </row>
    <row r="1050" spans="1:21" x14ac:dyDescent="0.25">
      <c r="A1050" s="616">
        <v>45222</v>
      </c>
      <c r="B1050" s="618" t="s">
        <v>1954</v>
      </c>
      <c r="C1050" s="618" t="s">
        <v>65</v>
      </c>
      <c r="D1050" s="618" t="s">
        <v>1955</v>
      </c>
      <c r="E1050" s="618"/>
      <c r="F1050" s="618">
        <v>2</v>
      </c>
      <c r="G1050" s="53">
        <f t="shared" si="95"/>
        <v>5281.3499999999985</v>
      </c>
      <c r="M1050" s="223">
        <v>45222</v>
      </c>
      <c r="N1050" s="224" t="s">
        <v>18</v>
      </c>
      <c r="O1050" s="224">
        <v>1495</v>
      </c>
      <c r="P1050" s="225" t="s">
        <v>2144</v>
      </c>
      <c r="Q1050" s="225" t="s">
        <v>73</v>
      </c>
      <c r="R1050" s="225" t="s">
        <v>2145</v>
      </c>
      <c r="S1050" s="39" t="s">
        <v>2145</v>
      </c>
      <c r="T1050" s="38"/>
    </row>
    <row r="1051" spans="1:21" x14ac:dyDescent="0.25">
      <c r="A1051" s="620">
        <v>45223</v>
      </c>
      <c r="B1051" s="621" t="s">
        <v>53</v>
      </c>
      <c r="C1051" s="622" t="s">
        <v>64</v>
      </c>
      <c r="D1051" s="621" t="s">
        <v>214</v>
      </c>
      <c r="E1051" s="621">
        <v>7563.6</v>
      </c>
      <c r="F1051" s="621"/>
      <c r="G1051" s="53">
        <f t="shared" si="95"/>
        <v>12844.949999999999</v>
      </c>
      <c r="M1051" s="223">
        <v>45222</v>
      </c>
      <c r="N1051" s="224" t="s">
        <v>38</v>
      </c>
      <c r="O1051" s="224">
        <v>634</v>
      </c>
      <c r="P1051" s="225" t="s">
        <v>2146</v>
      </c>
      <c r="Q1051" s="225" t="s">
        <v>73</v>
      </c>
      <c r="R1051" s="225" t="s">
        <v>2147</v>
      </c>
      <c r="S1051" s="39" t="s">
        <v>2147</v>
      </c>
      <c r="T1051" s="38"/>
    </row>
    <row r="1052" spans="1:21" x14ac:dyDescent="0.25">
      <c r="A1052" s="620">
        <v>45223</v>
      </c>
      <c r="B1052" s="621" t="s">
        <v>15</v>
      </c>
      <c r="C1052" s="621" t="s">
        <v>2206</v>
      </c>
      <c r="D1052" s="621" t="s">
        <v>2093</v>
      </c>
      <c r="E1052" s="621"/>
      <c r="F1052" s="621">
        <v>400</v>
      </c>
      <c r="G1052" s="53">
        <f>G1051+E1052-F1052</f>
        <v>12444.949999999999</v>
      </c>
      <c r="M1052" s="223">
        <v>45222</v>
      </c>
      <c r="N1052" s="224" t="s">
        <v>38</v>
      </c>
      <c r="O1052" s="224">
        <v>499</v>
      </c>
      <c r="P1052" s="225" t="s">
        <v>1174</v>
      </c>
      <c r="Q1052" s="225" t="s">
        <v>73</v>
      </c>
      <c r="R1052" s="225" t="s">
        <v>2148</v>
      </c>
      <c r="S1052" s="39" t="s">
        <v>2148</v>
      </c>
      <c r="T1052" s="38"/>
    </row>
    <row r="1053" spans="1:21" x14ac:dyDescent="0.25">
      <c r="A1053" s="620">
        <v>45223</v>
      </c>
      <c r="B1053" s="621" t="s">
        <v>15</v>
      </c>
      <c r="C1053" s="621" t="s">
        <v>2207</v>
      </c>
      <c r="D1053" s="621" t="s">
        <v>950</v>
      </c>
      <c r="E1053" s="621"/>
      <c r="F1053" s="621">
        <v>70</v>
      </c>
      <c r="G1053" s="53">
        <f t="shared" si="95"/>
        <v>12374.949999999999</v>
      </c>
      <c r="M1053" s="623">
        <v>45223</v>
      </c>
      <c r="N1053" s="624" t="s">
        <v>27</v>
      </c>
      <c r="O1053" s="624">
        <v>226</v>
      </c>
      <c r="P1053" s="625" t="s">
        <v>73</v>
      </c>
      <c r="Q1053" s="625" t="s">
        <v>2151</v>
      </c>
      <c r="R1053" s="625" t="s">
        <v>2152</v>
      </c>
      <c r="S1053" s="95" t="s">
        <v>2152</v>
      </c>
      <c r="T1053" s="374"/>
    </row>
    <row r="1054" spans="1:21" x14ac:dyDescent="0.25">
      <c r="A1054" s="620">
        <v>45223</v>
      </c>
      <c r="B1054" s="621" t="s">
        <v>15</v>
      </c>
      <c r="C1054" s="621" t="s">
        <v>2208</v>
      </c>
      <c r="D1054" s="621" t="s">
        <v>2209</v>
      </c>
      <c r="E1054" s="621"/>
      <c r="F1054" s="621">
        <v>150</v>
      </c>
      <c r="G1054" s="53">
        <f t="shared" si="95"/>
        <v>12224.949999999999</v>
      </c>
      <c r="M1054" s="623">
        <v>45223</v>
      </c>
      <c r="N1054" s="624" t="s">
        <v>18</v>
      </c>
      <c r="O1054" s="624">
        <v>1497</v>
      </c>
      <c r="P1054" s="625" t="s">
        <v>298</v>
      </c>
      <c r="Q1054" s="625" t="s">
        <v>73</v>
      </c>
      <c r="R1054" s="625" t="s">
        <v>2153</v>
      </c>
      <c r="S1054" s="95" t="s">
        <v>2153</v>
      </c>
      <c r="T1054" s="374"/>
    </row>
    <row r="1055" spans="1:21" x14ac:dyDescent="0.25">
      <c r="A1055" s="620">
        <v>45223</v>
      </c>
      <c r="B1055" s="621" t="s">
        <v>15</v>
      </c>
      <c r="C1055" s="621" t="s">
        <v>2210</v>
      </c>
      <c r="D1055" s="621" t="s">
        <v>1934</v>
      </c>
      <c r="E1055" s="621"/>
      <c r="F1055" s="621">
        <v>150</v>
      </c>
      <c r="G1055" s="53">
        <f t="shared" si="95"/>
        <v>12074.949999999999</v>
      </c>
      <c r="M1055" s="623">
        <v>45223</v>
      </c>
      <c r="N1055" s="624" t="s">
        <v>18</v>
      </c>
      <c r="O1055" s="624">
        <v>1499</v>
      </c>
      <c r="P1055" s="625" t="s">
        <v>162</v>
      </c>
      <c r="Q1055" s="625" t="s">
        <v>73</v>
      </c>
      <c r="R1055" s="625" t="s">
        <v>2154</v>
      </c>
      <c r="S1055" s="95" t="s">
        <v>2154</v>
      </c>
      <c r="T1055" s="374"/>
    </row>
    <row r="1056" spans="1:21" x14ac:dyDescent="0.25">
      <c r="A1056" s="620">
        <v>45223</v>
      </c>
      <c r="B1056" s="621" t="s">
        <v>53</v>
      </c>
      <c r="C1056" s="621" t="s">
        <v>64</v>
      </c>
      <c r="D1056" s="626" t="s">
        <v>438</v>
      </c>
      <c r="E1056" s="621">
        <v>4039.49</v>
      </c>
      <c r="F1056" s="621"/>
      <c r="G1056" s="53">
        <f t="shared" si="95"/>
        <v>16114.439999999999</v>
      </c>
      <c r="M1056" s="623">
        <v>45223</v>
      </c>
      <c r="N1056" s="624" t="s">
        <v>27</v>
      </c>
      <c r="O1056" s="624">
        <v>226</v>
      </c>
      <c r="P1056" s="625" t="s">
        <v>73</v>
      </c>
      <c r="Q1056" s="625" t="s">
        <v>2155</v>
      </c>
      <c r="R1056" s="625" t="s">
        <v>2156</v>
      </c>
      <c r="S1056" s="95" t="s">
        <v>2156</v>
      </c>
      <c r="T1056" s="374"/>
    </row>
    <row r="1057" spans="1:20" x14ac:dyDescent="0.25">
      <c r="A1057" s="620">
        <v>45223</v>
      </c>
      <c r="B1057" s="626" t="s">
        <v>53</v>
      </c>
      <c r="C1057" s="626" t="s">
        <v>64</v>
      </c>
      <c r="D1057" s="626" t="s">
        <v>208</v>
      </c>
      <c r="E1057" s="621">
        <v>983.07</v>
      </c>
      <c r="F1057" s="621"/>
      <c r="G1057" s="53">
        <f t="shared" si="95"/>
        <v>17097.509999999998</v>
      </c>
      <c r="M1057" s="623">
        <v>45223</v>
      </c>
      <c r="N1057" s="624" t="s">
        <v>18</v>
      </c>
      <c r="O1057" s="624">
        <v>1502</v>
      </c>
      <c r="P1057" s="625" t="s">
        <v>460</v>
      </c>
      <c r="Q1057" s="625" t="s">
        <v>73</v>
      </c>
      <c r="R1057" s="625" t="s">
        <v>2157</v>
      </c>
      <c r="S1057" s="95" t="s">
        <v>2157</v>
      </c>
      <c r="T1057" s="374"/>
    </row>
    <row r="1058" spans="1:20" x14ac:dyDescent="0.25">
      <c r="A1058" s="620">
        <v>45224</v>
      </c>
      <c r="B1058" s="626" t="s">
        <v>15</v>
      </c>
      <c r="C1058" s="626" t="s">
        <v>2211</v>
      </c>
      <c r="D1058" s="626" t="s">
        <v>1992</v>
      </c>
      <c r="E1058" s="621"/>
      <c r="F1058" s="621">
        <v>200</v>
      </c>
      <c r="G1058" s="53">
        <f t="shared" si="95"/>
        <v>16897.509999999998</v>
      </c>
      <c r="M1058" s="623">
        <v>45223</v>
      </c>
      <c r="N1058" s="624" t="s">
        <v>18</v>
      </c>
      <c r="O1058" s="624">
        <v>1496</v>
      </c>
      <c r="P1058" s="625" t="s">
        <v>154</v>
      </c>
      <c r="Q1058" s="625" t="s">
        <v>73</v>
      </c>
      <c r="R1058" s="625" t="s">
        <v>2158</v>
      </c>
      <c r="S1058" s="95" t="s">
        <v>2158</v>
      </c>
      <c r="T1058" s="374"/>
    </row>
    <row r="1059" spans="1:20" x14ac:dyDescent="0.25">
      <c r="A1059" s="620">
        <v>45224</v>
      </c>
      <c r="B1059" s="626" t="s">
        <v>53</v>
      </c>
      <c r="C1059" s="626" t="s">
        <v>64</v>
      </c>
      <c r="D1059" s="626" t="s">
        <v>2212</v>
      </c>
      <c r="E1059" s="621">
        <v>227.3</v>
      </c>
      <c r="F1059" s="621"/>
      <c r="G1059" s="53">
        <f t="shared" si="95"/>
        <v>17124.809999999998</v>
      </c>
      <c r="M1059" s="623">
        <v>45223</v>
      </c>
      <c r="N1059" s="624" t="s">
        <v>18</v>
      </c>
      <c r="O1059" s="624">
        <v>1501</v>
      </c>
      <c r="P1059" s="625" t="s">
        <v>460</v>
      </c>
      <c r="Q1059" s="625" t="s">
        <v>73</v>
      </c>
      <c r="R1059" s="625" t="s">
        <v>2159</v>
      </c>
      <c r="S1059" s="95" t="s">
        <v>2159</v>
      </c>
      <c r="T1059" s="374"/>
    </row>
    <row r="1060" spans="1:20" x14ac:dyDescent="0.25">
      <c r="A1060" s="620">
        <v>45224</v>
      </c>
      <c r="B1060" s="626" t="s">
        <v>15</v>
      </c>
      <c r="C1060" s="626">
        <v>58216156</v>
      </c>
      <c r="D1060" s="626" t="s">
        <v>1953</v>
      </c>
      <c r="E1060" s="621"/>
      <c r="F1060" s="621">
        <v>1550</v>
      </c>
      <c r="G1060" s="53">
        <f t="shared" si="95"/>
        <v>15574.809999999998</v>
      </c>
      <c r="M1060" s="623">
        <v>45223</v>
      </c>
      <c r="N1060" s="624" t="s">
        <v>83</v>
      </c>
      <c r="O1060" s="624">
        <v>1</v>
      </c>
      <c r="P1060" s="625" t="s">
        <v>73</v>
      </c>
      <c r="Q1060" s="625" t="s">
        <v>2160</v>
      </c>
      <c r="R1060" s="625" t="s">
        <v>2159</v>
      </c>
      <c r="S1060" s="95" t="s">
        <v>2161</v>
      </c>
      <c r="T1060" s="374"/>
    </row>
    <row r="1061" spans="1:20" x14ac:dyDescent="0.25">
      <c r="A1061" s="620">
        <v>45224</v>
      </c>
      <c r="B1061" s="626" t="s">
        <v>1954</v>
      </c>
      <c r="C1061" s="626" t="s">
        <v>65</v>
      </c>
      <c r="D1061" s="626" t="s">
        <v>1955</v>
      </c>
      <c r="E1061" s="621"/>
      <c r="F1061" s="621">
        <v>1</v>
      </c>
      <c r="G1061" s="53">
        <f t="shared" si="95"/>
        <v>15573.809999999998</v>
      </c>
      <c r="M1061" s="623">
        <v>45224</v>
      </c>
      <c r="N1061" s="624" t="s">
        <v>18</v>
      </c>
      <c r="O1061" s="624">
        <v>1503</v>
      </c>
      <c r="P1061" s="625" t="s">
        <v>157</v>
      </c>
      <c r="Q1061" s="625" t="s">
        <v>73</v>
      </c>
      <c r="R1061" s="625" t="s">
        <v>2162</v>
      </c>
      <c r="S1061" s="95" t="s">
        <v>2163</v>
      </c>
      <c r="T1061" s="374"/>
    </row>
    <row r="1062" spans="1:20" x14ac:dyDescent="0.25">
      <c r="A1062" s="620">
        <v>45224</v>
      </c>
      <c r="B1062" s="626" t="s">
        <v>15</v>
      </c>
      <c r="C1062" s="626">
        <v>58216156</v>
      </c>
      <c r="D1062" s="626" t="s">
        <v>2213</v>
      </c>
      <c r="E1062" s="621"/>
      <c r="F1062" s="621">
        <v>100</v>
      </c>
      <c r="G1062" s="53">
        <f t="shared" si="95"/>
        <v>15473.809999999998</v>
      </c>
      <c r="M1062" s="623">
        <v>45224</v>
      </c>
      <c r="N1062" s="624" t="s">
        <v>38</v>
      </c>
      <c r="O1062" s="624">
        <v>537</v>
      </c>
      <c r="P1062" s="625" t="s">
        <v>2070</v>
      </c>
      <c r="Q1062" s="625" t="s">
        <v>73</v>
      </c>
      <c r="R1062" s="625" t="s">
        <v>2164</v>
      </c>
      <c r="S1062" s="95" t="s">
        <v>2164</v>
      </c>
      <c r="T1062" s="374"/>
    </row>
    <row r="1063" spans="1:20" x14ac:dyDescent="0.25">
      <c r="A1063" s="620">
        <v>45224</v>
      </c>
      <c r="B1063" s="626" t="s">
        <v>1954</v>
      </c>
      <c r="C1063" s="626" t="s">
        <v>65</v>
      </c>
      <c r="D1063" s="626" t="s">
        <v>1955</v>
      </c>
      <c r="E1063" s="621"/>
      <c r="F1063" s="621">
        <v>1</v>
      </c>
      <c r="G1063" s="53">
        <f t="shared" si="95"/>
        <v>15472.809999999998</v>
      </c>
      <c r="M1063" s="623">
        <v>45224</v>
      </c>
      <c r="N1063" s="624" t="s">
        <v>38</v>
      </c>
      <c r="O1063" s="624">
        <v>875</v>
      </c>
      <c r="P1063" s="625" t="s">
        <v>1170</v>
      </c>
      <c r="Q1063" s="625" t="s">
        <v>73</v>
      </c>
      <c r="R1063" s="625" t="s">
        <v>2165</v>
      </c>
      <c r="S1063" s="95" t="s">
        <v>2165</v>
      </c>
      <c r="T1063" s="374"/>
    </row>
    <row r="1064" spans="1:20" x14ac:dyDescent="0.25">
      <c r="A1064" s="620">
        <v>45225</v>
      </c>
      <c r="B1064" s="626" t="s">
        <v>15</v>
      </c>
      <c r="C1064" s="626" t="s">
        <v>2214</v>
      </c>
      <c r="D1064" s="626" t="s">
        <v>1992</v>
      </c>
      <c r="E1064" s="621"/>
      <c r="F1064" s="621">
        <v>200</v>
      </c>
      <c r="G1064" s="53">
        <f t="shared" si="95"/>
        <v>15272.809999999998</v>
      </c>
      <c r="M1064" s="623">
        <v>45224</v>
      </c>
      <c r="N1064" s="624" t="s">
        <v>38</v>
      </c>
      <c r="O1064" s="624">
        <v>537</v>
      </c>
      <c r="P1064" s="625" t="s">
        <v>200</v>
      </c>
      <c r="Q1064" s="625" t="s">
        <v>73</v>
      </c>
      <c r="R1064" s="625" t="s">
        <v>2166</v>
      </c>
      <c r="S1064" s="95" t="s">
        <v>2166</v>
      </c>
      <c r="T1064" s="374"/>
    </row>
    <row r="1065" spans="1:20" x14ac:dyDescent="0.25">
      <c r="A1065" s="620">
        <v>45225</v>
      </c>
      <c r="B1065" s="626" t="s">
        <v>15</v>
      </c>
      <c r="C1065" s="626" t="s">
        <v>2215</v>
      </c>
      <c r="D1065" s="626" t="s">
        <v>2102</v>
      </c>
      <c r="E1065" s="621"/>
      <c r="F1065" s="621">
        <v>553.36</v>
      </c>
      <c r="G1065" s="53">
        <f t="shared" si="95"/>
        <v>14719.449999999997</v>
      </c>
      <c r="M1065" s="623">
        <v>45224</v>
      </c>
      <c r="N1065" s="624" t="s">
        <v>38</v>
      </c>
      <c r="O1065" s="624">
        <v>875</v>
      </c>
      <c r="P1065" s="625" t="s">
        <v>1170</v>
      </c>
      <c r="Q1065" s="625" t="s">
        <v>73</v>
      </c>
      <c r="R1065" s="625" t="s">
        <v>2167</v>
      </c>
      <c r="S1065" s="95" t="s">
        <v>2167</v>
      </c>
      <c r="T1065" s="374"/>
    </row>
    <row r="1066" spans="1:20" x14ac:dyDescent="0.25">
      <c r="A1066" s="620">
        <v>45225</v>
      </c>
      <c r="B1066" s="626" t="s">
        <v>15</v>
      </c>
      <c r="C1066" s="626" t="s">
        <v>2216</v>
      </c>
      <c r="D1066" s="626" t="s">
        <v>2217</v>
      </c>
      <c r="E1066" s="621"/>
      <c r="F1066" s="621">
        <v>67.349999999999994</v>
      </c>
      <c r="G1066" s="53">
        <f t="shared" si="95"/>
        <v>14652.099999999997</v>
      </c>
      <c r="M1066" s="623">
        <v>45224</v>
      </c>
      <c r="N1066" s="624" t="s">
        <v>27</v>
      </c>
      <c r="O1066" s="624">
        <v>362</v>
      </c>
      <c r="P1066" s="625" t="s">
        <v>73</v>
      </c>
      <c r="Q1066" s="625" t="s">
        <v>2168</v>
      </c>
      <c r="R1066" s="625" t="s">
        <v>2169</v>
      </c>
      <c r="S1066" s="95" t="s">
        <v>2169</v>
      </c>
      <c r="T1066" s="374"/>
    </row>
    <row r="1067" spans="1:20" x14ac:dyDescent="0.25">
      <c r="A1067" s="620">
        <v>45225</v>
      </c>
      <c r="B1067" s="626" t="s">
        <v>15</v>
      </c>
      <c r="C1067" s="627">
        <v>58225296</v>
      </c>
      <c r="D1067" s="626" t="s">
        <v>1953</v>
      </c>
      <c r="E1067" s="621"/>
      <c r="F1067" s="621">
        <v>1149</v>
      </c>
      <c r="G1067" s="53">
        <f t="shared" si="95"/>
        <v>13503.099999999997</v>
      </c>
      <c r="M1067" s="623">
        <v>45225</v>
      </c>
      <c r="N1067" s="624" t="s">
        <v>18</v>
      </c>
      <c r="O1067" s="624">
        <v>1504</v>
      </c>
      <c r="P1067" s="625" t="s">
        <v>157</v>
      </c>
      <c r="Q1067" s="625" t="s">
        <v>73</v>
      </c>
      <c r="R1067" s="625" t="s">
        <v>2170</v>
      </c>
      <c r="S1067" s="95" t="s">
        <v>2170</v>
      </c>
      <c r="T1067" s="374"/>
    </row>
    <row r="1068" spans="1:20" x14ac:dyDescent="0.25">
      <c r="A1068" s="620">
        <v>45225</v>
      </c>
      <c r="B1068" s="626" t="s">
        <v>1954</v>
      </c>
      <c r="C1068" s="626" t="s">
        <v>65</v>
      </c>
      <c r="D1068" s="626" t="s">
        <v>1955</v>
      </c>
      <c r="E1068" s="621"/>
      <c r="F1068" s="621">
        <v>2</v>
      </c>
      <c r="G1068" s="53">
        <f t="shared" si="95"/>
        <v>13501.099999999997</v>
      </c>
      <c r="M1068" s="623">
        <v>45225</v>
      </c>
      <c r="N1068" s="624" t="s">
        <v>38</v>
      </c>
      <c r="O1068" s="624">
        <v>634</v>
      </c>
      <c r="P1068" s="625" t="s">
        <v>2171</v>
      </c>
      <c r="Q1068" s="625" t="s">
        <v>73</v>
      </c>
      <c r="R1068" s="95" t="s">
        <v>2172</v>
      </c>
      <c r="S1068" s="95" t="s">
        <v>2172</v>
      </c>
      <c r="T1068" s="374"/>
    </row>
    <row r="1069" spans="1:20" x14ac:dyDescent="0.25">
      <c r="A1069" s="620">
        <v>45225</v>
      </c>
      <c r="B1069" s="626" t="s">
        <v>15</v>
      </c>
      <c r="C1069" s="626">
        <v>58225298</v>
      </c>
      <c r="D1069" s="626" t="s">
        <v>1953</v>
      </c>
      <c r="E1069" s="621"/>
      <c r="F1069" s="621">
        <v>369.8</v>
      </c>
      <c r="G1069" s="53">
        <f t="shared" si="95"/>
        <v>13131.299999999997</v>
      </c>
      <c r="M1069" s="623">
        <v>45225</v>
      </c>
      <c r="N1069" s="624" t="s">
        <v>38</v>
      </c>
      <c r="O1069" s="624">
        <v>499</v>
      </c>
      <c r="P1069" s="625" t="s">
        <v>1174</v>
      </c>
      <c r="Q1069" s="625" t="s">
        <v>73</v>
      </c>
      <c r="R1069" s="95" t="s">
        <v>2173</v>
      </c>
      <c r="S1069" s="95" t="s">
        <v>2173</v>
      </c>
      <c r="T1069" s="374"/>
    </row>
    <row r="1070" spans="1:20" x14ac:dyDescent="0.25">
      <c r="A1070" s="628">
        <v>45225</v>
      </c>
      <c r="B1070" s="629" t="s">
        <v>1954</v>
      </c>
      <c r="C1070" s="629" t="s">
        <v>65</v>
      </c>
      <c r="D1070" s="629" t="s">
        <v>1955</v>
      </c>
      <c r="E1070" s="630"/>
      <c r="F1070" s="630">
        <v>2</v>
      </c>
      <c r="G1070" s="53">
        <f t="shared" si="95"/>
        <v>13129.299999999997</v>
      </c>
      <c r="M1070" s="623">
        <v>45225</v>
      </c>
      <c r="N1070" s="624" t="s">
        <v>38</v>
      </c>
      <c r="O1070" s="624">
        <v>634</v>
      </c>
      <c r="P1070" s="625" t="s">
        <v>2174</v>
      </c>
      <c r="Q1070" s="625" t="s">
        <v>73</v>
      </c>
      <c r="R1070" s="95" t="s">
        <v>2175</v>
      </c>
      <c r="S1070" s="95" t="s">
        <v>2175</v>
      </c>
      <c r="T1070" s="374"/>
    </row>
    <row r="1071" spans="1:20" x14ac:dyDescent="0.25">
      <c r="A1071" s="628">
        <v>45225</v>
      </c>
      <c r="B1071" s="629" t="s">
        <v>15</v>
      </c>
      <c r="C1071" s="631">
        <v>58225299</v>
      </c>
      <c r="D1071" s="629" t="s">
        <v>1953</v>
      </c>
      <c r="E1071" s="630"/>
      <c r="F1071" s="630">
        <v>2735</v>
      </c>
      <c r="G1071" s="53">
        <f t="shared" si="95"/>
        <v>10394.299999999997</v>
      </c>
      <c r="M1071" s="623">
        <v>45225</v>
      </c>
      <c r="N1071" s="624" t="s">
        <v>38</v>
      </c>
      <c r="O1071" s="624">
        <v>499</v>
      </c>
      <c r="P1071" s="625" t="s">
        <v>1174</v>
      </c>
      <c r="Q1071" s="625" t="s">
        <v>73</v>
      </c>
      <c r="R1071" s="95" t="s">
        <v>2176</v>
      </c>
      <c r="S1071" s="95" t="s">
        <v>2176</v>
      </c>
      <c r="T1071" s="374"/>
    </row>
    <row r="1072" spans="1:20" x14ac:dyDescent="0.25">
      <c r="A1072" s="628">
        <v>45225</v>
      </c>
      <c r="B1072" s="629" t="s">
        <v>1954</v>
      </c>
      <c r="C1072" s="629" t="s">
        <v>65</v>
      </c>
      <c r="D1072" s="629" t="s">
        <v>1955</v>
      </c>
      <c r="E1072" s="630"/>
      <c r="F1072" s="630">
        <v>5</v>
      </c>
      <c r="G1072" s="53">
        <f t="shared" si="95"/>
        <v>10389.299999999997</v>
      </c>
      <c r="M1072" s="623">
        <v>45225</v>
      </c>
      <c r="N1072" s="624" t="s">
        <v>38</v>
      </c>
      <c r="O1072" s="624">
        <v>634</v>
      </c>
      <c r="P1072" s="625" t="s">
        <v>2177</v>
      </c>
      <c r="Q1072" s="625" t="s">
        <v>73</v>
      </c>
      <c r="R1072" s="95" t="s">
        <v>2178</v>
      </c>
      <c r="S1072" s="95" t="s">
        <v>2178</v>
      </c>
      <c r="T1072" s="374"/>
    </row>
    <row r="1073" spans="1:20" x14ac:dyDescent="0.25">
      <c r="A1073" s="628">
        <v>45225</v>
      </c>
      <c r="B1073" s="629" t="s">
        <v>15</v>
      </c>
      <c r="C1073" s="629">
        <v>58225297</v>
      </c>
      <c r="D1073" s="629" t="s">
        <v>2218</v>
      </c>
      <c r="E1073" s="630"/>
      <c r="F1073" s="630">
        <v>489</v>
      </c>
      <c r="G1073" s="53">
        <f t="shared" si="95"/>
        <v>9900.2999999999975</v>
      </c>
      <c r="M1073" s="623">
        <v>45225</v>
      </c>
      <c r="N1073" s="624" t="s">
        <v>38</v>
      </c>
      <c r="O1073" s="624">
        <v>499</v>
      </c>
      <c r="P1073" s="625" t="s">
        <v>1168</v>
      </c>
      <c r="Q1073" s="625" t="s">
        <v>73</v>
      </c>
      <c r="R1073" s="95" t="s">
        <v>2179</v>
      </c>
      <c r="S1073" s="95" t="s">
        <v>2179</v>
      </c>
      <c r="T1073" s="374"/>
    </row>
    <row r="1074" spans="1:20" x14ac:dyDescent="0.25">
      <c r="A1074" s="628">
        <v>45225</v>
      </c>
      <c r="B1074" s="629" t="s">
        <v>1954</v>
      </c>
      <c r="C1074" s="629" t="s">
        <v>65</v>
      </c>
      <c r="D1074" s="629" t="s">
        <v>1955</v>
      </c>
      <c r="E1074" s="630"/>
      <c r="F1074" s="630">
        <v>1</v>
      </c>
      <c r="G1074" s="53">
        <f t="shared" si="95"/>
        <v>9899.2999999999975</v>
      </c>
      <c r="M1074" s="623">
        <v>45225</v>
      </c>
      <c r="N1074" s="624" t="s">
        <v>38</v>
      </c>
      <c r="O1074" s="624">
        <v>903</v>
      </c>
      <c r="P1074" s="625" t="s">
        <v>2180</v>
      </c>
      <c r="Q1074" s="625" t="s">
        <v>73</v>
      </c>
      <c r="R1074" s="95" t="s">
        <v>2181</v>
      </c>
      <c r="S1074" s="95" t="s">
        <v>2181</v>
      </c>
      <c r="T1074" s="374"/>
    </row>
    <row r="1075" spans="1:20" x14ac:dyDescent="0.25">
      <c r="A1075" s="628">
        <v>45225</v>
      </c>
      <c r="B1075" s="629" t="s">
        <v>1954</v>
      </c>
      <c r="C1075" s="629" t="s">
        <v>65</v>
      </c>
      <c r="D1075" s="629" t="s">
        <v>2219</v>
      </c>
      <c r="E1075" s="630"/>
      <c r="F1075" s="630">
        <v>2000</v>
      </c>
      <c r="G1075" s="53">
        <f t="shared" si="95"/>
        <v>7899.2999999999975</v>
      </c>
      <c r="M1075" s="623">
        <v>45225</v>
      </c>
      <c r="N1075" s="624" t="s">
        <v>38</v>
      </c>
      <c r="O1075" s="624">
        <v>783</v>
      </c>
      <c r="P1075" s="625" t="s">
        <v>1170</v>
      </c>
      <c r="Q1075" s="625" t="s">
        <v>73</v>
      </c>
      <c r="R1075" s="95" t="s">
        <v>2182</v>
      </c>
      <c r="S1075" s="95" t="s">
        <v>2182</v>
      </c>
      <c r="T1075" s="374"/>
    </row>
    <row r="1076" spans="1:20" x14ac:dyDescent="0.25">
      <c r="A1076" s="628">
        <v>45225</v>
      </c>
      <c r="B1076" s="629" t="s">
        <v>1954</v>
      </c>
      <c r="C1076" s="629" t="s">
        <v>65</v>
      </c>
      <c r="D1076" s="629" t="s">
        <v>1955</v>
      </c>
      <c r="E1076" s="630"/>
      <c r="F1076" s="630">
        <v>1</v>
      </c>
      <c r="G1076" s="53">
        <f t="shared" si="95"/>
        <v>7898.2999999999975</v>
      </c>
      <c r="M1076" s="623">
        <v>45225</v>
      </c>
      <c r="N1076" s="624" t="s">
        <v>18</v>
      </c>
      <c r="O1076" s="624">
        <v>1505</v>
      </c>
      <c r="P1076" s="625" t="s">
        <v>2183</v>
      </c>
      <c r="Q1076" s="625" t="s">
        <v>73</v>
      </c>
      <c r="R1076" s="95" t="s">
        <v>2184</v>
      </c>
      <c r="S1076" s="95" t="s">
        <v>2184</v>
      </c>
      <c r="T1076" s="374"/>
    </row>
    <row r="1077" spans="1:20" x14ac:dyDescent="0.25">
      <c r="A1077" s="628">
        <v>45226</v>
      </c>
      <c r="B1077" s="629" t="s">
        <v>15</v>
      </c>
      <c r="C1077" s="629" t="s">
        <v>2220</v>
      </c>
      <c r="D1077" s="629" t="s">
        <v>1992</v>
      </c>
      <c r="E1077" s="630"/>
      <c r="F1077" s="630">
        <v>125</v>
      </c>
      <c r="G1077" s="53">
        <f t="shared" si="95"/>
        <v>7773.2999999999975</v>
      </c>
      <c r="M1077" s="623">
        <v>45225</v>
      </c>
      <c r="N1077" s="624" t="s">
        <v>38</v>
      </c>
      <c r="O1077" s="624">
        <v>537</v>
      </c>
      <c r="P1077" s="625" t="s">
        <v>154</v>
      </c>
      <c r="Q1077" s="625" t="s">
        <v>73</v>
      </c>
      <c r="R1077" s="95" t="s">
        <v>2185</v>
      </c>
      <c r="S1077" s="95" t="s">
        <v>2185</v>
      </c>
      <c r="T1077" s="374"/>
    </row>
    <row r="1078" spans="1:20" x14ac:dyDescent="0.25">
      <c r="A1078" s="628">
        <v>45226</v>
      </c>
      <c r="B1078" s="629" t="s">
        <v>15</v>
      </c>
      <c r="C1078" s="629" t="s">
        <v>2221</v>
      </c>
      <c r="D1078" s="629" t="s">
        <v>1992</v>
      </c>
      <c r="E1078" s="630"/>
      <c r="F1078" s="630">
        <v>1000</v>
      </c>
      <c r="G1078" s="53">
        <f t="shared" si="95"/>
        <v>6773.2999999999975</v>
      </c>
      <c r="M1078" s="623">
        <v>45225</v>
      </c>
      <c r="N1078" s="624" t="s">
        <v>38</v>
      </c>
      <c r="O1078" s="624">
        <v>875</v>
      </c>
      <c r="P1078" s="625" t="s">
        <v>1170</v>
      </c>
      <c r="Q1078" s="625" t="s">
        <v>73</v>
      </c>
      <c r="R1078" s="95" t="s">
        <v>2186</v>
      </c>
      <c r="S1078" s="95" t="s">
        <v>2186</v>
      </c>
      <c r="T1078" s="374"/>
    </row>
    <row r="1079" spans="1:20" x14ac:dyDescent="0.25">
      <c r="A1079" s="628">
        <v>45226</v>
      </c>
      <c r="B1079" s="629" t="s">
        <v>521</v>
      </c>
      <c r="C1079" s="629" t="s">
        <v>2222</v>
      </c>
      <c r="D1079" s="629" t="s">
        <v>950</v>
      </c>
      <c r="E1079" s="630"/>
      <c r="F1079" s="630">
        <v>280</v>
      </c>
      <c r="G1079" s="53">
        <f t="shared" si="95"/>
        <v>6493.2999999999975</v>
      </c>
      <c r="M1079" s="623">
        <v>45226</v>
      </c>
      <c r="N1079" s="624" t="s">
        <v>18</v>
      </c>
      <c r="O1079" s="624">
        <v>1508</v>
      </c>
      <c r="P1079" s="625" t="s">
        <v>1510</v>
      </c>
      <c r="Q1079" s="625" t="s">
        <v>73</v>
      </c>
      <c r="R1079" s="95" t="s">
        <v>2187</v>
      </c>
      <c r="S1079" s="95" t="s">
        <v>2187</v>
      </c>
      <c r="T1079" s="374"/>
    </row>
    <row r="1080" spans="1:20" x14ac:dyDescent="0.25">
      <c r="A1080" s="349">
        <v>45226</v>
      </c>
      <c r="B1080" s="9" t="s">
        <v>521</v>
      </c>
      <c r="C1080" s="9" t="s">
        <v>2223</v>
      </c>
      <c r="D1080" s="9" t="s">
        <v>1748</v>
      </c>
      <c r="E1080" s="480"/>
      <c r="F1080" s="480">
        <v>68.2</v>
      </c>
      <c r="G1080" s="53">
        <f t="shared" si="95"/>
        <v>6425.0999999999976</v>
      </c>
      <c r="M1080" s="632">
        <v>45226</v>
      </c>
      <c r="N1080" s="633" t="s">
        <v>27</v>
      </c>
      <c r="O1080" s="633">
        <v>226</v>
      </c>
      <c r="P1080" s="634" t="s">
        <v>73</v>
      </c>
      <c r="Q1080" s="634" t="s">
        <v>2188</v>
      </c>
      <c r="R1080" s="95" t="s">
        <v>2189</v>
      </c>
      <c r="S1080" s="95" t="s">
        <v>2189</v>
      </c>
      <c r="T1080" s="374"/>
    </row>
    <row r="1081" spans="1:20" x14ac:dyDescent="0.25">
      <c r="A1081" s="522">
        <v>45226</v>
      </c>
      <c r="B1081" s="341" t="s">
        <v>1540</v>
      </c>
      <c r="C1081" s="341" t="s">
        <v>64</v>
      </c>
      <c r="D1081" s="341" t="s">
        <v>2225</v>
      </c>
      <c r="E1081" s="342">
        <v>529</v>
      </c>
      <c r="F1081" s="480"/>
      <c r="G1081" s="53">
        <f t="shared" si="95"/>
        <v>6954.0999999999976</v>
      </c>
      <c r="M1081" s="623">
        <v>45226</v>
      </c>
      <c r="N1081" s="624" t="s">
        <v>18</v>
      </c>
      <c r="O1081" s="624">
        <v>1511</v>
      </c>
      <c r="P1081" s="625" t="s">
        <v>515</v>
      </c>
      <c r="Q1081" s="625" t="s">
        <v>73</v>
      </c>
      <c r="R1081" s="95" t="s">
        <v>2190</v>
      </c>
      <c r="S1081" s="95" t="s">
        <v>2190</v>
      </c>
      <c r="T1081" s="374"/>
    </row>
    <row r="1082" spans="1:20" x14ac:dyDescent="0.25">
      <c r="A1082" s="628">
        <v>45226</v>
      </c>
      <c r="B1082" s="629" t="s">
        <v>53</v>
      </c>
      <c r="C1082" s="629" t="s">
        <v>64</v>
      </c>
      <c r="D1082" s="629" t="s">
        <v>2226</v>
      </c>
      <c r="E1082" s="630">
        <v>200</v>
      </c>
      <c r="F1082" s="630"/>
      <c r="G1082" s="53">
        <f t="shared" si="95"/>
        <v>7154.0999999999976</v>
      </c>
      <c r="M1082" s="623">
        <v>45226</v>
      </c>
      <c r="N1082" s="624" t="s">
        <v>18</v>
      </c>
      <c r="O1082" s="624">
        <v>1512</v>
      </c>
      <c r="P1082" s="625" t="s">
        <v>1636</v>
      </c>
      <c r="Q1082" s="625" t="s">
        <v>73</v>
      </c>
      <c r="R1082" s="95" t="s">
        <v>2191</v>
      </c>
      <c r="S1082" s="95" t="s">
        <v>2191</v>
      </c>
      <c r="T1082" s="374"/>
    </row>
    <row r="1083" spans="1:20" x14ac:dyDescent="0.25">
      <c r="A1083" s="628">
        <v>45226</v>
      </c>
      <c r="B1083" s="629" t="s">
        <v>53</v>
      </c>
      <c r="C1083" s="629" t="s">
        <v>64</v>
      </c>
      <c r="D1083" s="629" t="s">
        <v>2227</v>
      </c>
      <c r="E1083" s="630">
        <v>2148.3000000000002</v>
      </c>
      <c r="F1083" s="630"/>
      <c r="G1083" s="53">
        <f t="shared" si="95"/>
        <v>9302.3999999999978</v>
      </c>
      <c r="M1083" s="623">
        <v>45226</v>
      </c>
      <c r="N1083" s="624" t="s">
        <v>27</v>
      </c>
      <c r="O1083" s="624">
        <v>230</v>
      </c>
      <c r="P1083" s="625" t="s">
        <v>73</v>
      </c>
      <c r="Q1083" s="625" t="s">
        <v>157</v>
      </c>
      <c r="R1083" s="95" t="s">
        <v>2192</v>
      </c>
      <c r="S1083" s="95" t="s">
        <v>2192</v>
      </c>
      <c r="T1083" s="374"/>
    </row>
    <row r="1084" spans="1:20" x14ac:dyDescent="0.25">
      <c r="A1084" s="628">
        <v>45229</v>
      </c>
      <c r="B1084" s="629" t="s">
        <v>15</v>
      </c>
      <c r="C1084" s="635">
        <v>58261053</v>
      </c>
      <c r="D1084" s="629" t="s">
        <v>1953</v>
      </c>
      <c r="E1084" s="630"/>
      <c r="F1084" s="630">
        <v>1504</v>
      </c>
      <c r="G1084" s="53">
        <f t="shared" si="95"/>
        <v>7798.3999999999978</v>
      </c>
      <c r="M1084" s="623">
        <v>45226</v>
      </c>
      <c r="N1084" s="624" t="s">
        <v>27</v>
      </c>
      <c r="O1084" s="624">
        <v>230</v>
      </c>
      <c r="P1084" s="625" t="s">
        <v>73</v>
      </c>
      <c r="Q1084" s="625" t="s">
        <v>1103</v>
      </c>
      <c r="R1084" s="95" t="s">
        <v>2193</v>
      </c>
      <c r="S1084" s="95" t="s">
        <v>2193</v>
      </c>
      <c r="T1084" s="374"/>
    </row>
    <row r="1085" spans="1:20" x14ac:dyDescent="0.25">
      <c r="A1085" s="628">
        <v>45229</v>
      </c>
      <c r="B1085" s="629" t="s">
        <v>1954</v>
      </c>
      <c r="C1085" s="629" t="s">
        <v>65</v>
      </c>
      <c r="D1085" s="629" t="s">
        <v>1955</v>
      </c>
      <c r="E1085" s="630"/>
      <c r="F1085" s="630">
        <v>3</v>
      </c>
      <c r="G1085" s="53">
        <f t="shared" si="95"/>
        <v>7795.3999999999978</v>
      </c>
      <c r="M1085" s="623">
        <v>45229</v>
      </c>
      <c r="N1085" s="624" t="s">
        <v>38</v>
      </c>
      <c r="O1085" s="624">
        <v>634</v>
      </c>
      <c r="P1085" s="625" t="s">
        <v>2194</v>
      </c>
      <c r="Q1085" s="625" t="s">
        <v>73</v>
      </c>
      <c r="R1085" s="95" t="s">
        <v>2195</v>
      </c>
      <c r="S1085" s="95" t="s">
        <v>2195</v>
      </c>
      <c r="T1085" s="374"/>
    </row>
    <row r="1086" spans="1:20" x14ac:dyDescent="0.25">
      <c r="A1086" s="628">
        <v>45229</v>
      </c>
      <c r="B1086" s="629" t="s">
        <v>53</v>
      </c>
      <c r="C1086" s="629" t="s">
        <v>64</v>
      </c>
      <c r="D1086" s="629" t="s">
        <v>332</v>
      </c>
      <c r="E1086" s="630">
        <v>330</v>
      </c>
      <c r="F1086" s="480"/>
      <c r="G1086" s="53">
        <f t="shared" si="95"/>
        <v>8125.3999999999978</v>
      </c>
      <c r="M1086" s="623">
        <v>45229</v>
      </c>
      <c r="N1086" s="624" t="s">
        <v>38</v>
      </c>
      <c r="O1086" s="624">
        <v>499</v>
      </c>
      <c r="P1086" s="625" t="s">
        <v>1328</v>
      </c>
      <c r="Q1086" s="625" t="s">
        <v>73</v>
      </c>
      <c r="R1086" s="95" t="s">
        <v>2196</v>
      </c>
      <c r="S1086" s="95" t="s">
        <v>2196</v>
      </c>
      <c r="T1086" s="374"/>
    </row>
    <row r="1087" spans="1:20" x14ac:dyDescent="0.25">
      <c r="A1087" s="628">
        <v>45229</v>
      </c>
      <c r="B1087" s="629" t="s">
        <v>53</v>
      </c>
      <c r="C1087" s="629" t="s">
        <v>64</v>
      </c>
      <c r="D1087" s="629" t="s">
        <v>2086</v>
      </c>
      <c r="E1087" s="630">
        <v>207.9</v>
      </c>
      <c r="F1087" s="480"/>
      <c r="G1087" s="53">
        <f t="shared" si="95"/>
        <v>8333.2999999999975</v>
      </c>
      <c r="M1087" s="623">
        <v>45229</v>
      </c>
      <c r="N1087" s="624" t="s">
        <v>27</v>
      </c>
      <c r="O1087" s="624">
        <v>226</v>
      </c>
      <c r="P1087" s="625" t="s">
        <v>73</v>
      </c>
      <c r="Q1087" s="625" t="s">
        <v>2122</v>
      </c>
      <c r="R1087" s="95" t="s">
        <v>2197</v>
      </c>
      <c r="S1087" s="95" t="s">
        <v>2197</v>
      </c>
      <c r="T1087" s="374"/>
    </row>
    <row r="1088" spans="1:20" x14ac:dyDescent="0.25">
      <c r="A1088" s="522">
        <v>45229</v>
      </c>
      <c r="B1088" s="341" t="s">
        <v>1540</v>
      </c>
      <c r="C1088" s="341" t="s">
        <v>64</v>
      </c>
      <c r="D1088" s="341" t="s">
        <v>2228</v>
      </c>
      <c r="E1088" s="342">
        <v>529</v>
      </c>
      <c r="F1088" s="480"/>
      <c r="G1088" s="53">
        <f t="shared" si="95"/>
        <v>8862.2999999999975</v>
      </c>
      <c r="M1088" s="623">
        <v>45229</v>
      </c>
      <c r="N1088" s="624" t="s">
        <v>27</v>
      </c>
      <c r="O1088" s="624">
        <v>226</v>
      </c>
      <c r="P1088" s="625" t="s">
        <v>73</v>
      </c>
      <c r="Q1088" s="625" t="s">
        <v>2198</v>
      </c>
      <c r="R1088" s="95" t="s">
        <v>2199</v>
      </c>
      <c r="S1088" s="95" t="s">
        <v>2199</v>
      </c>
      <c r="T1088" s="374"/>
    </row>
    <row r="1089" spans="1:20" x14ac:dyDescent="0.25">
      <c r="A1089" s="628">
        <v>45229</v>
      </c>
      <c r="B1089" s="629" t="s">
        <v>53</v>
      </c>
      <c r="C1089" s="629" t="s">
        <v>64</v>
      </c>
      <c r="D1089" s="629" t="s">
        <v>2229</v>
      </c>
      <c r="E1089" s="630">
        <v>891</v>
      </c>
      <c r="F1089" s="480"/>
      <c r="G1089" s="53">
        <f t="shared" si="95"/>
        <v>9753.2999999999975</v>
      </c>
      <c r="M1089" s="632">
        <v>45229</v>
      </c>
      <c r="N1089" s="633" t="s">
        <v>27</v>
      </c>
      <c r="O1089" s="633">
        <v>226</v>
      </c>
      <c r="P1089" s="634" t="s">
        <v>73</v>
      </c>
      <c r="Q1089" s="634" t="s">
        <v>2188</v>
      </c>
      <c r="R1089" s="95" t="s">
        <v>2200</v>
      </c>
      <c r="S1089" s="95" t="s">
        <v>2200</v>
      </c>
      <c r="T1089" s="374"/>
    </row>
    <row r="1090" spans="1:20" x14ac:dyDescent="0.25">
      <c r="A1090" s="628">
        <v>45230</v>
      </c>
      <c r="B1090" s="629" t="s">
        <v>53</v>
      </c>
      <c r="C1090" s="629" t="s">
        <v>64</v>
      </c>
      <c r="D1090" s="629" t="s">
        <v>438</v>
      </c>
      <c r="E1090" s="630">
        <v>2055.2600000000002</v>
      </c>
      <c r="F1090" s="630"/>
      <c r="G1090" s="53">
        <f t="shared" si="95"/>
        <v>11808.559999999998</v>
      </c>
      <c r="M1090" s="623">
        <v>45229</v>
      </c>
      <c r="N1090" s="624" t="s">
        <v>27</v>
      </c>
      <c r="O1090" s="624">
        <v>903</v>
      </c>
      <c r="P1090" s="625" t="s">
        <v>73</v>
      </c>
      <c r="Q1090" s="625" t="s">
        <v>1034</v>
      </c>
      <c r="R1090" s="95" t="s">
        <v>2201</v>
      </c>
      <c r="S1090" s="95" t="s">
        <v>2201</v>
      </c>
      <c r="T1090" s="374"/>
    </row>
    <row r="1091" spans="1:20" x14ac:dyDescent="0.25">
      <c r="A1091" s="349"/>
      <c r="B1091" s="9"/>
      <c r="C1091" s="9"/>
      <c r="D1091" s="9"/>
      <c r="E1091" s="480"/>
      <c r="F1091" s="480"/>
      <c r="G1091" s="53">
        <f t="shared" si="95"/>
        <v>11808.559999999998</v>
      </c>
      <c r="M1091" s="623">
        <v>45230</v>
      </c>
      <c r="N1091" s="624" t="s">
        <v>59</v>
      </c>
      <c r="O1091" s="624">
        <v>1506</v>
      </c>
      <c r="P1091" s="625" t="s">
        <v>2202</v>
      </c>
      <c r="Q1091" s="625" t="s">
        <v>73</v>
      </c>
      <c r="R1091" s="95" t="s">
        <v>2203</v>
      </c>
      <c r="S1091" s="95" t="s">
        <v>2203</v>
      </c>
      <c r="T1091" s="374"/>
    </row>
    <row r="1092" spans="1:20" x14ac:dyDescent="0.25">
      <c r="A1092" s="349"/>
      <c r="B1092" s="9"/>
      <c r="C1092" s="9"/>
      <c r="D1092" s="9"/>
      <c r="E1092" s="480"/>
      <c r="F1092" s="480"/>
      <c r="G1092" s="53">
        <f t="shared" si="95"/>
        <v>11808.559999999998</v>
      </c>
      <c r="M1092" s="623">
        <v>45230</v>
      </c>
      <c r="N1092" s="624" t="s">
        <v>27</v>
      </c>
      <c r="O1092" s="624">
        <v>226</v>
      </c>
      <c r="P1092" s="625" t="s">
        <v>73</v>
      </c>
      <c r="Q1092" s="625" t="s">
        <v>2204</v>
      </c>
      <c r="R1092" s="95" t="s">
        <v>2205</v>
      </c>
      <c r="S1092" s="95" t="s">
        <v>2205</v>
      </c>
      <c r="T1092" s="374"/>
    </row>
    <row r="1093" spans="1:20" x14ac:dyDescent="0.25">
      <c r="A1093" s="467"/>
    </row>
    <row r="1102" spans="1:20" x14ac:dyDescent="0.25">
      <c r="D1102" s="527" t="s">
        <v>0</v>
      </c>
      <c r="E1102" s="527"/>
      <c r="F1102" s="527"/>
      <c r="O1102" s="527" t="s">
        <v>10</v>
      </c>
      <c r="P1102" s="527"/>
      <c r="Q1102" s="1" t="s">
        <v>0</v>
      </c>
    </row>
    <row r="1103" spans="1:20" x14ac:dyDescent="0.25">
      <c r="A1103" s="1" t="s">
        <v>1</v>
      </c>
      <c r="B1103" t="s">
        <v>11</v>
      </c>
      <c r="N1103" s="1" t="s">
        <v>1</v>
      </c>
      <c r="O1103" t="s">
        <v>11</v>
      </c>
    </row>
    <row r="1104" spans="1:20" x14ac:dyDescent="0.25">
      <c r="A1104" s="1" t="s">
        <v>2</v>
      </c>
      <c r="B1104" s="2">
        <v>45231</v>
      </c>
      <c r="C1104" s="2"/>
      <c r="F1104">
        <f>13751.6+10506.45-1449.59+2531.86</f>
        <v>25340.320000000003</v>
      </c>
      <c r="N1104" s="1" t="s">
        <v>2</v>
      </c>
      <c r="O1104" s="2">
        <f>B1104</f>
        <v>45231</v>
      </c>
    </row>
    <row r="1105" spans="1:21" x14ac:dyDescent="0.25">
      <c r="A1105" s="1" t="s">
        <v>3</v>
      </c>
      <c r="B1105" s="2">
        <v>45260</v>
      </c>
      <c r="C1105" s="2"/>
      <c r="N1105" s="1" t="s">
        <v>3</v>
      </c>
      <c r="O1105" s="2">
        <f>B1105</f>
        <v>45260</v>
      </c>
      <c r="R1105" t="s">
        <v>12</v>
      </c>
    </row>
    <row r="1106" spans="1:21" x14ac:dyDescent="0.25">
      <c r="A1106" s="6"/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</row>
    <row r="1107" spans="1:21" x14ac:dyDescent="0.25">
      <c r="A1107" s="7" t="s">
        <v>4</v>
      </c>
      <c r="B1107" s="7" t="s">
        <v>5</v>
      </c>
      <c r="C1107" s="7"/>
      <c r="D1107" s="7" t="s">
        <v>6</v>
      </c>
      <c r="E1107" s="7" t="s">
        <v>7</v>
      </c>
      <c r="F1107" s="7" t="s">
        <v>8</v>
      </c>
      <c r="G1107" s="7" t="s">
        <v>9</v>
      </c>
      <c r="H1107" s="6"/>
      <c r="I1107" s="6"/>
      <c r="J1107" s="6"/>
      <c r="K1107" s="6"/>
      <c r="L1107" s="6"/>
      <c r="M1107" s="515" t="s">
        <v>30</v>
      </c>
      <c r="N1107" s="515" t="s">
        <v>31</v>
      </c>
      <c r="O1107" s="515" t="s">
        <v>32</v>
      </c>
      <c r="P1107" s="515" t="s">
        <v>33</v>
      </c>
      <c r="Q1107" s="515" t="s">
        <v>34</v>
      </c>
      <c r="R1107" s="515" t="s">
        <v>35</v>
      </c>
      <c r="S1107" s="515" t="s">
        <v>36</v>
      </c>
    </row>
    <row r="1108" spans="1:21" ht="15.75" x14ac:dyDescent="0.25">
      <c r="A1108" s="351"/>
      <c r="B1108" s="307"/>
      <c r="C1108" s="307"/>
      <c r="D1108" s="307"/>
      <c r="E1108" s="356"/>
      <c r="F1108" s="356"/>
      <c r="G1108" s="288">
        <v>11708.76</v>
      </c>
      <c r="H1108" s="6"/>
      <c r="I1108" s="6"/>
      <c r="J1108" s="6"/>
      <c r="K1108" s="6"/>
      <c r="L1108" s="6"/>
      <c r="M1108" s="639">
        <v>45231</v>
      </c>
      <c r="N1108" s="640" t="s">
        <v>27</v>
      </c>
      <c r="O1108" s="640">
        <v>226</v>
      </c>
      <c r="P1108" s="641" t="s">
        <v>73</v>
      </c>
      <c r="Q1108" s="641" t="s">
        <v>2230</v>
      </c>
      <c r="R1108" s="641" t="s">
        <v>2231</v>
      </c>
      <c r="S1108" s="641" t="s">
        <v>2231</v>
      </c>
      <c r="T1108" s="136"/>
      <c r="U1108" s="87"/>
    </row>
    <row r="1109" spans="1:21" x14ac:dyDescent="0.25">
      <c r="A1109" s="351">
        <v>45231</v>
      </c>
      <c r="B1109" s="307" t="s">
        <v>53</v>
      </c>
      <c r="C1109" s="307" t="s">
        <v>64</v>
      </c>
      <c r="D1109" s="307" t="s">
        <v>214</v>
      </c>
      <c r="E1109" s="356">
        <v>4068.9</v>
      </c>
      <c r="F1109" s="356"/>
      <c r="G1109" s="53">
        <f>G1108+E1109-F1109</f>
        <v>15777.66</v>
      </c>
      <c r="H1109" s="85"/>
      <c r="I1109" s="86" t="b">
        <v>0</v>
      </c>
      <c r="J1109" s="85"/>
      <c r="K1109" s="85"/>
      <c r="L1109" s="85"/>
      <c r="M1109" s="639">
        <v>45231</v>
      </c>
      <c r="N1109" s="640" t="s">
        <v>83</v>
      </c>
      <c r="O1109" s="640">
        <v>2</v>
      </c>
      <c r="P1109" s="641" t="s">
        <v>73</v>
      </c>
      <c r="Q1109" s="641" t="s">
        <v>2232</v>
      </c>
      <c r="R1109" s="641" t="s">
        <v>2231</v>
      </c>
      <c r="S1109" s="95" t="s">
        <v>2233</v>
      </c>
      <c r="T1109" s="374"/>
      <c r="U1109" s="87"/>
    </row>
    <row r="1110" spans="1:21" x14ac:dyDescent="0.25">
      <c r="A1110" s="351">
        <v>45231</v>
      </c>
      <c r="B1110" s="307" t="s">
        <v>53</v>
      </c>
      <c r="C1110" s="307" t="s">
        <v>64</v>
      </c>
      <c r="D1110" s="307" t="s">
        <v>208</v>
      </c>
      <c r="E1110" s="356">
        <v>2937.33</v>
      </c>
      <c r="F1110" s="356"/>
      <c r="G1110" s="53">
        <f t="shared" ref="G1110:G1118" si="96">G1109+E1110-F1110</f>
        <v>18714.989999999998</v>
      </c>
      <c r="H1110" s="85"/>
      <c r="I1110" s="86" t="b">
        <v>0</v>
      </c>
      <c r="J1110" s="85"/>
      <c r="K1110" s="85"/>
      <c r="L1110" s="85"/>
      <c r="M1110" s="639">
        <v>45231</v>
      </c>
      <c r="N1110" s="640" t="s">
        <v>38</v>
      </c>
      <c r="O1110" s="640">
        <v>634</v>
      </c>
      <c r="P1110" s="641" t="s">
        <v>2234</v>
      </c>
      <c r="Q1110" s="641" t="s">
        <v>73</v>
      </c>
      <c r="R1110" s="95" t="s">
        <v>2235</v>
      </c>
      <c r="S1110" s="95" t="s">
        <v>2236</v>
      </c>
      <c r="T1110" s="374"/>
      <c r="U1110" s="87"/>
    </row>
    <row r="1111" spans="1:21" x14ac:dyDescent="0.25">
      <c r="A1111" s="619">
        <v>45231</v>
      </c>
      <c r="B1111" s="536" t="s">
        <v>53</v>
      </c>
      <c r="C1111" s="536" t="s">
        <v>64</v>
      </c>
      <c r="D1111" s="536" t="s">
        <v>1398</v>
      </c>
      <c r="E1111" s="642">
        <v>1317.44</v>
      </c>
      <c r="F1111" s="642"/>
      <c r="G1111" s="53">
        <f t="shared" si="96"/>
        <v>20032.429999999997</v>
      </c>
      <c r="H1111" s="85"/>
      <c r="I1111" s="86" t="b">
        <v>0</v>
      </c>
      <c r="J1111" s="85"/>
      <c r="K1111" s="85"/>
      <c r="L1111" s="85"/>
      <c r="M1111" s="639">
        <v>45231</v>
      </c>
      <c r="N1111" s="640" t="s">
        <v>38</v>
      </c>
      <c r="O1111" s="640">
        <v>499</v>
      </c>
      <c r="P1111" s="641" t="s">
        <v>1174</v>
      </c>
      <c r="Q1111" s="641" t="s">
        <v>73</v>
      </c>
      <c r="R1111" s="95" t="s">
        <v>2237</v>
      </c>
      <c r="S1111" s="95" t="s">
        <v>2238</v>
      </c>
      <c r="T1111" s="374"/>
      <c r="U1111" s="87"/>
    </row>
    <row r="1112" spans="1:21" x14ac:dyDescent="0.25">
      <c r="A1112" s="619">
        <v>45231</v>
      </c>
      <c r="B1112" s="536" t="s">
        <v>15</v>
      </c>
      <c r="C1112" s="536">
        <v>58316368</v>
      </c>
      <c r="D1112" s="536" t="s">
        <v>1953</v>
      </c>
      <c r="E1112" s="642"/>
      <c r="F1112" s="642">
        <v>460</v>
      </c>
      <c r="G1112" s="53">
        <f t="shared" si="96"/>
        <v>19572.429999999997</v>
      </c>
      <c r="H1112" s="85"/>
      <c r="I1112" s="86" t="b">
        <v>0</v>
      </c>
      <c r="J1112" s="85"/>
      <c r="K1112" s="85"/>
      <c r="L1112" s="85"/>
      <c r="M1112" s="639">
        <v>45231</v>
      </c>
      <c r="N1112" s="640" t="s">
        <v>18</v>
      </c>
      <c r="O1112" s="640">
        <v>1514</v>
      </c>
      <c r="P1112" s="641" t="s">
        <v>515</v>
      </c>
      <c r="Q1112" s="641" t="s">
        <v>73</v>
      </c>
      <c r="R1112" s="95" t="s">
        <v>2239</v>
      </c>
      <c r="S1112" s="95" t="s">
        <v>2240</v>
      </c>
      <c r="T1112" s="374"/>
      <c r="U1112" s="87"/>
    </row>
    <row r="1113" spans="1:21" x14ac:dyDescent="0.25">
      <c r="A1113" s="619">
        <v>45231</v>
      </c>
      <c r="B1113" s="536" t="s">
        <v>1582</v>
      </c>
      <c r="C1113" s="536" t="s">
        <v>65</v>
      </c>
      <c r="D1113" s="536" t="s">
        <v>2251</v>
      </c>
      <c r="E1113" s="642"/>
      <c r="F1113" s="642">
        <v>2</v>
      </c>
      <c r="G1113" s="53">
        <f t="shared" si="96"/>
        <v>19570.429999999997</v>
      </c>
      <c r="H1113" s="85"/>
      <c r="I1113" s="86" t="b">
        <v>0</v>
      </c>
      <c r="J1113" s="85"/>
      <c r="K1113" s="85"/>
      <c r="L1113" s="85"/>
      <c r="M1113" s="639">
        <v>45231</v>
      </c>
      <c r="N1113" s="640" t="s">
        <v>18</v>
      </c>
      <c r="O1113" s="640">
        <v>1518</v>
      </c>
      <c r="P1113" s="641" t="s">
        <v>2241</v>
      </c>
      <c r="Q1113" s="641" t="s">
        <v>73</v>
      </c>
      <c r="R1113" s="95" t="s">
        <v>2242</v>
      </c>
      <c r="S1113" s="95" t="s">
        <v>2243</v>
      </c>
      <c r="T1113" s="374"/>
      <c r="U1113" s="87"/>
    </row>
    <row r="1114" spans="1:21" x14ac:dyDescent="0.25">
      <c r="A1114" s="619">
        <v>45231</v>
      </c>
      <c r="B1114" s="536" t="s">
        <v>15</v>
      </c>
      <c r="C1114" s="536" t="s">
        <v>2224</v>
      </c>
      <c r="D1114" s="536" t="s">
        <v>2252</v>
      </c>
      <c r="E1114" s="642"/>
      <c r="F1114" s="642">
        <v>1000</v>
      </c>
      <c r="G1114" s="53">
        <f t="shared" si="96"/>
        <v>18570.429999999997</v>
      </c>
      <c r="H1114" s="85"/>
      <c r="I1114" s="86" t="b">
        <v>0</v>
      </c>
      <c r="J1114" s="85"/>
      <c r="K1114" s="85"/>
      <c r="L1114" s="85"/>
      <c r="M1114" s="639">
        <v>45231</v>
      </c>
      <c r="N1114" s="640" t="s">
        <v>18</v>
      </c>
      <c r="O1114" s="640">
        <v>1516</v>
      </c>
      <c r="P1114" s="641" t="s">
        <v>1312</v>
      </c>
      <c r="Q1114" s="641" t="s">
        <v>73</v>
      </c>
      <c r="R1114" s="95" t="s">
        <v>2244</v>
      </c>
      <c r="S1114" s="95" t="s">
        <v>2245</v>
      </c>
      <c r="T1114" s="374"/>
      <c r="U1114" s="87"/>
    </row>
    <row r="1115" spans="1:21" x14ac:dyDescent="0.25">
      <c r="A1115" s="619">
        <v>45231</v>
      </c>
      <c r="B1115" s="536" t="s">
        <v>15</v>
      </c>
      <c r="C1115" s="536" t="s">
        <v>2253</v>
      </c>
      <c r="D1115" s="536" t="s">
        <v>950</v>
      </c>
      <c r="E1115" s="642"/>
      <c r="F1115" s="642">
        <v>800</v>
      </c>
      <c r="G1115" s="53">
        <f t="shared" si="96"/>
        <v>17770.429999999997</v>
      </c>
      <c r="H1115" s="85"/>
      <c r="I1115" s="86" t="b">
        <v>0</v>
      </c>
      <c r="J1115" s="85"/>
      <c r="K1115" s="85"/>
      <c r="L1115" s="85"/>
      <c r="M1115" s="639">
        <v>45231</v>
      </c>
      <c r="N1115" s="640" t="s">
        <v>18</v>
      </c>
      <c r="O1115" s="640">
        <v>1515</v>
      </c>
      <c r="P1115" s="641" t="s">
        <v>1462</v>
      </c>
      <c r="Q1115" s="641" t="s">
        <v>73</v>
      </c>
      <c r="R1115" s="95" t="s">
        <v>2246</v>
      </c>
      <c r="S1115" s="95" t="s">
        <v>2247</v>
      </c>
      <c r="T1115" s="374"/>
      <c r="U1115" s="87"/>
    </row>
    <row r="1116" spans="1:21" x14ac:dyDescent="0.25">
      <c r="A1116" s="619">
        <v>45231</v>
      </c>
      <c r="B1116" s="536" t="s">
        <v>15</v>
      </c>
      <c r="C1116" s="536" t="s">
        <v>2254</v>
      </c>
      <c r="D1116" s="536" t="s">
        <v>1345</v>
      </c>
      <c r="E1116" s="642"/>
      <c r="F1116" s="642">
        <v>260</v>
      </c>
      <c r="G1116" s="53">
        <f t="shared" si="96"/>
        <v>17510.429999999997</v>
      </c>
      <c r="H1116" s="85"/>
      <c r="I1116" s="86" t="b">
        <v>0</v>
      </c>
      <c r="J1116" s="85"/>
      <c r="K1116" s="85"/>
      <c r="L1116" s="85"/>
      <c r="M1116" s="639">
        <v>45231</v>
      </c>
      <c r="N1116" s="640" t="s">
        <v>27</v>
      </c>
      <c r="O1116" s="640">
        <v>226</v>
      </c>
      <c r="P1116" s="641" t="s">
        <v>73</v>
      </c>
      <c r="Q1116" s="641" t="s">
        <v>2248</v>
      </c>
      <c r="R1116" s="95" t="s">
        <v>2249</v>
      </c>
      <c r="S1116" s="95" t="s">
        <v>2250</v>
      </c>
      <c r="T1116" s="374"/>
      <c r="U1116" s="87"/>
    </row>
    <row r="1117" spans="1:21" x14ac:dyDescent="0.25">
      <c r="A1117" s="619">
        <v>45231</v>
      </c>
      <c r="B1117" s="536" t="s">
        <v>15</v>
      </c>
      <c r="C1117" s="643" t="s">
        <v>2255</v>
      </c>
      <c r="D1117" s="536" t="s">
        <v>950</v>
      </c>
      <c r="E1117" s="642"/>
      <c r="F1117" s="642">
        <v>890</v>
      </c>
      <c r="G1117" s="53">
        <f t="shared" si="96"/>
        <v>16620.429999999997</v>
      </c>
      <c r="H1117" s="85"/>
      <c r="I1117" s="86" t="b">
        <v>0</v>
      </c>
      <c r="J1117" s="85"/>
      <c r="K1117" s="85"/>
      <c r="L1117" s="85"/>
      <c r="M1117" s="647">
        <v>45236</v>
      </c>
      <c r="N1117" s="648" t="s">
        <v>38</v>
      </c>
      <c r="O1117" s="648">
        <v>634</v>
      </c>
      <c r="P1117" s="649" t="s">
        <v>2256</v>
      </c>
      <c r="Q1117" s="649" t="s">
        <v>73</v>
      </c>
      <c r="R1117" s="302" t="s">
        <v>2257</v>
      </c>
      <c r="S1117" s="302" t="s">
        <v>2258</v>
      </c>
      <c r="T1117" s="136"/>
      <c r="U1117" s="87"/>
    </row>
    <row r="1118" spans="1:21" x14ac:dyDescent="0.25">
      <c r="A1118" s="644">
        <v>45233</v>
      </c>
      <c r="B1118" s="645" t="s">
        <v>15</v>
      </c>
      <c r="C1118" s="645">
        <v>58340938</v>
      </c>
      <c r="D1118" s="645" t="s">
        <v>1953</v>
      </c>
      <c r="E1118" s="646"/>
      <c r="F1118" s="646">
        <v>1069.24</v>
      </c>
      <c r="G1118" s="53">
        <f t="shared" si="96"/>
        <v>15551.189999999997</v>
      </c>
      <c r="H1118" s="85"/>
      <c r="I1118" s="86" t="b">
        <v>0</v>
      </c>
      <c r="J1118" s="85"/>
      <c r="K1118" s="85"/>
      <c r="L1118" s="85"/>
      <c r="M1118" s="647">
        <v>45236</v>
      </c>
      <c r="N1118" s="648" t="s">
        <v>38</v>
      </c>
      <c r="O1118" s="648">
        <v>499</v>
      </c>
      <c r="P1118" s="649" t="s">
        <v>1196</v>
      </c>
      <c r="Q1118" s="649" t="s">
        <v>73</v>
      </c>
      <c r="R1118" s="302" t="s">
        <v>2259</v>
      </c>
      <c r="S1118" s="302" t="s">
        <v>2260</v>
      </c>
      <c r="T1118" s="301"/>
      <c r="U1118" s="87"/>
    </row>
    <row r="1119" spans="1:21" x14ac:dyDescent="0.25">
      <c r="A1119" s="644">
        <v>45233</v>
      </c>
      <c r="B1119" s="645" t="s">
        <v>1582</v>
      </c>
      <c r="C1119" s="645" t="s">
        <v>65</v>
      </c>
      <c r="D1119" s="645" t="s">
        <v>2251</v>
      </c>
      <c r="E1119" s="646"/>
      <c r="F1119" s="646">
        <v>4</v>
      </c>
      <c r="G1119" s="53">
        <f>G1118+E1119-F1119</f>
        <v>15547.189999999997</v>
      </c>
      <c r="H1119" s="85"/>
      <c r="I1119" s="86" t="b">
        <v>0</v>
      </c>
      <c r="J1119" s="85"/>
      <c r="K1119" s="85"/>
      <c r="L1119" s="85"/>
      <c r="M1119" s="647">
        <v>45236</v>
      </c>
      <c r="N1119" s="648" t="s">
        <v>38</v>
      </c>
      <c r="O1119" s="648">
        <v>634</v>
      </c>
      <c r="P1119" s="649" t="s">
        <v>2261</v>
      </c>
      <c r="Q1119" s="649" t="s">
        <v>73</v>
      </c>
      <c r="R1119" s="302" t="s">
        <v>2262</v>
      </c>
      <c r="S1119" s="302" t="s">
        <v>2263</v>
      </c>
      <c r="T1119" s="301"/>
      <c r="U1119" s="87"/>
    </row>
    <row r="1120" spans="1:21" x14ac:dyDescent="0.25">
      <c r="A1120" s="644">
        <v>45233</v>
      </c>
      <c r="B1120" s="645" t="s">
        <v>15</v>
      </c>
      <c r="C1120" s="645">
        <v>58340939</v>
      </c>
      <c r="D1120" s="645" t="s">
        <v>1953</v>
      </c>
      <c r="E1120" s="646"/>
      <c r="F1120" s="646">
        <v>193</v>
      </c>
      <c r="G1120" s="53">
        <f t="shared" ref="G1120:G1124" si="97">G1119+E1120-F1120</f>
        <v>15354.189999999997</v>
      </c>
      <c r="H1120" s="85"/>
      <c r="I1120" s="86" t="b">
        <v>0</v>
      </c>
      <c r="J1120" s="85"/>
      <c r="K1120" s="85"/>
      <c r="L1120" s="85"/>
      <c r="M1120" s="647">
        <v>45236</v>
      </c>
      <c r="N1120" s="648" t="s">
        <v>38</v>
      </c>
      <c r="O1120" s="648">
        <v>499</v>
      </c>
      <c r="P1120" s="649" t="s">
        <v>1174</v>
      </c>
      <c r="Q1120" s="649" t="s">
        <v>73</v>
      </c>
      <c r="R1120" s="302" t="s">
        <v>2264</v>
      </c>
      <c r="S1120" s="302" t="s">
        <v>2265</v>
      </c>
      <c r="T1120" s="301"/>
      <c r="U1120" s="87"/>
    </row>
    <row r="1121" spans="1:21" x14ac:dyDescent="0.25">
      <c r="A1121" s="644">
        <v>45233</v>
      </c>
      <c r="B1121" s="645" t="s">
        <v>1582</v>
      </c>
      <c r="C1121" s="645" t="s">
        <v>65</v>
      </c>
      <c r="D1121" s="645" t="s">
        <v>2251</v>
      </c>
      <c r="E1121" s="646"/>
      <c r="F1121" s="646">
        <v>2</v>
      </c>
      <c r="G1121" s="53">
        <f t="shared" si="97"/>
        <v>15352.189999999997</v>
      </c>
      <c r="H1121" s="85"/>
      <c r="I1121" s="86" t="b">
        <v>0</v>
      </c>
      <c r="J1121" s="85"/>
      <c r="K1121" s="85"/>
      <c r="L1121" s="85"/>
      <c r="M1121" s="647">
        <v>45236</v>
      </c>
      <c r="N1121" s="648" t="s">
        <v>27</v>
      </c>
      <c r="O1121" s="648">
        <v>226</v>
      </c>
      <c r="P1121" s="649" t="s">
        <v>73</v>
      </c>
      <c r="Q1121" s="649" t="s">
        <v>2266</v>
      </c>
      <c r="R1121" s="302" t="s">
        <v>2267</v>
      </c>
      <c r="S1121" s="302" t="s">
        <v>2268</v>
      </c>
      <c r="T1121" s="301"/>
      <c r="U1121" s="87"/>
    </row>
    <row r="1122" spans="1:21" x14ac:dyDescent="0.25">
      <c r="A1122" s="644">
        <v>45236</v>
      </c>
      <c r="B1122" s="645" t="s">
        <v>53</v>
      </c>
      <c r="C1122" s="650" t="s">
        <v>64</v>
      </c>
      <c r="D1122" s="645" t="s">
        <v>2447</v>
      </c>
      <c r="E1122" s="646">
        <v>315.8</v>
      </c>
      <c r="F1122" s="637"/>
      <c r="G1122" s="53">
        <f t="shared" si="97"/>
        <v>15667.989999999996</v>
      </c>
      <c r="H1122" s="85"/>
      <c r="I1122" s="86" t="b">
        <v>0</v>
      </c>
      <c r="J1122" s="85"/>
      <c r="K1122" s="85"/>
      <c r="L1122" s="85"/>
      <c r="M1122" s="647">
        <v>45236</v>
      </c>
      <c r="N1122" s="648" t="s">
        <v>18</v>
      </c>
      <c r="O1122" s="648">
        <v>1521</v>
      </c>
      <c r="P1122" s="649" t="s">
        <v>130</v>
      </c>
      <c r="Q1122" s="649" t="s">
        <v>73</v>
      </c>
      <c r="R1122" s="302" t="s">
        <v>2269</v>
      </c>
      <c r="S1122" s="302" t="s">
        <v>2270</v>
      </c>
      <c r="T1122" s="301"/>
      <c r="U1122" s="87"/>
    </row>
    <row r="1123" spans="1:21" x14ac:dyDescent="0.25">
      <c r="A1123" s="651">
        <v>45236</v>
      </c>
      <c r="B1123" s="652" t="s">
        <v>15</v>
      </c>
      <c r="C1123" s="657" t="s">
        <v>2279</v>
      </c>
      <c r="D1123" s="652" t="s">
        <v>1397</v>
      </c>
      <c r="E1123" s="653"/>
      <c r="F1123" s="653">
        <v>460</v>
      </c>
      <c r="G1123" s="53">
        <f t="shared" si="97"/>
        <v>15207.989999999996</v>
      </c>
      <c r="H1123" s="85"/>
      <c r="I1123" s="86" t="b">
        <v>0</v>
      </c>
      <c r="J1123" s="85"/>
      <c r="K1123" s="85"/>
      <c r="L1123" s="85"/>
      <c r="M1123" s="647">
        <v>45236</v>
      </c>
      <c r="N1123" s="648" t="s">
        <v>18</v>
      </c>
      <c r="O1123" s="648">
        <v>1523</v>
      </c>
      <c r="P1123" s="649" t="s">
        <v>88</v>
      </c>
      <c r="Q1123" s="649" t="s">
        <v>73</v>
      </c>
      <c r="R1123" s="302" t="s">
        <v>2271</v>
      </c>
      <c r="S1123" s="302" t="s">
        <v>2272</v>
      </c>
      <c r="T1123" s="301"/>
      <c r="U1123" s="87"/>
    </row>
    <row r="1124" spans="1:21" x14ac:dyDescent="0.25">
      <c r="A1124" s="644">
        <v>45236</v>
      </c>
      <c r="B1124" s="645" t="s">
        <v>15</v>
      </c>
      <c r="C1124" s="645" t="s">
        <v>2278</v>
      </c>
      <c r="D1124" s="645" t="s">
        <v>2252</v>
      </c>
      <c r="E1124" s="646"/>
      <c r="F1124" s="646">
        <v>995.56</v>
      </c>
      <c r="G1124" s="53">
        <f t="shared" si="97"/>
        <v>14212.429999999997</v>
      </c>
      <c r="H1124" s="85"/>
      <c r="I1124" s="86" t="b">
        <v>0</v>
      </c>
      <c r="J1124" s="85"/>
      <c r="K1124" s="85"/>
      <c r="L1124" s="85"/>
      <c r="M1124" s="647">
        <v>45236</v>
      </c>
      <c r="N1124" s="648" t="s">
        <v>18</v>
      </c>
      <c r="O1124" s="648">
        <v>1525</v>
      </c>
      <c r="P1124" s="649" t="s">
        <v>703</v>
      </c>
      <c r="Q1124" s="649" t="s">
        <v>73</v>
      </c>
      <c r="R1124" s="302" t="s">
        <v>2273</v>
      </c>
      <c r="S1124" s="302" t="s">
        <v>2274</v>
      </c>
      <c r="T1124" s="301"/>
      <c r="U1124" s="87"/>
    </row>
    <row r="1125" spans="1:21" x14ac:dyDescent="0.25">
      <c r="A1125" s="644">
        <v>45236</v>
      </c>
      <c r="B1125" s="645" t="s">
        <v>15</v>
      </c>
      <c r="C1125" s="645" t="s">
        <v>2280</v>
      </c>
      <c r="D1125" s="645" t="s">
        <v>1934</v>
      </c>
      <c r="E1125" s="646"/>
      <c r="F1125" s="646">
        <v>2200</v>
      </c>
      <c r="G1125" s="53">
        <f>G1124+E1125-F1125</f>
        <v>12012.429999999997</v>
      </c>
      <c r="H1125" s="85"/>
      <c r="I1125" s="86" t="b">
        <v>0</v>
      </c>
      <c r="J1125" s="85"/>
      <c r="K1125" s="85"/>
      <c r="L1125" s="85"/>
      <c r="M1125" s="647">
        <v>45236</v>
      </c>
      <c r="N1125" s="648" t="s">
        <v>18</v>
      </c>
      <c r="O1125" s="648">
        <v>1520</v>
      </c>
      <c r="P1125" s="649" t="s">
        <v>2275</v>
      </c>
      <c r="Q1125" s="649" t="s">
        <v>73</v>
      </c>
      <c r="R1125" s="302" t="s">
        <v>2276</v>
      </c>
      <c r="S1125" s="302" t="s">
        <v>2277</v>
      </c>
      <c r="T1125" s="301"/>
      <c r="U1125" s="87"/>
    </row>
    <row r="1126" spans="1:21" x14ac:dyDescent="0.25">
      <c r="A1126" s="644">
        <v>45236</v>
      </c>
      <c r="B1126" s="645" t="s">
        <v>15</v>
      </c>
      <c r="C1126" s="645" t="s">
        <v>2281</v>
      </c>
      <c r="D1126" s="645" t="s">
        <v>2252</v>
      </c>
      <c r="E1126" s="646"/>
      <c r="F1126" s="646">
        <v>90</v>
      </c>
      <c r="G1126" s="53">
        <f t="shared" ref="G1126:G1127" si="98">G1125+E1126-F1126</f>
        <v>11922.429999999997</v>
      </c>
      <c r="H1126" s="85"/>
      <c r="I1126" s="86" t="b">
        <v>0</v>
      </c>
      <c r="J1126" s="85"/>
      <c r="K1126" s="85"/>
      <c r="L1126" s="85"/>
      <c r="M1126" s="654">
        <v>45236</v>
      </c>
      <c r="N1126" s="655" t="s">
        <v>18</v>
      </c>
      <c r="O1126" s="655">
        <v>1519</v>
      </c>
      <c r="P1126" s="656" t="s">
        <v>2234</v>
      </c>
      <c r="Q1126" s="656" t="s">
        <v>73</v>
      </c>
      <c r="R1126" s="477" t="s">
        <v>2283</v>
      </c>
      <c r="S1126" s="477" t="s">
        <v>2284</v>
      </c>
      <c r="T1126" s="476"/>
      <c r="U1126" s="87"/>
    </row>
    <row r="1127" spans="1:21" x14ac:dyDescent="0.25">
      <c r="A1127" s="644">
        <v>45236</v>
      </c>
      <c r="B1127" s="645" t="s">
        <v>15</v>
      </c>
      <c r="C1127" s="645" t="s">
        <v>2282</v>
      </c>
      <c r="D1127" s="645" t="s">
        <v>2252</v>
      </c>
      <c r="E1127" s="646"/>
      <c r="F1127" s="646">
        <v>60</v>
      </c>
      <c r="G1127" s="53">
        <f t="shared" si="98"/>
        <v>11862.429999999997</v>
      </c>
      <c r="H1127" s="85"/>
      <c r="I1127" s="242"/>
      <c r="J1127" s="85"/>
      <c r="K1127" s="85"/>
      <c r="L1127" s="85"/>
      <c r="M1127" s="654">
        <v>45236</v>
      </c>
      <c r="N1127" s="655" t="s">
        <v>27</v>
      </c>
      <c r="O1127" s="655">
        <v>230</v>
      </c>
      <c r="P1127" s="656" t="s">
        <v>73</v>
      </c>
      <c r="Q1127" s="656" t="s">
        <v>2285</v>
      </c>
      <c r="R1127" s="477" t="s">
        <v>2286</v>
      </c>
      <c r="S1127" s="477" t="s">
        <v>2286</v>
      </c>
      <c r="T1127" s="476"/>
      <c r="U1127" s="87"/>
    </row>
    <row r="1128" spans="1:21" x14ac:dyDescent="0.25">
      <c r="A1128" s="651">
        <v>45236</v>
      </c>
      <c r="B1128" s="652" t="s">
        <v>53</v>
      </c>
      <c r="C1128" s="652" t="s">
        <v>64</v>
      </c>
      <c r="D1128" s="652" t="s">
        <v>2227</v>
      </c>
      <c r="E1128" s="653">
        <v>1524.6</v>
      </c>
      <c r="F1128" s="653"/>
      <c r="G1128" s="53">
        <f>G1127+E1128-F1128</f>
        <v>13387.029999999997</v>
      </c>
      <c r="H1128" s="87"/>
      <c r="I1128" s="87"/>
      <c r="J1128" s="85"/>
      <c r="K1128" s="85"/>
      <c r="L1128" s="85"/>
      <c r="M1128" s="654">
        <v>45237</v>
      </c>
      <c r="N1128" s="655" t="s">
        <v>27</v>
      </c>
      <c r="O1128" s="655">
        <v>903</v>
      </c>
      <c r="P1128" s="656" t="s">
        <v>73</v>
      </c>
      <c r="Q1128" s="656" t="s">
        <v>215</v>
      </c>
      <c r="R1128" s="477" t="s">
        <v>2287</v>
      </c>
      <c r="S1128" s="477" t="s">
        <v>2287</v>
      </c>
      <c r="T1128" s="476"/>
      <c r="U1128" s="87"/>
    </row>
    <row r="1129" spans="1:21" x14ac:dyDescent="0.25">
      <c r="A1129" s="651">
        <v>45237</v>
      </c>
      <c r="B1129" s="652" t="s">
        <v>15</v>
      </c>
      <c r="C1129" s="652" t="s">
        <v>2328</v>
      </c>
      <c r="D1129" s="652" t="s">
        <v>950</v>
      </c>
      <c r="E1129" s="653"/>
      <c r="F1129" s="653">
        <v>500</v>
      </c>
      <c r="G1129" s="53">
        <f t="shared" ref="G1129:G1132" si="99">G1128+E1129-F1129</f>
        <v>12887.029999999997</v>
      </c>
      <c r="H1129" s="87"/>
      <c r="I1129" s="87"/>
      <c r="J1129" s="85"/>
      <c r="K1129" s="85"/>
      <c r="L1129" s="85"/>
      <c r="M1129" s="654">
        <v>45237</v>
      </c>
      <c r="N1129" s="655" t="s">
        <v>27</v>
      </c>
      <c r="O1129" s="655">
        <v>226</v>
      </c>
      <c r="P1129" s="656" t="s">
        <v>73</v>
      </c>
      <c r="Q1129" s="656" t="s">
        <v>81</v>
      </c>
      <c r="R1129" s="477" t="s">
        <v>2288</v>
      </c>
      <c r="S1129" s="477" t="s">
        <v>2288</v>
      </c>
      <c r="T1129" s="476"/>
      <c r="U1129" s="87"/>
    </row>
    <row r="1130" spans="1:21" x14ac:dyDescent="0.25">
      <c r="A1130" s="651">
        <v>45237</v>
      </c>
      <c r="B1130" s="652" t="s">
        <v>15</v>
      </c>
      <c r="C1130" s="652">
        <v>58384733</v>
      </c>
      <c r="D1130" s="652" t="s">
        <v>2329</v>
      </c>
      <c r="E1130" s="653"/>
      <c r="F1130" s="653">
        <v>142.18</v>
      </c>
      <c r="G1130" s="53">
        <f t="shared" si="99"/>
        <v>12744.849999999997</v>
      </c>
      <c r="H1130" s="87"/>
      <c r="I1130" s="87"/>
      <c r="J1130" s="85"/>
      <c r="K1130" s="85"/>
      <c r="L1130" s="85"/>
      <c r="M1130" s="654">
        <v>45237</v>
      </c>
      <c r="N1130" s="655" t="s">
        <v>38</v>
      </c>
      <c r="O1130" s="655">
        <v>294</v>
      </c>
      <c r="P1130" s="656" t="s">
        <v>2289</v>
      </c>
      <c r="Q1130" s="656" t="s">
        <v>73</v>
      </c>
      <c r="R1130" s="477" t="s">
        <v>2290</v>
      </c>
      <c r="S1130" s="477" t="s">
        <v>2290</v>
      </c>
      <c r="T1130" s="476"/>
      <c r="U1130" s="87"/>
    </row>
    <row r="1131" spans="1:21" x14ac:dyDescent="0.25">
      <c r="A1131" s="651">
        <v>45237</v>
      </c>
      <c r="B1131" s="652" t="s">
        <v>15</v>
      </c>
      <c r="C1131" s="652" t="s">
        <v>2330</v>
      </c>
      <c r="D1131" s="652" t="s">
        <v>2252</v>
      </c>
      <c r="E1131" s="653"/>
      <c r="F1131" s="653">
        <v>200</v>
      </c>
      <c r="G1131" s="53">
        <f t="shared" si="99"/>
        <v>12544.849999999997</v>
      </c>
      <c r="H1131" s="87"/>
      <c r="I1131" s="87"/>
      <c r="J1131" s="85"/>
      <c r="K1131" s="85"/>
      <c r="L1131" s="85"/>
      <c r="M1131" s="654">
        <v>45237</v>
      </c>
      <c r="N1131" s="655" t="s">
        <v>38</v>
      </c>
      <c r="O1131" s="655">
        <v>459</v>
      </c>
      <c r="P1131" s="656" t="s">
        <v>1235</v>
      </c>
      <c r="Q1131" s="656" t="s">
        <v>73</v>
      </c>
      <c r="R1131" s="477" t="s">
        <v>2291</v>
      </c>
      <c r="S1131" s="477" t="s">
        <v>2291</v>
      </c>
      <c r="T1131" s="476"/>
      <c r="U1131" s="87"/>
    </row>
    <row r="1132" spans="1:21" x14ac:dyDescent="0.25">
      <c r="A1132" s="651">
        <v>45237</v>
      </c>
      <c r="B1132" s="652" t="s">
        <v>15</v>
      </c>
      <c r="C1132" s="652">
        <v>58384733</v>
      </c>
      <c r="D1132" s="652" t="s">
        <v>476</v>
      </c>
      <c r="E1132" s="653"/>
      <c r="F1132" s="653">
        <v>3923.5</v>
      </c>
      <c r="G1132" s="53">
        <f t="shared" si="99"/>
        <v>8621.3499999999967</v>
      </c>
      <c r="H1132" s="87"/>
      <c r="I1132" s="87"/>
      <c r="J1132" s="85"/>
      <c r="K1132" s="85"/>
      <c r="L1132" s="85"/>
      <c r="M1132" s="654">
        <v>45237</v>
      </c>
      <c r="N1132" s="655" t="s">
        <v>38</v>
      </c>
      <c r="O1132" s="655">
        <v>634</v>
      </c>
      <c r="P1132" s="656" t="s">
        <v>2292</v>
      </c>
      <c r="Q1132" s="656" t="s">
        <v>73</v>
      </c>
      <c r="R1132" s="477" t="s">
        <v>2293</v>
      </c>
      <c r="S1132" s="477" t="s">
        <v>2293</v>
      </c>
      <c r="T1132" s="476"/>
      <c r="U1132" s="87"/>
    </row>
    <row r="1133" spans="1:21" x14ac:dyDescent="0.25">
      <c r="A1133" s="651">
        <v>45237</v>
      </c>
      <c r="B1133" s="652" t="s">
        <v>1582</v>
      </c>
      <c r="C1133" s="652" t="s">
        <v>65</v>
      </c>
      <c r="D1133" s="652" t="s">
        <v>2251</v>
      </c>
      <c r="E1133" s="653"/>
      <c r="F1133" s="658">
        <v>2</v>
      </c>
      <c r="G1133" s="53">
        <f>G1132+E1133-F1133</f>
        <v>8619.3499999999967</v>
      </c>
      <c r="H1133" s="87"/>
      <c r="I1133" s="87"/>
      <c r="J1133" s="85"/>
      <c r="K1133" s="85"/>
      <c r="L1133" s="85"/>
      <c r="M1133" s="654">
        <v>45237</v>
      </c>
      <c r="N1133" s="655" t="s">
        <v>38</v>
      </c>
      <c r="O1133" s="655">
        <v>499</v>
      </c>
      <c r="P1133" s="656" t="s">
        <v>1174</v>
      </c>
      <c r="Q1133" s="656" t="s">
        <v>73</v>
      </c>
      <c r="R1133" s="477" t="s">
        <v>2294</v>
      </c>
      <c r="S1133" s="477" t="s">
        <v>2294</v>
      </c>
      <c r="T1133" s="476"/>
      <c r="U1133" s="87"/>
    </row>
    <row r="1134" spans="1:21" x14ac:dyDescent="0.25">
      <c r="A1134" s="651">
        <v>45237</v>
      </c>
      <c r="B1134" s="652" t="s">
        <v>53</v>
      </c>
      <c r="C1134" s="652" t="s">
        <v>64</v>
      </c>
      <c r="D1134" s="652" t="s">
        <v>332</v>
      </c>
      <c r="E1134" s="653">
        <v>178.2</v>
      </c>
      <c r="F1134" s="658"/>
      <c r="G1134" s="53">
        <f t="shared" ref="G1134:G1135" si="100">G1133+E1134-F1134</f>
        <v>8797.5499999999975</v>
      </c>
      <c r="H1134" s="87"/>
      <c r="I1134" s="87"/>
      <c r="J1134" s="85"/>
      <c r="K1134" s="85"/>
      <c r="L1134" s="85"/>
      <c r="M1134" s="654">
        <v>45237</v>
      </c>
      <c r="N1134" s="655" t="s">
        <v>18</v>
      </c>
      <c r="O1134" s="655">
        <v>1527</v>
      </c>
      <c r="P1134" s="656" t="s">
        <v>157</v>
      </c>
      <c r="Q1134" s="656" t="s">
        <v>73</v>
      </c>
      <c r="R1134" s="477" t="s">
        <v>2295</v>
      </c>
      <c r="S1134" s="477" t="s">
        <v>2295</v>
      </c>
      <c r="T1134" s="476"/>
      <c r="U1134" s="87"/>
    </row>
    <row r="1135" spans="1:21" x14ac:dyDescent="0.25">
      <c r="A1135" s="651">
        <v>45237</v>
      </c>
      <c r="B1135" s="652" t="s">
        <v>53</v>
      </c>
      <c r="C1135" s="652" t="s">
        <v>64</v>
      </c>
      <c r="D1135" s="652" t="s">
        <v>332</v>
      </c>
      <c r="E1135" s="653">
        <v>480</v>
      </c>
      <c r="F1135" s="658"/>
      <c r="G1135" s="53">
        <f t="shared" si="100"/>
        <v>9277.5499999999975</v>
      </c>
      <c r="H1135" s="87"/>
      <c r="I1135" s="87"/>
      <c r="J1135" s="85"/>
      <c r="K1135" s="85"/>
      <c r="L1135" s="85"/>
      <c r="M1135" s="654">
        <v>45237</v>
      </c>
      <c r="N1135" s="655" t="s">
        <v>18</v>
      </c>
      <c r="O1135" s="655">
        <v>1526</v>
      </c>
      <c r="P1135" s="656" t="s">
        <v>399</v>
      </c>
      <c r="Q1135" s="656" t="s">
        <v>73</v>
      </c>
      <c r="R1135" s="477" t="s">
        <v>2296</v>
      </c>
      <c r="S1135" s="477" t="s">
        <v>2296</v>
      </c>
      <c r="T1135" s="476"/>
      <c r="U1135" s="87"/>
    </row>
    <row r="1136" spans="1:21" x14ac:dyDescent="0.25">
      <c r="A1136" s="651">
        <v>45237</v>
      </c>
      <c r="B1136" s="652" t="s">
        <v>15</v>
      </c>
      <c r="C1136" s="652" t="s">
        <v>65</v>
      </c>
      <c r="D1136" s="652" t="s">
        <v>2331</v>
      </c>
      <c r="E1136" s="658"/>
      <c r="F1136" s="658">
        <v>35.82</v>
      </c>
      <c r="G1136" s="53">
        <f>G1135+E1136-F1136</f>
        <v>9241.7299999999977</v>
      </c>
      <c r="H1136" s="87"/>
      <c r="I1136" s="87"/>
      <c r="J1136" s="85"/>
      <c r="K1136" s="85"/>
      <c r="L1136" s="85"/>
      <c r="M1136" s="654">
        <v>45237</v>
      </c>
      <c r="N1136" s="655" t="s">
        <v>29</v>
      </c>
      <c r="O1136" s="655">
        <v>0</v>
      </c>
      <c r="P1136" s="656" t="s">
        <v>301</v>
      </c>
      <c r="Q1136" s="656" t="s">
        <v>73</v>
      </c>
      <c r="R1136" s="302" t="s">
        <v>2297</v>
      </c>
      <c r="S1136" s="302" t="s">
        <v>2297</v>
      </c>
      <c r="T1136" s="301"/>
      <c r="U1136" s="87"/>
    </row>
    <row r="1137" spans="1:21" x14ac:dyDescent="0.25">
      <c r="A1137" s="651">
        <v>45237</v>
      </c>
      <c r="B1137" s="652" t="s">
        <v>1582</v>
      </c>
      <c r="C1137" s="652" t="s">
        <v>65</v>
      </c>
      <c r="D1137" s="652" t="s">
        <v>2251</v>
      </c>
      <c r="E1137" s="658"/>
      <c r="F1137" s="658">
        <v>0.22</v>
      </c>
      <c r="G1137" s="53">
        <f>G1136+E1137-F1137</f>
        <v>9241.5099999999984</v>
      </c>
      <c r="H1137" s="87"/>
      <c r="I1137" s="87"/>
      <c r="J1137" s="85"/>
      <c r="K1137" s="87"/>
      <c r="L1137" s="85"/>
      <c r="M1137" s="654">
        <v>45237</v>
      </c>
      <c r="N1137" s="655" t="s">
        <v>38</v>
      </c>
      <c r="O1137" s="655">
        <v>282</v>
      </c>
      <c r="P1137" s="656" t="s">
        <v>75</v>
      </c>
      <c r="Q1137" s="656" t="s">
        <v>73</v>
      </c>
      <c r="R1137" s="302" t="s">
        <v>2298</v>
      </c>
      <c r="S1137" s="302" t="s">
        <v>2298</v>
      </c>
      <c r="T1137" s="301"/>
      <c r="U1137" s="87"/>
    </row>
    <row r="1138" spans="1:21" x14ac:dyDescent="0.25">
      <c r="A1138" s="651">
        <v>45237</v>
      </c>
      <c r="B1138" s="652" t="s">
        <v>15</v>
      </c>
      <c r="C1138" s="652" t="s">
        <v>65</v>
      </c>
      <c r="D1138" s="652" t="s">
        <v>104</v>
      </c>
      <c r="E1138" s="659"/>
      <c r="F1138" s="659">
        <v>1008.44</v>
      </c>
      <c r="G1138" s="53">
        <f t="shared" ref="G1138:G1140" si="101">G1137+E1138-F1138</f>
        <v>8233.0699999999979</v>
      </c>
      <c r="H1138" s="87"/>
      <c r="I1138" s="87"/>
      <c r="J1138" s="85"/>
      <c r="K1138" s="87"/>
      <c r="L1138" s="85"/>
      <c r="M1138" s="654">
        <v>45238</v>
      </c>
      <c r="N1138" s="655" t="s">
        <v>18</v>
      </c>
      <c r="O1138" s="655">
        <v>1517</v>
      </c>
      <c r="P1138" s="656" t="s">
        <v>2299</v>
      </c>
      <c r="Q1138" s="656" t="s">
        <v>73</v>
      </c>
      <c r="R1138" s="302" t="s">
        <v>2300</v>
      </c>
      <c r="S1138" s="302" t="s">
        <v>2300</v>
      </c>
      <c r="T1138" s="301"/>
      <c r="U1138" s="87"/>
    </row>
    <row r="1139" spans="1:21" x14ac:dyDescent="0.25">
      <c r="A1139" s="651">
        <v>45237</v>
      </c>
      <c r="B1139" s="652" t="s">
        <v>1582</v>
      </c>
      <c r="C1139" s="652" t="s">
        <v>65</v>
      </c>
      <c r="D1139" s="652" t="s">
        <v>2251</v>
      </c>
      <c r="E1139" s="659"/>
      <c r="F1139" s="658">
        <v>0.3</v>
      </c>
      <c r="G1139" s="53">
        <f t="shared" si="101"/>
        <v>8232.7699999999986</v>
      </c>
      <c r="H1139" s="87"/>
      <c r="I1139" s="87"/>
      <c r="J1139" s="85"/>
      <c r="K1139" s="87"/>
      <c r="L1139" s="85"/>
      <c r="M1139" s="654">
        <v>45238</v>
      </c>
      <c r="N1139" s="655" t="s">
        <v>27</v>
      </c>
      <c r="O1139" s="655">
        <v>226</v>
      </c>
      <c r="P1139" s="656" t="s">
        <v>73</v>
      </c>
      <c r="Q1139" s="656" t="s">
        <v>1302</v>
      </c>
      <c r="R1139" s="302" t="s">
        <v>2301</v>
      </c>
      <c r="S1139" s="302" t="s">
        <v>2301</v>
      </c>
      <c r="T1139" s="301"/>
      <c r="U1139" s="87"/>
    </row>
    <row r="1140" spans="1:21" x14ac:dyDescent="0.25">
      <c r="A1140" s="651">
        <v>45232</v>
      </c>
      <c r="B1140" s="660" t="s">
        <v>15</v>
      </c>
      <c r="C1140" s="652" t="s">
        <v>2332</v>
      </c>
      <c r="D1140" s="652" t="s">
        <v>2333</v>
      </c>
      <c r="E1140" s="658"/>
      <c r="F1140" s="658">
        <v>141.26</v>
      </c>
      <c r="G1140" s="53">
        <f t="shared" si="101"/>
        <v>8091.5099999999984</v>
      </c>
      <c r="H1140" s="87"/>
      <c r="I1140" s="87"/>
      <c r="J1140" s="85"/>
      <c r="K1140" s="87"/>
      <c r="L1140" s="85"/>
      <c r="M1140" s="654">
        <v>45238</v>
      </c>
      <c r="N1140" s="655" t="s">
        <v>18</v>
      </c>
      <c r="O1140" s="655">
        <v>1531</v>
      </c>
      <c r="P1140" s="656" t="s">
        <v>2302</v>
      </c>
      <c r="Q1140" s="656" t="s">
        <v>73</v>
      </c>
      <c r="R1140" s="302" t="s">
        <v>2303</v>
      </c>
      <c r="S1140" s="302" t="s">
        <v>2303</v>
      </c>
      <c r="T1140" s="301"/>
      <c r="U1140" s="87"/>
    </row>
    <row r="1141" spans="1:21" x14ac:dyDescent="0.25">
      <c r="A1141" s="651">
        <v>45238</v>
      </c>
      <c r="B1141" s="660" t="s">
        <v>15</v>
      </c>
      <c r="C1141" s="652" t="s">
        <v>2334</v>
      </c>
      <c r="D1141" s="652" t="s">
        <v>2252</v>
      </c>
      <c r="E1141" s="659"/>
      <c r="F1141" s="658">
        <v>170</v>
      </c>
      <c r="G1141" s="53">
        <f>G1140+E1141-F1141</f>
        <v>7921.5099999999984</v>
      </c>
      <c r="H1141" s="87"/>
      <c r="I1141" s="87"/>
      <c r="J1141" s="85"/>
      <c r="K1141" s="87"/>
      <c r="L1141" s="85"/>
      <c r="M1141" s="654">
        <v>45238</v>
      </c>
      <c r="N1141" s="655" t="s">
        <v>18</v>
      </c>
      <c r="O1141" s="655">
        <v>1533</v>
      </c>
      <c r="P1141" s="656" t="s">
        <v>1636</v>
      </c>
      <c r="Q1141" s="656" t="s">
        <v>73</v>
      </c>
      <c r="R1141" s="302" t="s">
        <v>2304</v>
      </c>
      <c r="S1141" s="302" t="s">
        <v>2304</v>
      </c>
      <c r="T1141" s="301"/>
      <c r="U1141" s="87"/>
    </row>
    <row r="1142" spans="1:21" x14ac:dyDescent="0.25">
      <c r="A1142" s="651">
        <v>45238</v>
      </c>
      <c r="B1142" s="660" t="s">
        <v>15</v>
      </c>
      <c r="C1142" s="652" t="s">
        <v>2335</v>
      </c>
      <c r="D1142" s="652" t="s">
        <v>2336</v>
      </c>
      <c r="E1142" s="658"/>
      <c r="F1142" s="658">
        <v>135</v>
      </c>
      <c r="G1142" s="53">
        <f t="shared" ref="G1142:G1145" si="102">G1141+E1142-F1142</f>
        <v>7786.5099999999984</v>
      </c>
      <c r="H1142" s="87"/>
      <c r="I1142" s="87"/>
      <c r="J1142" s="85"/>
      <c r="K1142" s="87"/>
      <c r="L1142" s="85"/>
      <c r="M1142" s="654">
        <v>45238</v>
      </c>
      <c r="N1142" s="655" t="s">
        <v>18</v>
      </c>
      <c r="O1142" s="655">
        <v>1529</v>
      </c>
      <c r="P1142" s="656" t="s">
        <v>563</v>
      </c>
      <c r="Q1142" s="656" t="s">
        <v>73</v>
      </c>
      <c r="R1142" s="302" t="s">
        <v>2305</v>
      </c>
      <c r="S1142" s="302" t="s">
        <v>2305</v>
      </c>
      <c r="T1142" s="301"/>
      <c r="U1142" s="87"/>
    </row>
    <row r="1143" spans="1:21" x14ac:dyDescent="0.25">
      <c r="A1143" s="651">
        <v>45238</v>
      </c>
      <c r="B1143" s="660" t="s">
        <v>15</v>
      </c>
      <c r="C1143" s="652" t="s">
        <v>2337</v>
      </c>
      <c r="D1143" s="652" t="s">
        <v>1934</v>
      </c>
      <c r="E1143" s="658"/>
      <c r="F1143" s="658">
        <v>150</v>
      </c>
      <c r="G1143" s="53">
        <f t="shared" si="102"/>
        <v>7636.5099999999984</v>
      </c>
      <c r="H1143" s="87"/>
      <c r="I1143" s="87"/>
      <c r="J1143" s="87"/>
      <c r="K1143" s="87"/>
      <c r="L1143" s="85"/>
      <c r="M1143" s="654">
        <v>45238</v>
      </c>
      <c r="N1143" s="655" t="s">
        <v>18</v>
      </c>
      <c r="O1143" s="655">
        <v>1532</v>
      </c>
      <c r="P1143" s="656" t="s">
        <v>460</v>
      </c>
      <c r="Q1143" s="656" t="s">
        <v>73</v>
      </c>
      <c r="R1143" s="302" t="s">
        <v>2306</v>
      </c>
      <c r="S1143" s="302" t="s">
        <v>2306</v>
      </c>
      <c r="T1143" s="301"/>
      <c r="U1143" s="87"/>
    </row>
    <row r="1144" spans="1:21" x14ac:dyDescent="0.25">
      <c r="A1144" s="651">
        <v>45238</v>
      </c>
      <c r="B1144" s="652" t="s">
        <v>15</v>
      </c>
      <c r="C1144" s="652" t="s">
        <v>2338</v>
      </c>
      <c r="D1144" s="652" t="s">
        <v>2252</v>
      </c>
      <c r="E1144" s="658"/>
      <c r="F1144" s="658">
        <v>280</v>
      </c>
      <c r="G1144" s="53">
        <f t="shared" si="102"/>
        <v>7356.5099999999984</v>
      </c>
      <c r="H1144" s="87"/>
      <c r="I1144" s="87"/>
      <c r="J1144" s="85"/>
      <c r="K1144" s="87"/>
      <c r="L1144" s="85"/>
      <c r="M1144" s="661">
        <v>45239</v>
      </c>
      <c r="N1144" s="662" t="s">
        <v>27</v>
      </c>
      <c r="O1144" s="662">
        <v>226</v>
      </c>
      <c r="P1144" s="663" t="s">
        <v>73</v>
      </c>
      <c r="Q1144" s="663" t="s">
        <v>1143</v>
      </c>
      <c r="R1144" s="302" t="s">
        <v>2307</v>
      </c>
      <c r="S1144" s="302" t="s">
        <v>2307</v>
      </c>
      <c r="T1144" s="301"/>
      <c r="U1144" s="87"/>
    </row>
    <row r="1145" spans="1:21" x14ac:dyDescent="0.25">
      <c r="A1145" s="636">
        <v>45238</v>
      </c>
      <c r="B1145" s="172" t="s">
        <v>15</v>
      </c>
      <c r="C1145" s="172" t="s">
        <v>2339</v>
      </c>
      <c r="D1145" s="172" t="s">
        <v>2340</v>
      </c>
      <c r="E1145" s="638"/>
      <c r="F1145" s="638">
        <v>109.5</v>
      </c>
      <c r="G1145" s="53">
        <f t="shared" si="102"/>
        <v>7247.0099999999984</v>
      </c>
      <c r="H1145" s="87"/>
      <c r="I1145" s="87"/>
      <c r="J1145" s="85"/>
      <c r="K1145" s="87"/>
      <c r="L1145" s="87"/>
      <c r="M1145" s="661">
        <v>45239</v>
      </c>
      <c r="N1145" s="662" t="s">
        <v>27</v>
      </c>
      <c r="O1145" s="662">
        <v>230</v>
      </c>
      <c r="P1145" s="663" t="s">
        <v>73</v>
      </c>
      <c r="Q1145" s="663" t="s">
        <v>2308</v>
      </c>
      <c r="R1145" s="302" t="s">
        <v>2309</v>
      </c>
      <c r="S1145" s="302" t="s">
        <v>2309</v>
      </c>
      <c r="T1145" s="301"/>
      <c r="U1145" s="87"/>
    </row>
    <row r="1146" spans="1:21" x14ac:dyDescent="0.25">
      <c r="A1146" s="651">
        <v>45238</v>
      </c>
      <c r="B1146" s="652" t="s">
        <v>53</v>
      </c>
      <c r="C1146" s="652" t="s">
        <v>64</v>
      </c>
      <c r="D1146" s="652" t="s">
        <v>332</v>
      </c>
      <c r="E1146" s="658">
        <v>148.5</v>
      </c>
      <c r="F1146" s="658"/>
      <c r="G1146" s="53">
        <f>G1145+E1146-F1146</f>
        <v>7395.5099999999984</v>
      </c>
      <c r="H1146" s="87"/>
      <c r="I1146" s="87"/>
      <c r="J1146" s="85"/>
      <c r="K1146" s="87"/>
      <c r="L1146" s="85"/>
      <c r="M1146" s="661">
        <v>45240</v>
      </c>
      <c r="N1146" s="662" t="s">
        <v>38</v>
      </c>
      <c r="O1146" s="662">
        <v>634</v>
      </c>
      <c r="P1146" s="663" t="s">
        <v>536</v>
      </c>
      <c r="Q1146" s="663" t="s">
        <v>73</v>
      </c>
      <c r="R1146" s="302" t="s">
        <v>2310</v>
      </c>
      <c r="S1146" s="302" t="s">
        <v>2310</v>
      </c>
      <c r="T1146" s="301"/>
      <c r="U1146" s="87"/>
    </row>
    <row r="1147" spans="1:21" x14ac:dyDescent="0.25">
      <c r="A1147" s="664">
        <v>45239</v>
      </c>
      <c r="B1147" s="665" t="s">
        <v>53</v>
      </c>
      <c r="C1147" s="665" t="s">
        <v>64</v>
      </c>
      <c r="D1147" s="665" t="s">
        <v>2349</v>
      </c>
      <c r="E1147" s="666">
        <v>270</v>
      </c>
      <c r="F1147" s="666"/>
      <c r="G1147" s="53">
        <f t="shared" ref="G1147:G1148" si="103">G1146+E1147-F1147</f>
        <v>7665.5099999999984</v>
      </c>
      <c r="H1147" s="87"/>
      <c r="I1147" s="87"/>
      <c r="J1147" s="85"/>
      <c r="K1147" s="87"/>
      <c r="L1147" s="85"/>
      <c r="M1147" s="661">
        <v>45240</v>
      </c>
      <c r="N1147" s="662" t="s">
        <v>38</v>
      </c>
      <c r="O1147" s="662">
        <v>499</v>
      </c>
      <c r="P1147" s="663" t="s">
        <v>1174</v>
      </c>
      <c r="Q1147" s="663" t="s">
        <v>73</v>
      </c>
      <c r="R1147" s="302" t="s">
        <v>2311</v>
      </c>
      <c r="S1147" s="302" t="s">
        <v>2311</v>
      </c>
      <c r="T1147" s="301"/>
      <c r="U1147" s="87"/>
    </row>
    <row r="1148" spans="1:21" x14ac:dyDescent="0.25">
      <c r="A1148" s="667">
        <v>45239</v>
      </c>
      <c r="B1148" s="668" t="s">
        <v>53</v>
      </c>
      <c r="C1148" s="668" t="s">
        <v>64</v>
      </c>
      <c r="D1148" s="668" t="s">
        <v>1299</v>
      </c>
      <c r="E1148" s="669">
        <v>5453.9</v>
      </c>
      <c r="F1148" s="669"/>
      <c r="G1148" s="53">
        <f t="shared" si="103"/>
        <v>13119.409999999998</v>
      </c>
      <c r="H1148" s="87"/>
      <c r="I1148" s="87"/>
      <c r="J1148" s="85"/>
      <c r="K1148" s="87"/>
      <c r="L1148" s="85"/>
      <c r="M1148" s="661">
        <v>45240</v>
      </c>
      <c r="N1148" s="662" t="s">
        <v>27</v>
      </c>
      <c r="O1148" s="662">
        <v>226</v>
      </c>
      <c r="P1148" s="663" t="s">
        <v>73</v>
      </c>
      <c r="Q1148" s="663" t="s">
        <v>563</v>
      </c>
      <c r="R1148" s="302" t="s">
        <v>2312</v>
      </c>
      <c r="S1148" s="302" t="s">
        <v>2312</v>
      </c>
      <c r="T1148" s="301"/>
      <c r="U1148" s="87"/>
    </row>
    <row r="1149" spans="1:21" x14ac:dyDescent="0.25">
      <c r="A1149" s="667">
        <v>45240</v>
      </c>
      <c r="B1149" s="668" t="s">
        <v>15</v>
      </c>
      <c r="C1149" s="668">
        <v>13633825</v>
      </c>
      <c r="D1149" s="668" t="s">
        <v>1953</v>
      </c>
      <c r="E1149" s="669"/>
      <c r="F1149" s="669">
        <v>1800</v>
      </c>
      <c r="G1149" s="53">
        <f>G1148+E1149-F1149</f>
        <v>11319.409999999998</v>
      </c>
      <c r="H1149" s="87"/>
      <c r="I1149" s="87"/>
      <c r="J1149" s="85"/>
      <c r="K1149" s="87"/>
      <c r="L1149" s="85"/>
      <c r="M1149" s="661">
        <v>45240</v>
      </c>
      <c r="N1149" s="662" t="s">
        <v>18</v>
      </c>
      <c r="O1149" s="662">
        <v>1539</v>
      </c>
      <c r="P1149" s="663" t="s">
        <v>460</v>
      </c>
      <c r="Q1149" s="663" t="s">
        <v>73</v>
      </c>
      <c r="R1149" s="302" t="s">
        <v>2313</v>
      </c>
      <c r="S1149" s="302" t="s">
        <v>2313</v>
      </c>
      <c r="T1149" s="301"/>
      <c r="U1149" s="87"/>
    </row>
    <row r="1150" spans="1:21" x14ac:dyDescent="0.25">
      <c r="A1150" s="664">
        <v>45240</v>
      </c>
      <c r="B1150" s="665" t="s">
        <v>1582</v>
      </c>
      <c r="C1150" s="665" t="s">
        <v>65</v>
      </c>
      <c r="D1150" s="670" t="s">
        <v>2251</v>
      </c>
      <c r="E1150" s="670"/>
      <c r="F1150" s="670">
        <v>2</v>
      </c>
      <c r="G1150" s="53">
        <f>G1149+E1150-F1150</f>
        <v>11317.409999999998</v>
      </c>
      <c r="H1150" s="87"/>
      <c r="I1150" s="87"/>
      <c r="J1150" s="85"/>
      <c r="K1150" s="87"/>
      <c r="L1150" s="85"/>
      <c r="M1150" s="661">
        <v>45240</v>
      </c>
      <c r="N1150" s="662" t="s">
        <v>18</v>
      </c>
      <c r="O1150" s="662">
        <v>1538</v>
      </c>
      <c r="P1150" s="663" t="s">
        <v>399</v>
      </c>
      <c r="Q1150" s="663" t="s">
        <v>73</v>
      </c>
      <c r="R1150" s="302" t="s">
        <v>2314</v>
      </c>
      <c r="S1150" s="302" t="s">
        <v>2314</v>
      </c>
      <c r="T1150" s="301"/>
      <c r="U1150" s="87"/>
    </row>
    <row r="1151" spans="1:21" x14ac:dyDescent="0.25">
      <c r="A1151" s="671">
        <v>45240</v>
      </c>
      <c r="B1151" s="665" t="s">
        <v>15</v>
      </c>
      <c r="C1151" s="665" t="s">
        <v>2341</v>
      </c>
      <c r="D1151" s="670" t="s">
        <v>2252</v>
      </c>
      <c r="E1151" s="670"/>
      <c r="F1151" s="670">
        <v>200</v>
      </c>
      <c r="G1151" s="53">
        <f t="shared" ref="G1151" si="104">G1150+E1151-F1151</f>
        <v>11117.409999999998</v>
      </c>
      <c r="H1151" s="87"/>
      <c r="I1151" s="87"/>
      <c r="J1151" s="85"/>
      <c r="K1151" s="87"/>
      <c r="L1151" s="85"/>
      <c r="M1151" s="661">
        <v>45240</v>
      </c>
      <c r="N1151" s="662" t="s">
        <v>18</v>
      </c>
      <c r="O1151" s="662">
        <v>1536</v>
      </c>
      <c r="P1151" s="663" t="s">
        <v>157</v>
      </c>
      <c r="Q1151" s="663" t="s">
        <v>73</v>
      </c>
      <c r="R1151" s="302" t="s">
        <v>2315</v>
      </c>
      <c r="S1151" s="302" t="s">
        <v>2315</v>
      </c>
      <c r="T1151" s="301"/>
      <c r="U1151" s="87"/>
    </row>
    <row r="1152" spans="1:21" x14ac:dyDescent="0.25">
      <c r="A1152" s="671">
        <v>45240</v>
      </c>
      <c r="B1152" s="665" t="s">
        <v>15</v>
      </c>
      <c r="C1152" s="665" t="s">
        <v>2342</v>
      </c>
      <c r="D1152" s="670" t="s">
        <v>1657</v>
      </c>
      <c r="E1152" s="670"/>
      <c r="F1152" s="670">
        <v>100</v>
      </c>
      <c r="G1152" s="53">
        <f>G1151+E1152-F1152</f>
        <v>11017.409999999998</v>
      </c>
      <c r="H1152" s="87"/>
      <c r="I1152" s="87"/>
      <c r="J1152" s="85"/>
      <c r="K1152" s="87"/>
      <c r="L1152" s="85"/>
      <c r="M1152" s="661">
        <v>45240</v>
      </c>
      <c r="N1152" s="662" t="s">
        <v>18</v>
      </c>
      <c r="O1152" s="662">
        <v>1537</v>
      </c>
      <c r="P1152" s="663" t="s">
        <v>200</v>
      </c>
      <c r="Q1152" s="663" t="s">
        <v>73</v>
      </c>
      <c r="R1152" s="302" t="s">
        <v>2316</v>
      </c>
      <c r="S1152" s="302" t="s">
        <v>2316</v>
      </c>
      <c r="T1152" s="301"/>
      <c r="U1152" s="87"/>
    </row>
    <row r="1153" spans="1:21" x14ac:dyDescent="0.25">
      <c r="A1153" s="671">
        <v>45240</v>
      </c>
      <c r="B1153" s="665" t="s">
        <v>15</v>
      </c>
      <c r="C1153" s="665" t="s">
        <v>2343</v>
      </c>
      <c r="D1153" s="670" t="s">
        <v>950</v>
      </c>
      <c r="E1153" s="670"/>
      <c r="F1153" s="670">
        <v>500</v>
      </c>
      <c r="G1153" s="53">
        <f t="shared" ref="G1153:G1154" si="105">G1152+E1153-F1153</f>
        <v>10517.409999999998</v>
      </c>
      <c r="H1153" s="87"/>
      <c r="I1153" s="87"/>
      <c r="J1153" s="85"/>
      <c r="K1153" s="87"/>
      <c r="L1153" s="85"/>
      <c r="M1153" s="661">
        <v>45240</v>
      </c>
      <c r="N1153" s="662" t="s">
        <v>18</v>
      </c>
      <c r="O1153" s="662">
        <v>1540</v>
      </c>
      <c r="P1153" s="663" t="s">
        <v>460</v>
      </c>
      <c r="Q1153" s="663" t="s">
        <v>73</v>
      </c>
      <c r="R1153" s="302" t="s">
        <v>2317</v>
      </c>
      <c r="S1153" s="302" t="s">
        <v>2317</v>
      </c>
      <c r="T1153" s="301"/>
      <c r="U1153" s="87"/>
    </row>
    <row r="1154" spans="1:21" x14ac:dyDescent="0.25">
      <c r="A1154" s="671">
        <v>45240</v>
      </c>
      <c r="B1154" s="665" t="s">
        <v>15</v>
      </c>
      <c r="C1154" s="665" t="s">
        <v>2344</v>
      </c>
      <c r="D1154" s="670" t="s">
        <v>2345</v>
      </c>
      <c r="E1154" s="670"/>
      <c r="F1154" s="670">
        <v>150</v>
      </c>
      <c r="G1154" s="53">
        <f t="shared" si="105"/>
        <v>10367.409999999998</v>
      </c>
      <c r="H1154" s="87"/>
      <c r="I1154" s="87"/>
      <c r="J1154" s="85"/>
      <c r="K1154" s="87"/>
      <c r="L1154" s="85"/>
      <c r="M1154" s="661">
        <v>45240</v>
      </c>
      <c r="N1154" s="662" t="s">
        <v>38</v>
      </c>
      <c r="O1154" s="662">
        <v>537</v>
      </c>
      <c r="P1154" s="663" t="s">
        <v>2318</v>
      </c>
      <c r="Q1154" s="663" t="s">
        <v>73</v>
      </c>
      <c r="R1154" s="302" t="s">
        <v>2319</v>
      </c>
      <c r="S1154" s="302" t="s">
        <v>2319</v>
      </c>
      <c r="T1154" s="301"/>
      <c r="U1154" s="87"/>
    </row>
    <row r="1155" spans="1:21" x14ac:dyDescent="0.25">
      <c r="A1155" s="671">
        <v>45240</v>
      </c>
      <c r="B1155" s="665" t="s">
        <v>15</v>
      </c>
      <c r="C1155" s="665" t="s">
        <v>2346</v>
      </c>
      <c r="D1155" s="670" t="s">
        <v>2336</v>
      </c>
      <c r="E1155" s="670"/>
      <c r="F1155" s="670">
        <v>150</v>
      </c>
      <c r="G1155" s="53">
        <f>G1154+E1155-F1155</f>
        <v>10217.409999999998</v>
      </c>
      <c r="H1155" s="87"/>
      <c r="I1155" s="87"/>
      <c r="J1155" s="87"/>
      <c r="K1155" s="87"/>
      <c r="L1155" s="85"/>
      <c r="M1155" s="661">
        <v>45240</v>
      </c>
      <c r="N1155" s="662" t="s">
        <v>38</v>
      </c>
      <c r="O1155" s="662">
        <v>875</v>
      </c>
      <c r="P1155" s="663" t="s">
        <v>1174</v>
      </c>
      <c r="Q1155" s="663" t="s">
        <v>73</v>
      </c>
      <c r="R1155" s="302" t="s">
        <v>2320</v>
      </c>
      <c r="S1155" s="302" t="s">
        <v>2320</v>
      </c>
      <c r="T1155" s="301"/>
      <c r="U1155" s="87" t="s">
        <v>2078</v>
      </c>
    </row>
    <row r="1156" spans="1:21" x14ac:dyDescent="0.25">
      <c r="A1156" s="671">
        <v>45240</v>
      </c>
      <c r="B1156" s="665" t="s">
        <v>15</v>
      </c>
      <c r="C1156" s="665" t="s">
        <v>2347</v>
      </c>
      <c r="D1156" s="670" t="s">
        <v>950</v>
      </c>
      <c r="E1156" s="670"/>
      <c r="F1156" s="670">
        <v>400</v>
      </c>
      <c r="G1156" s="53">
        <f t="shared" ref="G1156:G1164" si="106">G1155+E1156-F1156</f>
        <v>9817.409999999998</v>
      </c>
      <c r="H1156" s="87"/>
      <c r="I1156" s="87"/>
      <c r="J1156" s="85"/>
      <c r="K1156" s="87"/>
      <c r="L1156" s="85"/>
      <c r="M1156" s="661">
        <v>45240</v>
      </c>
      <c r="N1156" s="662" t="s">
        <v>27</v>
      </c>
      <c r="O1156" s="662">
        <v>362</v>
      </c>
      <c r="P1156" s="663" t="s">
        <v>73</v>
      </c>
      <c r="Q1156" s="663" t="s">
        <v>2321</v>
      </c>
      <c r="R1156" s="302" t="s">
        <v>2322</v>
      </c>
      <c r="S1156" s="302" t="s">
        <v>2322</v>
      </c>
      <c r="T1156" s="301"/>
      <c r="U1156" s="87"/>
    </row>
    <row r="1157" spans="1:21" x14ac:dyDescent="0.25">
      <c r="A1157" s="671">
        <v>45240</v>
      </c>
      <c r="B1157" s="665" t="s">
        <v>15</v>
      </c>
      <c r="C1157" s="665">
        <v>58445913</v>
      </c>
      <c r="D1157" s="670" t="s">
        <v>1953</v>
      </c>
      <c r="E1157" s="670"/>
      <c r="F1157" s="670">
        <v>785.64</v>
      </c>
      <c r="G1157" s="53">
        <f t="shared" si="106"/>
        <v>9031.7699999999986</v>
      </c>
      <c r="H1157" s="87"/>
      <c r="I1157" s="87"/>
      <c r="J1157" s="85"/>
      <c r="K1157" s="87"/>
      <c r="L1157" s="87"/>
      <c r="M1157" s="661">
        <v>45243</v>
      </c>
      <c r="N1157" s="662" t="s">
        <v>27</v>
      </c>
      <c r="O1157" s="662">
        <v>230</v>
      </c>
      <c r="P1157" s="663" t="s">
        <v>73</v>
      </c>
      <c r="Q1157" s="663" t="s">
        <v>2323</v>
      </c>
      <c r="R1157" s="302" t="s">
        <v>2324</v>
      </c>
      <c r="S1157" s="302" t="s">
        <v>2324</v>
      </c>
      <c r="T1157" s="301"/>
      <c r="U1157" s="87" t="s">
        <v>2079</v>
      </c>
    </row>
    <row r="1158" spans="1:21" x14ac:dyDescent="0.25">
      <c r="A1158" s="671">
        <v>45240</v>
      </c>
      <c r="B1158" s="665" t="s">
        <v>1582</v>
      </c>
      <c r="C1158" s="672" t="s">
        <v>65</v>
      </c>
      <c r="D1158" s="670" t="s">
        <v>2251</v>
      </c>
      <c r="E1158" s="670"/>
      <c r="F1158" s="670">
        <v>2</v>
      </c>
      <c r="G1158" s="53">
        <f t="shared" si="106"/>
        <v>9029.7699999999986</v>
      </c>
      <c r="H1158" s="87"/>
      <c r="I1158" s="87"/>
      <c r="J1158" s="85"/>
      <c r="K1158" s="87"/>
      <c r="L1158" s="85"/>
      <c r="M1158" s="661">
        <v>45243</v>
      </c>
      <c r="N1158" s="662" t="s">
        <v>27</v>
      </c>
      <c r="O1158" s="662">
        <v>362</v>
      </c>
      <c r="P1158" s="663" t="s">
        <v>73</v>
      </c>
      <c r="Q1158" s="663" t="s">
        <v>2168</v>
      </c>
      <c r="R1158" s="302" t="s">
        <v>2325</v>
      </c>
      <c r="S1158" s="302" t="s">
        <v>2325</v>
      </c>
      <c r="T1158" s="301"/>
      <c r="U1158" s="87"/>
    </row>
    <row r="1159" spans="1:21" x14ac:dyDescent="0.25">
      <c r="A1159" s="671">
        <v>45240</v>
      </c>
      <c r="B1159" s="665" t="s">
        <v>53</v>
      </c>
      <c r="C1159" s="665" t="s">
        <v>64</v>
      </c>
      <c r="D1159" s="670" t="s">
        <v>332</v>
      </c>
      <c r="E1159" s="670">
        <v>170</v>
      </c>
      <c r="F1159" s="670"/>
      <c r="G1159" s="53">
        <f t="shared" si="106"/>
        <v>9199.7699999999986</v>
      </c>
      <c r="H1159" s="87"/>
      <c r="I1159" s="87"/>
      <c r="J1159" s="85"/>
      <c r="K1159" s="87"/>
      <c r="L1159" s="85"/>
      <c r="M1159" s="661">
        <v>45243</v>
      </c>
      <c r="N1159" s="662" t="s">
        <v>18</v>
      </c>
      <c r="O1159" s="662">
        <v>1541</v>
      </c>
      <c r="P1159" s="663" t="s">
        <v>298</v>
      </c>
      <c r="Q1159" s="663" t="s">
        <v>73</v>
      </c>
      <c r="R1159" s="302" t="s">
        <v>2326</v>
      </c>
      <c r="S1159" s="302" t="s">
        <v>2326</v>
      </c>
      <c r="T1159" s="301"/>
      <c r="U1159" s="87"/>
    </row>
    <row r="1160" spans="1:21" x14ac:dyDescent="0.25">
      <c r="A1160" s="671">
        <v>45240</v>
      </c>
      <c r="B1160" s="665" t="s">
        <v>53</v>
      </c>
      <c r="C1160" s="665" t="s">
        <v>64</v>
      </c>
      <c r="D1160" s="670" t="s">
        <v>370</v>
      </c>
      <c r="E1160" s="670">
        <v>641.6</v>
      </c>
      <c r="F1160" s="670"/>
      <c r="G1160" s="53">
        <f t="shared" si="106"/>
        <v>9841.369999999999</v>
      </c>
      <c r="H1160" s="87"/>
      <c r="I1160" s="87"/>
      <c r="J1160" s="85"/>
      <c r="K1160" s="87"/>
      <c r="L1160" s="85"/>
      <c r="M1160" s="661">
        <v>45243</v>
      </c>
      <c r="N1160" s="662" t="s">
        <v>27</v>
      </c>
      <c r="O1160" s="662">
        <v>226</v>
      </c>
      <c r="P1160" s="663" t="s">
        <v>73</v>
      </c>
      <c r="Q1160" s="663" t="s">
        <v>200</v>
      </c>
      <c r="R1160" s="302" t="s">
        <v>2327</v>
      </c>
      <c r="S1160" s="302" t="s">
        <v>2327</v>
      </c>
      <c r="T1160" s="301"/>
      <c r="U1160" s="87"/>
    </row>
    <row r="1161" spans="1:21" x14ac:dyDescent="0.25">
      <c r="A1161" s="671">
        <v>45243</v>
      </c>
      <c r="B1161" s="665" t="s">
        <v>53</v>
      </c>
      <c r="C1161" s="665" t="s">
        <v>64</v>
      </c>
      <c r="D1161" s="670" t="s">
        <v>2227</v>
      </c>
      <c r="E1161" s="670">
        <v>1999.8</v>
      </c>
      <c r="F1161" s="566"/>
      <c r="G1161" s="53">
        <f t="shared" si="106"/>
        <v>11841.169999999998</v>
      </c>
      <c r="H1161" s="87"/>
      <c r="I1161" s="87"/>
      <c r="J1161" s="85"/>
      <c r="K1161" s="87"/>
      <c r="L1161" s="85"/>
      <c r="M1161" s="407">
        <v>45244</v>
      </c>
      <c r="N1161" s="408" t="s">
        <v>18</v>
      </c>
      <c r="O1161" s="408">
        <v>1545</v>
      </c>
      <c r="P1161" s="409" t="s">
        <v>2353</v>
      </c>
      <c r="Q1161" s="409" t="s">
        <v>73</v>
      </c>
      <c r="R1161" s="260" t="s">
        <v>2354</v>
      </c>
      <c r="S1161" s="260" t="s">
        <v>2354</v>
      </c>
      <c r="T1161" s="40"/>
      <c r="U1161" s="87"/>
    </row>
    <row r="1162" spans="1:21" x14ac:dyDescent="0.25">
      <c r="A1162" s="671">
        <v>45212</v>
      </c>
      <c r="B1162" s="665" t="s">
        <v>53</v>
      </c>
      <c r="C1162" s="665" t="s">
        <v>64</v>
      </c>
      <c r="D1162" s="670" t="s">
        <v>2348</v>
      </c>
      <c r="E1162" s="670">
        <v>227.3</v>
      </c>
      <c r="F1162" s="566"/>
      <c r="G1162" s="53">
        <f t="shared" si="106"/>
        <v>12068.469999999998</v>
      </c>
      <c r="H1162" s="87"/>
      <c r="I1162" s="87"/>
      <c r="J1162" s="85"/>
      <c r="K1162" s="87"/>
      <c r="L1162" s="85"/>
      <c r="M1162" s="407">
        <v>45244</v>
      </c>
      <c r="N1162" s="408" t="s">
        <v>18</v>
      </c>
      <c r="O1162" s="408">
        <v>1543</v>
      </c>
      <c r="P1162" s="409" t="s">
        <v>116</v>
      </c>
      <c r="Q1162" s="409" t="s">
        <v>73</v>
      </c>
      <c r="R1162" s="260" t="s">
        <v>2355</v>
      </c>
      <c r="S1162" s="260" t="s">
        <v>2355</v>
      </c>
      <c r="T1162" s="276"/>
      <c r="U1162" s="87" t="s">
        <v>2080</v>
      </c>
    </row>
    <row r="1163" spans="1:21" x14ac:dyDescent="0.25">
      <c r="A1163" s="671">
        <v>45212</v>
      </c>
      <c r="B1163" s="665" t="s">
        <v>53</v>
      </c>
      <c r="C1163" s="665" t="s">
        <v>64</v>
      </c>
      <c r="D1163" s="670" t="s">
        <v>332</v>
      </c>
      <c r="E1163" s="670">
        <v>100</v>
      </c>
      <c r="F1163" s="670"/>
      <c r="G1163" s="53">
        <f t="shared" si="106"/>
        <v>12168.469999999998</v>
      </c>
      <c r="H1163" s="87"/>
      <c r="I1163" s="87"/>
      <c r="J1163" s="85"/>
      <c r="K1163" s="87"/>
      <c r="L1163" s="85"/>
      <c r="M1163" s="678">
        <v>45244</v>
      </c>
      <c r="N1163" s="679" t="s">
        <v>27</v>
      </c>
      <c r="O1163" s="679">
        <v>226</v>
      </c>
      <c r="P1163" s="680" t="s">
        <v>73</v>
      </c>
      <c r="Q1163" s="680" t="s">
        <v>2356</v>
      </c>
      <c r="R1163" s="302" t="s">
        <v>2357</v>
      </c>
      <c r="S1163" s="302" t="s">
        <v>2357</v>
      </c>
      <c r="T1163" s="301"/>
      <c r="U1163" s="87"/>
    </row>
    <row r="1164" spans="1:21" x14ac:dyDescent="0.25">
      <c r="A1164" s="612">
        <v>45244</v>
      </c>
      <c r="B1164" s="613" t="s">
        <v>15</v>
      </c>
      <c r="C1164" s="613" t="s">
        <v>2350</v>
      </c>
      <c r="D1164" s="614" t="s">
        <v>1345</v>
      </c>
      <c r="E1164" s="614"/>
      <c r="F1164" s="614">
        <v>150</v>
      </c>
      <c r="G1164" s="53">
        <f t="shared" si="106"/>
        <v>12018.469999999998</v>
      </c>
      <c r="H1164" s="87"/>
      <c r="I1164" s="87"/>
      <c r="J1164" s="85"/>
      <c r="K1164" s="87"/>
      <c r="L1164" s="85"/>
      <c r="M1164" s="678">
        <v>45245</v>
      </c>
      <c r="N1164" s="679" t="s">
        <v>18</v>
      </c>
      <c r="O1164" s="679">
        <v>1546</v>
      </c>
      <c r="P1164" s="680" t="s">
        <v>1184</v>
      </c>
      <c r="Q1164" s="680" t="s">
        <v>73</v>
      </c>
      <c r="R1164" s="302" t="s">
        <v>2358</v>
      </c>
      <c r="S1164" s="302" t="s">
        <v>2358</v>
      </c>
      <c r="T1164" s="301"/>
      <c r="U1164" s="87"/>
    </row>
    <row r="1165" spans="1:21" x14ac:dyDescent="0.25">
      <c r="A1165" s="673">
        <v>45244</v>
      </c>
      <c r="B1165" s="645" t="s">
        <v>15</v>
      </c>
      <c r="C1165" s="676" t="s">
        <v>2351</v>
      </c>
      <c r="D1165" s="675" t="s">
        <v>1934</v>
      </c>
      <c r="E1165" s="675"/>
      <c r="F1165" s="675">
        <v>250</v>
      </c>
      <c r="G1165" s="53">
        <f>G1164+E1165-F1165</f>
        <v>11768.469999999998</v>
      </c>
      <c r="H1165" s="87"/>
      <c r="I1165" s="87"/>
      <c r="J1165" s="85"/>
      <c r="K1165" s="87"/>
      <c r="L1165" s="85"/>
      <c r="M1165" s="678">
        <v>45245</v>
      </c>
      <c r="N1165" s="679" t="s">
        <v>27</v>
      </c>
      <c r="O1165" s="679">
        <v>226</v>
      </c>
      <c r="P1165" s="680" t="s">
        <v>73</v>
      </c>
      <c r="Q1165" s="680" t="s">
        <v>460</v>
      </c>
      <c r="R1165" s="302" t="s">
        <v>2359</v>
      </c>
      <c r="S1165" s="302" t="s">
        <v>2359</v>
      </c>
      <c r="T1165" s="301"/>
      <c r="U1165" s="87"/>
    </row>
    <row r="1166" spans="1:21" x14ac:dyDescent="0.25">
      <c r="A1166" s="673">
        <v>45244</v>
      </c>
      <c r="B1166" s="674" t="s">
        <v>15</v>
      </c>
      <c r="C1166" s="645" t="s">
        <v>2352</v>
      </c>
      <c r="D1166" s="645" t="s">
        <v>950</v>
      </c>
      <c r="E1166" s="675"/>
      <c r="F1166" s="675">
        <v>365</v>
      </c>
      <c r="G1166" s="53">
        <f t="shared" ref="G1166:G1174" si="107">G1165+E1166-F1166</f>
        <v>11403.469999999998</v>
      </c>
      <c r="H1166" s="87"/>
      <c r="I1166" s="87"/>
      <c r="J1166" s="85"/>
      <c r="K1166" s="87"/>
      <c r="L1166" s="85"/>
      <c r="M1166" s="678">
        <v>45245</v>
      </c>
      <c r="N1166" s="679" t="s">
        <v>27</v>
      </c>
      <c r="O1166" s="679">
        <v>226</v>
      </c>
      <c r="P1166" s="680" t="s">
        <v>73</v>
      </c>
      <c r="Q1166" s="680" t="s">
        <v>2360</v>
      </c>
      <c r="R1166" s="302" t="s">
        <v>2361</v>
      </c>
      <c r="S1166" s="302" t="s">
        <v>2361</v>
      </c>
      <c r="T1166" s="301"/>
      <c r="U1166" s="87" t="s">
        <v>2081</v>
      </c>
    </row>
    <row r="1167" spans="1:21" x14ac:dyDescent="0.25">
      <c r="A1167" s="612">
        <v>45244</v>
      </c>
      <c r="B1167" s="613" t="s">
        <v>15</v>
      </c>
      <c r="C1167" s="677" t="s">
        <v>2429</v>
      </c>
      <c r="D1167" s="613" t="s">
        <v>1657</v>
      </c>
      <c r="E1167" s="614"/>
      <c r="F1167" s="614">
        <v>1500</v>
      </c>
      <c r="G1167" s="53">
        <f t="shared" si="107"/>
        <v>9903.4699999999975</v>
      </c>
      <c r="H1167" s="87"/>
      <c r="I1167" s="87"/>
      <c r="J1167" s="87"/>
      <c r="K1167" s="87"/>
      <c r="L1167" s="85"/>
      <c r="M1167" s="678">
        <v>45245</v>
      </c>
      <c r="N1167" s="679" t="s">
        <v>27</v>
      </c>
      <c r="O1167" s="679">
        <v>226</v>
      </c>
      <c r="P1167" s="680" t="s">
        <v>73</v>
      </c>
      <c r="Q1167" s="680" t="s">
        <v>2362</v>
      </c>
      <c r="R1167" s="302" t="s">
        <v>2363</v>
      </c>
      <c r="S1167" s="302" t="s">
        <v>2363</v>
      </c>
      <c r="T1167" s="301"/>
      <c r="U1167" s="87" t="s">
        <v>2082</v>
      </c>
    </row>
    <row r="1168" spans="1:21" x14ac:dyDescent="0.25">
      <c r="A1168" s="612">
        <v>45244</v>
      </c>
      <c r="B1168" s="613" t="s">
        <v>15</v>
      </c>
      <c r="C1168" s="613" t="s">
        <v>2430</v>
      </c>
      <c r="D1168" s="613" t="s">
        <v>2345</v>
      </c>
      <c r="E1168" s="614"/>
      <c r="F1168" s="614">
        <v>200</v>
      </c>
      <c r="G1168" s="53">
        <f t="shared" si="107"/>
        <v>9703.4699999999975</v>
      </c>
      <c r="H1168" s="87"/>
      <c r="I1168" s="87"/>
      <c r="J1168" s="87"/>
      <c r="K1168" s="87"/>
      <c r="L1168" s="85"/>
      <c r="M1168" s="678">
        <v>45245</v>
      </c>
      <c r="N1168" s="679" t="s">
        <v>27</v>
      </c>
      <c r="O1168" s="679">
        <v>226</v>
      </c>
      <c r="P1168" s="680" t="s">
        <v>73</v>
      </c>
      <c r="Q1168" s="680" t="s">
        <v>2364</v>
      </c>
      <c r="R1168" s="302" t="s">
        <v>2365</v>
      </c>
      <c r="S1168" s="302" t="s">
        <v>2365</v>
      </c>
      <c r="T1168" s="301"/>
      <c r="U1168" s="87"/>
    </row>
    <row r="1169" spans="1:21" x14ac:dyDescent="0.25">
      <c r="A1169" s="612">
        <v>45244</v>
      </c>
      <c r="B1169" s="613" t="s">
        <v>53</v>
      </c>
      <c r="C1169" s="613" t="s">
        <v>64</v>
      </c>
      <c r="D1169" s="613" t="s">
        <v>438</v>
      </c>
      <c r="E1169" s="614">
        <v>5944.66</v>
      </c>
      <c r="F1169" s="614"/>
      <c r="G1169" s="53">
        <f t="shared" si="107"/>
        <v>15648.129999999997</v>
      </c>
      <c r="H1169" s="87"/>
      <c r="I1169" s="87"/>
      <c r="J1169" s="87"/>
      <c r="K1169" s="87"/>
      <c r="L1169" s="87"/>
      <c r="M1169" s="678">
        <v>45245</v>
      </c>
      <c r="N1169" s="679" t="s">
        <v>18</v>
      </c>
      <c r="O1169" s="679">
        <v>1549</v>
      </c>
      <c r="P1169" s="680" t="s">
        <v>2366</v>
      </c>
      <c r="Q1169" s="680" t="s">
        <v>73</v>
      </c>
      <c r="R1169" s="302" t="s">
        <v>2367</v>
      </c>
      <c r="S1169" s="302" t="s">
        <v>2367</v>
      </c>
      <c r="T1169" s="301"/>
      <c r="U1169" s="87"/>
    </row>
    <row r="1170" spans="1:21" x14ac:dyDescent="0.25">
      <c r="A1170" s="612">
        <v>45245</v>
      </c>
      <c r="B1170" s="613" t="s">
        <v>15</v>
      </c>
      <c r="C1170" s="613" t="s">
        <v>2431</v>
      </c>
      <c r="D1170" s="613" t="s">
        <v>950</v>
      </c>
      <c r="E1170" s="614"/>
      <c r="F1170" s="614">
        <v>465</v>
      </c>
      <c r="G1170" s="53">
        <f t="shared" si="107"/>
        <v>15183.129999999997</v>
      </c>
      <c r="H1170" s="87"/>
      <c r="I1170" s="87"/>
      <c r="J1170" s="87"/>
      <c r="K1170" s="87"/>
      <c r="L1170" s="87"/>
      <c r="M1170" s="678">
        <v>45245</v>
      </c>
      <c r="N1170" s="679" t="s">
        <v>18</v>
      </c>
      <c r="O1170" s="679">
        <v>1548</v>
      </c>
      <c r="P1170" s="680" t="s">
        <v>2368</v>
      </c>
      <c r="Q1170" s="680" t="s">
        <v>73</v>
      </c>
      <c r="R1170" s="302" t="s">
        <v>2369</v>
      </c>
      <c r="S1170" s="302" t="s">
        <v>2369</v>
      </c>
      <c r="T1170" s="301"/>
      <c r="U1170" s="87"/>
    </row>
    <row r="1171" spans="1:21" x14ac:dyDescent="0.25">
      <c r="A1171" s="612">
        <v>45245</v>
      </c>
      <c r="B1171" s="613" t="s">
        <v>15</v>
      </c>
      <c r="C1171" s="613" t="s">
        <v>2432</v>
      </c>
      <c r="D1171" s="613" t="s">
        <v>950</v>
      </c>
      <c r="E1171" s="614"/>
      <c r="F1171" s="614">
        <v>450</v>
      </c>
      <c r="G1171" s="53">
        <f t="shared" si="107"/>
        <v>14733.129999999997</v>
      </c>
      <c r="H1171" s="87"/>
      <c r="I1171" s="87"/>
      <c r="J1171" s="87"/>
      <c r="K1171" s="87"/>
      <c r="L1171" s="87"/>
      <c r="M1171" s="678">
        <v>45245</v>
      </c>
      <c r="N1171" s="679" t="s">
        <v>18</v>
      </c>
      <c r="O1171" s="679">
        <v>1544</v>
      </c>
      <c r="P1171" s="680" t="s">
        <v>460</v>
      </c>
      <c r="Q1171" s="680" t="s">
        <v>73</v>
      </c>
      <c r="R1171" s="477" t="s">
        <v>2370</v>
      </c>
      <c r="S1171" s="477" t="s">
        <v>2370</v>
      </c>
      <c r="T1171" s="476"/>
      <c r="U1171" s="87"/>
    </row>
    <row r="1172" spans="1:21" x14ac:dyDescent="0.25">
      <c r="A1172" s="612">
        <v>45245</v>
      </c>
      <c r="B1172" s="613" t="s">
        <v>15</v>
      </c>
      <c r="C1172" s="613">
        <v>58515363</v>
      </c>
      <c r="D1172" s="613" t="s">
        <v>1953</v>
      </c>
      <c r="E1172" s="614"/>
      <c r="F1172" s="614">
        <v>1000</v>
      </c>
      <c r="G1172" s="53">
        <f t="shared" si="107"/>
        <v>13733.129999999997</v>
      </c>
      <c r="H1172" s="87"/>
      <c r="I1172" s="87"/>
      <c r="J1172" s="87"/>
      <c r="K1172" s="87"/>
      <c r="L1172" s="87"/>
      <c r="M1172" s="678">
        <v>45245</v>
      </c>
      <c r="N1172" s="679" t="s">
        <v>18</v>
      </c>
      <c r="O1172" s="679">
        <v>1547</v>
      </c>
      <c r="P1172" s="680" t="s">
        <v>157</v>
      </c>
      <c r="Q1172" s="680" t="s">
        <v>73</v>
      </c>
      <c r="R1172" s="477" t="s">
        <v>2371</v>
      </c>
      <c r="S1172" s="477" t="s">
        <v>2371</v>
      </c>
      <c r="T1172" s="476"/>
      <c r="U1172" s="87"/>
    </row>
    <row r="1173" spans="1:21" x14ac:dyDescent="0.25">
      <c r="A1173" s="612">
        <v>45245</v>
      </c>
      <c r="B1173" s="613" t="s">
        <v>1582</v>
      </c>
      <c r="C1173" s="613" t="s">
        <v>65</v>
      </c>
      <c r="D1173" s="613" t="s">
        <v>2251</v>
      </c>
      <c r="E1173" s="614"/>
      <c r="F1173" s="614">
        <v>1</v>
      </c>
      <c r="G1173" s="53">
        <f t="shared" si="107"/>
        <v>13732.129999999997</v>
      </c>
      <c r="H1173" s="87"/>
      <c r="I1173" s="87"/>
      <c r="J1173" s="87"/>
      <c r="K1173" s="87"/>
      <c r="L1173" s="87"/>
      <c r="M1173" s="678">
        <v>45245</v>
      </c>
      <c r="N1173" s="679" t="s">
        <v>38</v>
      </c>
      <c r="O1173" s="679">
        <v>537</v>
      </c>
      <c r="P1173" s="680" t="s">
        <v>157</v>
      </c>
      <c r="Q1173" s="680" t="s">
        <v>73</v>
      </c>
      <c r="R1173" s="477" t="s">
        <v>2372</v>
      </c>
      <c r="S1173" s="477" t="s">
        <v>2372</v>
      </c>
      <c r="T1173" s="476"/>
      <c r="U1173" s="87" t="s">
        <v>2083</v>
      </c>
    </row>
    <row r="1174" spans="1:21" x14ac:dyDescent="0.25">
      <c r="A1174" s="612">
        <v>45245</v>
      </c>
      <c r="B1174" s="613" t="s">
        <v>53</v>
      </c>
      <c r="C1174" s="613" t="s">
        <v>64</v>
      </c>
      <c r="D1174" s="613" t="s">
        <v>332</v>
      </c>
      <c r="E1174" s="614">
        <v>150</v>
      </c>
      <c r="F1174" s="614"/>
      <c r="G1174" s="53">
        <f t="shared" si="107"/>
        <v>13882.129999999997</v>
      </c>
      <c r="H1174" s="87"/>
      <c r="I1174" s="87"/>
      <c r="J1174" s="87"/>
      <c r="K1174" s="87"/>
      <c r="L1174" s="87"/>
      <c r="M1174" s="678">
        <v>45245</v>
      </c>
      <c r="N1174" s="679" t="s">
        <v>38</v>
      </c>
      <c r="O1174" s="679">
        <v>875</v>
      </c>
      <c r="P1174" s="680" t="s">
        <v>1170</v>
      </c>
      <c r="Q1174" s="680" t="s">
        <v>73</v>
      </c>
      <c r="R1174" s="477" t="s">
        <v>2373</v>
      </c>
      <c r="S1174" s="477" t="s">
        <v>2373</v>
      </c>
      <c r="T1174" s="476"/>
      <c r="U1174" s="87"/>
    </row>
    <row r="1175" spans="1:21" x14ac:dyDescent="0.25">
      <c r="A1175" s="612">
        <v>45245</v>
      </c>
      <c r="B1175" s="613" t="s">
        <v>53</v>
      </c>
      <c r="C1175" s="613" t="s">
        <v>64</v>
      </c>
      <c r="D1175" s="613" t="s">
        <v>332</v>
      </c>
      <c r="E1175" s="614">
        <v>284.75</v>
      </c>
      <c r="F1175" s="614"/>
      <c r="G1175" s="53">
        <f>G1174+E1175-F1175</f>
        <v>14166.879999999997</v>
      </c>
      <c r="H1175" s="87"/>
      <c r="I1175" s="87"/>
      <c r="J1175" s="87"/>
      <c r="K1175" s="87"/>
      <c r="L1175" s="87"/>
      <c r="M1175" s="678">
        <v>45245</v>
      </c>
      <c r="N1175" s="679" t="s">
        <v>38</v>
      </c>
      <c r="O1175" s="679">
        <v>537</v>
      </c>
      <c r="P1175" s="680" t="s">
        <v>515</v>
      </c>
      <c r="Q1175" s="680" t="s">
        <v>73</v>
      </c>
      <c r="R1175" s="477" t="s">
        <v>2374</v>
      </c>
      <c r="S1175" s="477" t="s">
        <v>2374</v>
      </c>
      <c r="T1175" s="476"/>
      <c r="U1175" s="87"/>
    </row>
    <row r="1176" spans="1:21" x14ac:dyDescent="0.25">
      <c r="A1176" s="612">
        <v>45245</v>
      </c>
      <c r="B1176" s="613" t="s">
        <v>53</v>
      </c>
      <c r="C1176" s="613" t="s">
        <v>64</v>
      </c>
      <c r="D1176" s="613" t="s">
        <v>332</v>
      </c>
      <c r="E1176" s="614">
        <v>1206.75</v>
      </c>
      <c r="F1176" s="614"/>
      <c r="G1176" s="53">
        <f t="shared" ref="G1176:G1191" si="108">G1175+E1176-F1176</f>
        <v>15373.629999999997</v>
      </c>
      <c r="H1176" s="87"/>
      <c r="I1176" s="87"/>
      <c r="J1176" s="87"/>
      <c r="K1176" s="87"/>
      <c r="L1176" s="87"/>
      <c r="M1176" s="678">
        <v>45245</v>
      </c>
      <c r="N1176" s="679" t="s">
        <v>38</v>
      </c>
      <c r="O1176" s="679">
        <v>875</v>
      </c>
      <c r="P1176" s="680" t="s">
        <v>1170</v>
      </c>
      <c r="Q1176" s="680" t="s">
        <v>73</v>
      </c>
      <c r="R1176" s="477" t="s">
        <v>2375</v>
      </c>
      <c r="S1176" s="477" t="s">
        <v>2375</v>
      </c>
      <c r="T1176" s="476"/>
      <c r="U1176" s="87"/>
    </row>
    <row r="1177" spans="1:21" x14ac:dyDescent="0.25">
      <c r="A1177" s="612">
        <v>45245</v>
      </c>
      <c r="B1177" s="613" t="s">
        <v>53</v>
      </c>
      <c r="C1177" s="613" t="s">
        <v>64</v>
      </c>
      <c r="D1177" s="613" t="s">
        <v>332</v>
      </c>
      <c r="E1177" s="614">
        <v>453.75</v>
      </c>
      <c r="F1177" s="614"/>
      <c r="G1177" s="53">
        <f t="shared" si="108"/>
        <v>15827.379999999997</v>
      </c>
      <c r="H1177" s="87"/>
      <c r="I1177" s="87"/>
      <c r="J1177" s="87"/>
      <c r="K1177" s="87"/>
      <c r="L1177" s="87"/>
      <c r="M1177" s="397">
        <v>45246</v>
      </c>
      <c r="N1177" s="398" t="s">
        <v>27</v>
      </c>
      <c r="O1177" s="398">
        <v>226</v>
      </c>
      <c r="P1177" s="399" t="s">
        <v>73</v>
      </c>
      <c r="Q1177" s="399" t="s">
        <v>1366</v>
      </c>
      <c r="R1177" s="477" t="s">
        <v>2376</v>
      </c>
      <c r="S1177" s="477" t="s">
        <v>2376</v>
      </c>
      <c r="T1177" s="476"/>
      <c r="U1177" s="87"/>
    </row>
    <row r="1178" spans="1:21" x14ac:dyDescent="0.25">
      <c r="A1178" s="612">
        <v>45245</v>
      </c>
      <c r="B1178" s="613" t="s">
        <v>15</v>
      </c>
      <c r="C1178" s="613">
        <v>58515362</v>
      </c>
      <c r="D1178" s="613" t="s">
        <v>1953</v>
      </c>
      <c r="E1178" s="614"/>
      <c r="F1178" s="614">
        <v>200</v>
      </c>
      <c r="G1178" s="53">
        <f t="shared" si="108"/>
        <v>15627.379999999997</v>
      </c>
      <c r="H1178" s="87"/>
      <c r="I1178" s="87"/>
      <c r="J1178" s="87"/>
      <c r="K1178" s="87"/>
      <c r="L1178" s="87"/>
      <c r="M1178" s="397">
        <v>45246</v>
      </c>
      <c r="N1178" s="398" t="s">
        <v>27</v>
      </c>
      <c r="O1178" s="398">
        <v>226</v>
      </c>
      <c r="P1178" s="399" t="s">
        <v>73</v>
      </c>
      <c r="Q1178" s="399" t="s">
        <v>2377</v>
      </c>
      <c r="R1178" s="477" t="s">
        <v>2378</v>
      </c>
      <c r="S1178" s="477" t="s">
        <v>2378</v>
      </c>
      <c r="T1178" s="476"/>
      <c r="U1178" s="87"/>
    </row>
    <row r="1179" spans="1:21" x14ac:dyDescent="0.25">
      <c r="A1179" s="612">
        <v>45245</v>
      </c>
      <c r="B1179" s="613" t="s">
        <v>1582</v>
      </c>
      <c r="C1179" s="613" t="s">
        <v>65</v>
      </c>
      <c r="D1179" s="613" t="s">
        <v>2251</v>
      </c>
      <c r="E1179" s="614"/>
      <c r="F1179" s="614">
        <v>1</v>
      </c>
      <c r="G1179" s="53">
        <f t="shared" si="108"/>
        <v>15626.379999999997</v>
      </c>
      <c r="H1179" s="87"/>
      <c r="I1179" s="87"/>
      <c r="J1179" s="87"/>
      <c r="K1179" s="87"/>
      <c r="L1179" s="87"/>
      <c r="M1179" s="686">
        <v>45246</v>
      </c>
      <c r="N1179" s="687" t="s">
        <v>18</v>
      </c>
      <c r="O1179" s="687">
        <v>1542</v>
      </c>
      <c r="P1179" s="688" t="s">
        <v>2379</v>
      </c>
      <c r="Q1179" s="688" t="s">
        <v>73</v>
      </c>
      <c r="R1179" s="260" t="s">
        <v>2380</v>
      </c>
      <c r="S1179" s="260" t="s">
        <v>2380</v>
      </c>
      <c r="T1179" s="476"/>
      <c r="U1179" s="87"/>
    </row>
    <row r="1180" spans="1:21" x14ac:dyDescent="0.25">
      <c r="A1180" s="681">
        <v>45246</v>
      </c>
      <c r="B1180" s="685" t="s">
        <v>15</v>
      </c>
      <c r="C1180" s="685">
        <v>58526159</v>
      </c>
      <c r="D1180" s="685" t="s">
        <v>1953</v>
      </c>
      <c r="E1180" s="684"/>
      <c r="F1180" s="684">
        <v>1200</v>
      </c>
      <c r="G1180" s="53">
        <f t="shared" si="108"/>
        <v>14426.379999999997</v>
      </c>
      <c r="H1180" s="87"/>
      <c r="I1180" s="87"/>
      <c r="J1180" s="87"/>
      <c r="K1180" s="87"/>
      <c r="L1180" s="87"/>
      <c r="M1180" s="686">
        <v>45246</v>
      </c>
      <c r="N1180" s="687" t="s">
        <v>27</v>
      </c>
      <c r="O1180" s="687">
        <v>230</v>
      </c>
      <c r="P1180" s="688" t="s">
        <v>73</v>
      </c>
      <c r="Q1180" s="688" t="s">
        <v>77</v>
      </c>
      <c r="R1180" s="260" t="s">
        <v>2381</v>
      </c>
      <c r="S1180" s="260" t="s">
        <v>2381</v>
      </c>
      <c r="T1180" s="219"/>
      <c r="U1180" s="87"/>
    </row>
    <row r="1181" spans="1:21" x14ac:dyDescent="0.25">
      <c r="A1181" s="681">
        <v>45246</v>
      </c>
      <c r="B1181" s="685" t="s">
        <v>1582</v>
      </c>
      <c r="C1181" s="685" t="s">
        <v>65</v>
      </c>
      <c r="D1181" s="685" t="s">
        <v>2251</v>
      </c>
      <c r="E1181" s="684"/>
      <c r="F1181" s="684">
        <v>1</v>
      </c>
      <c r="G1181" s="53">
        <f t="shared" si="108"/>
        <v>14425.379999999997</v>
      </c>
      <c r="H1181" s="87"/>
      <c r="I1181" s="87"/>
      <c r="J1181" s="87"/>
      <c r="K1181" s="87"/>
      <c r="L1181" s="87"/>
      <c r="M1181" s="686">
        <v>45246</v>
      </c>
      <c r="N1181" s="687" t="s">
        <v>38</v>
      </c>
      <c r="O1181" s="687">
        <v>634</v>
      </c>
      <c r="P1181" s="688" t="s">
        <v>308</v>
      </c>
      <c r="Q1181" s="688" t="s">
        <v>73</v>
      </c>
      <c r="R1181" s="260" t="s">
        <v>2382</v>
      </c>
      <c r="S1181" s="260" t="s">
        <v>2382</v>
      </c>
      <c r="T1181" s="219"/>
      <c r="U1181" s="87"/>
    </row>
    <row r="1182" spans="1:21" x14ac:dyDescent="0.25">
      <c r="A1182" s="681">
        <v>45246</v>
      </c>
      <c r="B1182" s="685" t="s">
        <v>15</v>
      </c>
      <c r="C1182" s="685">
        <v>58531419</v>
      </c>
      <c r="D1182" s="685" t="s">
        <v>2433</v>
      </c>
      <c r="E1182" s="684"/>
      <c r="F1182" s="684">
        <v>285.39</v>
      </c>
      <c r="G1182" s="53">
        <f t="shared" si="108"/>
        <v>14139.989999999998</v>
      </c>
      <c r="H1182" s="87"/>
      <c r="I1182" s="87"/>
      <c r="J1182" s="87"/>
      <c r="K1182" s="87"/>
      <c r="L1182" s="87"/>
      <c r="M1182" s="686">
        <v>45246</v>
      </c>
      <c r="N1182" s="687" t="s">
        <v>38</v>
      </c>
      <c r="O1182" s="687">
        <v>499</v>
      </c>
      <c r="P1182" s="688" t="s">
        <v>1170</v>
      </c>
      <c r="Q1182" s="688" t="s">
        <v>73</v>
      </c>
      <c r="R1182" s="260" t="s">
        <v>2383</v>
      </c>
      <c r="S1182" s="260" t="s">
        <v>2383</v>
      </c>
      <c r="T1182" s="476"/>
      <c r="U1182" s="87"/>
    </row>
    <row r="1183" spans="1:21" x14ac:dyDescent="0.25">
      <c r="A1183" s="681">
        <v>45246</v>
      </c>
      <c r="B1183" s="685" t="s">
        <v>1582</v>
      </c>
      <c r="C1183" s="685" t="s">
        <v>65</v>
      </c>
      <c r="D1183" s="685" t="s">
        <v>2251</v>
      </c>
      <c r="E1183" s="684"/>
      <c r="F1183" s="684">
        <v>1</v>
      </c>
      <c r="G1183" s="53">
        <f t="shared" si="108"/>
        <v>14138.989999999998</v>
      </c>
      <c r="H1183" s="87"/>
      <c r="I1183" s="87"/>
      <c r="J1183" s="87"/>
      <c r="K1183" s="87"/>
      <c r="L1183" s="87"/>
      <c r="M1183" s="686">
        <v>45246</v>
      </c>
      <c r="N1183" s="687" t="s">
        <v>38</v>
      </c>
      <c r="O1183" s="687">
        <v>634</v>
      </c>
      <c r="P1183" s="688" t="s">
        <v>2384</v>
      </c>
      <c r="Q1183" s="688" t="s">
        <v>73</v>
      </c>
      <c r="R1183" s="260" t="s">
        <v>2385</v>
      </c>
      <c r="S1183" s="260" t="s">
        <v>2385</v>
      </c>
      <c r="T1183" s="476"/>
      <c r="U1183" s="87"/>
    </row>
    <row r="1184" spans="1:21" x14ac:dyDescent="0.25">
      <c r="A1184" s="681">
        <v>45246</v>
      </c>
      <c r="B1184" s="685" t="s">
        <v>15</v>
      </c>
      <c r="C1184" s="685">
        <v>58531417</v>
      </c>
      <c r="D1184" s="685" t="s">
        <v>2434</v>
      </c>
      <c r="E1184" s="684"/>
      <c r="F1184" s="684">
        <v>100</v>
      </c>
      <c r="G1184" s="53">
        <f t="shared" si="108"/>
        <v>14038.989999999998</v>
      </c>
      <c r="M1184" s="686">
        <v>45246</v>
      </c>
      <c r="N1184" s="687" t="s">
        <v>38</v>
      </c>
      <c r="O1184" s="687">
        <v>499</v>
      </c>
      <c r="P1184" s="688" t="s">
        <v>1170</v>
      </c>
      <c r="Q1184" s="688" t="s">
        <v>73</v>
      </c>
      <c r="R1184" s="260" t="s">
        <v>2386</v>
      </c>
      <c r="S1184" s="260" t="s">
        <v>2386</v>
      </c>
      <c r="T1184" s="476"/>
      <c r="U1184" s="87"/>
    </row>
    <row r="1185" spans="1:21" x14ac:dyDescent="0.25">
      <c r="A1185" s="681">
        <v>45246</v>
      </c>
      <c r="B1185" s="685" t="s">
        <v>1582</v>
      </c>
      <c r="C1185" s="685" t="s">
        <v>65</v>
      </c>
      <c r="D1185" s="685" t="s">
        <v>2251</v>
      </c>
      <c r="E1185" s="684"/>
      <c r="F1185" s="684">
        <v>1</v>
      </c>
      <c r="G1185" s="53">
        <f t="shared" si="108"/>
        <v>14037.989999999998</v>
      </c>
      <c r="M1185" s="686">
        <v>45246</v>
      </c>
      <c r="N1185" s="687" t="s">
        <v>38</v>
      </c>
      <c r="O1185" s="687">
        <v>537</v>
      </c>
      <c r="P1185" s="688" t="s">
        <v>200</v>
      </c>
      <c r="Q1185" s="688" t="s">
        <v>73</v>
      </c>
      <c r="R1185" s="260" t="s">
        <v>2387</v>
      </c>
      <c r="S1185" s="260" t="s">
        <v>2387</v>
      </c>
      <c r="T1185" s="476"/>
      <c r="U1185" s="87"/>
    </row>
    <row r="1186" spans="1:21" x14ac:dyDescent="0.25">
      <c r="A1186" s="681">
        <v>45246</v>
      </c>
      <c r="B1186" s="682" t="s">
        <v>53</v>
      </c>
      <c r="C1186" s="682" t="s">
        <v>64</v>
      </c>
      <c r="D1186" s="682" t="s">
        <v>1398</v>
      </c>
      <c r="E1186" s="683">
        <v>594</v>
      </c>
      <c r="F1186" s="684"/>
      <c r="G1186" s="53">
        <f t="shared" si="108"/>
        <v>14631.989999999998</v>
      </c>
      <c r="M1186" s="686">
        <v>45246</v>
      </c>
      <c r="N1186" s="687" t="s">
        <v>38</v>
      </c>
      <c r="O1186" s="687">
        <v>875</v>
      </c>
      <c r="P1186" s="688" t="s">
        <v>1170</v>
      </c>
      <c r="Q1186" s="688" t="s">
        <v>73</v>
      </c>
      <c r="R1186" s="260" t="s">
        <v>2388</v>
      </c>
      <c r="S1186" s="260" t="s">
        <v>2388</v>
      </c>
      <c r="T1186" s="476"/>
      <c r="U1186" s="87"/>
    </row>
    <row r="1187" spans="1:21" x14ac:dyDescent="0.25">
      <c r="A1187" s="681">
        <v>45246</v>
      </c>
      <c r="B1187" s="685" t="s">
        <v>53</v>
      </c>
      <c r="C1187" s="685" t="s">
        <v>64</v>
      </c>
      <c r="D1187" s="685" t="s">
        <v>2448</v>
      </c>
      <c r="E1187" s="684">
        <v>1541.68</v>
      </c>
      <c r="F1187" s="684"/>
      <c r="G1187" s="53">
        <f t="shared" si="108"/>
        <v>16173.669999999998</v>
      </c>
      <c r="M1187" s="686">
        <v>45246</v>
      </c>
      <c r="N1187" s="687" t="s">
        <v>38</v>
      </c>
      <c r="O1187" s="687">
        <v>537</v>
      </c>
      <c r="P1187" s="688" t="s">
        <v>2389</v>
      </c>
      <c r="Q1187" s="688" t="s">
        <v>73</v>
      </c>
      <c r="R1187" s="260" t="s">
        <v>2390</v>
      </c>
      <c r="S1187" s="260" t="s">
        <v>2390</v>
      </c>
      <c r="T1187" s="476"/>
      <c r="U1187" s="87"/>
    </row>
    <row r="1188" spans="1:21" x14ac:dyDescent="0.25">
      <c r="A1188" s="681">
        <v>45246</v>
      </c>
      <c r="B1188" s="685" t="s">
        <v>15</v>
      </c>
      <c r="C1188" s="685" t="s">
        <v>2435</v>
      </c>
      <c r="D1188" s="685" t="s">
        <v>2252</v>
      </c>
      <c r="E1188" s="684"/>
      <c r="F1188" s="684">
        <v>1127.8499999999999</v>
      </c>
      <c r="G1188" s="53">
        <f t="shared" si="108"/>
        <v>15045.819999999998</v>
      </c>
      <c r="M1188" s="686">
        <v>45246</v>
      </c>
      <c r="N1188" s="687" t="s">
        <v>38</v>
      </c>
      <c r="O1188" s="687">
        <v>875</v>
      </c>
      <c r="P1188" s="688" t="s">
        <v>1170</v>
      </c>
      <c r="Q1188" s="688" t="s">
        <v>73</v>
      </c>
      <c r="R1188" s="260" t="s">
        <v>2391</v>
      </c>
      <c r="S1188" s="260" t="s">
        <v>2391</v>
      </c>
      <c r="T1188" s="476"/>
      <c r="U1188" s="87"/>
    </row>
    <row r="1189" spans="1:21" x14ac:dyDescent="0.25">
      <c r="A1189" s="681">
        <v>45246</v>
      </c>
      <c r="B1189" s="685" t="s">
        <v>53</v>
      </c>
      <c r="C1189" s="685" t="s">
        <v>64</v>
      </c>
      <c r="D1189" s="685" t="s">
        <v>211</v>
      </c>
      <c r="E1189" s="684">
        <v>158.4</v>
      </c>
      <c r="F1189" s="684"/>
      <c r="G1189" s="53">
        <f t="shared" si="108"/>
        <v>15204.219999999998</v>
      </c>
      <c r="M1189" s="686">
        <v>45246</v>
      </c>
      <c r="N1189" s="687" t="s">
        <v>27</v>
      </c>
      <c r="O1189" s="687">
        <v>226</v>
      </c>
      <c r="P1189" s="688" t="s">
        <v>73</v>
      </c>
      <c r="Q1189" s="688" t="s">
        <v>563</v>
      </c>
      <c r="R1189" s="260" t="s">
        <v>2392</v>
      </c>
      <c r="S1189" s="260" t="s">
        <v>2392</v>
      </c>
      <c r="T1189" s="476"/>
      <c r="U1189" s="87"/>
    </row>
    <row r="1190" spans="1:21" x14ac:dyDescent="0.25">
      <c r="A1190" s="681">
        <v>45246</v>
      </c>
      <c r="B1190" s="685" t="s">
        <v>53</v>
      </c>
      <c r="C1190" s="685" t="s">
        <v>64</v>
      </c>
      <c r="D1190" s="685" t="s">
        <v>332</v>
      </c>
      <c r="E1190" s="684">
        <v>170</v>
      </c>
      <c r="F1190" s="684"/>
      <c r="G1190" s="53">
        <f t="shared" si="108"/>
        <v>15374.219999999998</v>
      </c>
      <c r="M1190" s="523">
        <v>45247</v>
      </c>
      <c r="N1190" s="524" t="s">
        <v>27</v>
      </c>
      <c r="O1190" s="524">
        <v>226</v>
      </c>
      <c r="P1190" s="525" t="s">
        <v>73</v>
      </c>
      <c r="Q1190" s="525" t="s">
        <v>200</v>
      </c>
      <c r="R1190" s="260" t="s">
        <v>2393</v>
      </c>
      <c r="S1190" s="260" t="s">
        <v>2393</v>
      </c>
      <c r="T1190" s="476"/>
      <c r="U1190" s="87"/>
    </row>
    <row r="1191" spans="1:21" x14ac:dyDescent="0.25">
      <c r="A1191" s="681">
        <v>45246</v>
      </c>
      <c r="B1191" s="685" t="s">
        <v>15</v>
      </c>
      <c r="C1191" s="685" t="s">
        <v>65</v>
      </c>
      <c r="D1191" s="685" t="s">
        <v>2436</v>
      </c>
      <c r="E1191" s="684"/>
      <c r="F1191" s="684">
        <v>308</v>
      </c>
      <c r="G1191" s="53">
        <f t="shared" si="108"/>
        <v>15066.219999999998</v>
      </c>
      <c r="M1191" s="523">
        <v>45247</v>
      </c>
      <c r="N1191" s="524" t="s">
        <v>27</v>
      </c>
      <c r="O1191" s="524">
        <v>226</v>
      </c>
      <c r="P1191" s="525" t="s">
        <v>73</v>
      </c>
      <c r="Q1191" s="525" t="s">
        <v>2389</v>
      </c>
      <c r="R1191" s="260" t="s">
        <v>2394</v>
      </c>
      <c r="S1191" s="260" t="s">
        <v>2394</v>
      </c>
      <c r="T1191" s="301"/>
      <c r="U1191" s="87"/>
    </row>
    <row r="1192" spans="1:21" x14ac:dyDescent="0.25">
      <c r="A1192" s="681">
        <v>45246</v>
      </c>
      <c r="B1192" s="685" t="s">
        <v>1582</v>
      </c>
      <c r="C1192" s="685" t="s">
        <v>65</v>
      </c>
      <c r="D1192" s="685" t="s">
        <v>2251</v>
      </c>
      <c r="E1192" s="684"/>
      <c r="F1192" s="684">
        <v>1</v>
      </c>
      <c r="G1192" s="53">
        <f>G1191+E1192-F1192</f>
        <v>15065.219999999998</v>
      </c>
      <c r="M1192" s="686">
        <v>45247</v>
      </c>
      <c r="N1192" s="687" t="s">
        <v>83</v>
      </c>
      <c r="O1192" s="687">
        <v>1</v>
      </c>
      <c r="P1192" s="688" t="s">
        <v>73</v>
      </c>
      <c r="Q1192" s="688" t="s">
        <v>2395</v>
      </c>
      <c r="R1192" s="260" t="s">
        <v>2394</v>
      </c>
      <c r="S1192" s="260" t="s">
        <v>2396</v>
      </c>
      <c r="T1192" s="301"/>
      <c r="U1192" s="87"/>
    </row>
    <row r="1193" spans="1:21" x14ac:dyDescent="0.25">
      <c r="A1193" s="681">
        <v>45247</v>
      </c>
      <c r="B1193" s="685" t="s">
        <v>1582</v>
      </c>
      <c r="C1193" s="685" t="s">
        <v>2437</v>
      </c>
      <c r="D1193" s="685" t="s">
        <v>1934</v>
      </c>
      <c r="E1193" s="684"/>
      <c r="F1193" s="684">
        <v>2200</v>
      </c>
      <c r="G1193" s="53">
        <f>G1192+E1193-F1193</f>
        <v>12865.219999999998</v>
      </c>
      <c r="M1193" s="686">
        <v>45247</v>
      </c>
      <c r="N1193" s="687" t="s">
        <v>18</v>
      </c>
      <c r="O1193" s="687">
        <v>1550</v>
      </c>
      <c r="P1193" s="688" t="s">
        <v>130</v>
      </c>
      <c r="Q1193" s="688" t="s">
        <v>73</v>
      </c>
      <c r="R1193" s="260" t="s">
        <v>2397</v>
      </c>
      <c r="S1193" s="260" t="s">
        <v>2398</v>
      </c>
      <c r="T1193" s="301"/>
      <c r="U1193" s="87"/>
    </row>
    <row r="1194" spans="1:21" x14ac:dyDescent="0.25">
      <c r="A1194" s="709">
        <v>45247</v>
      </c>
      <c r="B1194" s="711" t="s">
        <v>15</v>
      </c>
      <c r="C1194" s="711" t="s">
        <v>2438</v>
      </c>
      <c r="D1194" s="711" t="s">
        <v>2439</v>
      </c>
      <c r="E1194" s="710"/>
      <c r="F1194" s="710">
        <v>120</v>
      </c>
      <c r="G1194" s="53">
        <f t="shared" ref="G1194" si="109">G1193+E1194-F1194</f>
        <v>12745.219999999998</v>
      </c>
      <c r="M1194" s="696">
        <v>45247</v>
      </c>
      <c r="N1194" s="697" t="s">
        <v>38</v>
      </c>
      <c r="O1194" s="697">
        <v>537</v>
      </c>
      <c r="P1194" s="698" t="s">
        <v>2399</v>
      </c>
      <c r="Q1194" s="698" t="s">
        <v>73</v>
      </c>
      <c r="R1194" s="260" t="s">
        <v>2400</v>
      </c>
      <c r="S1194" s="260" t="s">
        <v>2401</v>
      </c>
      <c r="T1194" s="301"/>
      <c r="U1194" s="87"/>
    </row>
    <row r="1195" spans="1:21" x14ac:dyDescent="0.25">
      <c r="A1195" s="681">
        <v>45247</v>
      </c>
      <c r="B1195" s="685" t="s">
        <v>15</v>
      </c>
      <c r="C1195" s="685" t="s">
        <v>2440</v>
      </c>
      <c r="D1195" s="685" t="s">
        <v>1934</v>
      </c>
      <c r="E1195" s="684"/>
      <c r="F1195" s="684">
        <v>100</v>
      </c>
      <c r="G1195" s="53">
        <f>G1194+E1195-F1195</f>
        <v>12645.219999999998</v>
      </c>
      <c r="M1195" s="696">
        <v>45247</v>
      </c>
      <c r="N1195" s="697" t="s">
        <v>38</v>
      </c>
      <c r="O1195" s="697">
        <v>875</v>
      </c>
      <c r="P1195" s="698" t="s">
        <v>1328</v>
      </c>
      <c r="Q1195" s="698" t="s">
        <v>73</v>
      </c>
      <c r="R1195" s="260" t="s">
        <v>2402</v>
      </c>
      <c r="S1195" s="260" t="s">
        <v>2403</v>
      </c>
      <c r="T1195" s="301"/>
      <c r="U1195" s="87"/>
    </row>
    <row r="1196" spans="1:21" x14ac:dyDescent="0.25">
      <c r="A1196" s="692">
        <v>45247</v>
      </c>
      <c r="B1196" s="693" t="s">
        <v>15</v>
      </c>
      <c r="C1196" s="693">
        <v>58551890</v>
      </c>
      <c r="D1196" s="693" t="s">
        <v>2433</v>
      </c>
      <c r="E1196" s="694"/>
      <c r="F1196" s="694">
        <v>285.39</v>
      </c>
      <c r="G1196" s="53">
        <f>G1195+E1196-F1196</f>
        <v>12359.829999999998</v>
      </c>
      <c r="M1196" s="686">
        <v>45247</v>
      </c>
      <c r="N1196" s="687" t="s">
        <v>27</v>
      </c>
      <c r="O1196" s="687">
        <v>362</v>
      </c>
      <c r="P1196" s="688" t="s">
        <v>73</v>
      </c>
      <c r="Q1196" s="688" t="s">
        <v>2404</v>
      </c>
      <c r="R1196" s="260" t="s">
        <v>2405</v>
      </c>
      <c r="S1196" s="260" t="s">
        <v>2406</v>
      </c>
      <c r="T1196" s="301"/>
      <c r="U1196" s="87"/>
    </row>
    <row r="1197" spans="1:21" x14ac:dyDescent="0.25">
      <c r="A1197" s="692">
        <v>45247</v>
      </c>
      <c r="B1197" s="693" t="s">
        <v>15</v>
      </c>
      <c r="C1197" s="693">
        <v>58551890</v>
      </c>
      <c r="D1197" s="693" t="s">
        <v>2441</v>
      </c>
      <c r="E1197" s="694"/>
      <c r="F1197" s="694">
        <v>58</v>
      </c>
      <c r="G1197" s="53">
        <f t="shared" ref="G1197:G1198" si="110">G1196+E1197-F1197</f>
        <v>12301.829999999998</v>
      </c>
      <c r="M1197" s="523">
        <v>45250</v>
      </c>
      <c r="N1197" s="524" t="s">
        <v>59</v>
      </c>
      <c r="O1197" s="524">
        <v>1491</v>
      </c>
      <c r="P1197" s="525" t="s">
        <v>708</v>
      </c>
      <c r="Q1197" s="525" t="s">
        <v>73</v>
      </c>
      <c r="R1197" s="260" t="s">
        <v>2407</v>
      </c>
      <c r="S1197" s="260" t="s">
        <v>2408</v>
      </c>
      <c r="T1197" s="301"/>
      <c r="U1197" s="87"/>
    </row>
    <row r="1198" spans="1:21" x14ac:dyDescent="0.25">
      <c r="A1198" s="692">
        <v>45247</v>
      </c>
      <c r="B1198" s="693" t="s">
        <v>15</v>
      </c>
      <c r="C1198" s="695">
        <v>58551890</v>
      </c>
      <c r="D1198" s="693" t="s">
        <v>2442</v>
      </c>
      <c r="E1198" s="694"/>
      <c r="F1198" s="694">
        <v>169</v>
      </c>
      <c r="G1198" s="53">
        <f t="shared" si="110"/>
        <v>12132.829999999998</v>
      </c>
      <c r="M1198" s="686">
        <v>45250</v>
      </c>
      <c r="N1198" s="687" t="s">
        <v>27</v>
      </c>
      <c r="O1198" s="687">
        <v>226</v>
      </c>
      <c r="P1198" s="688" t="s">
        <v>73</v>
      </c>
      <c r="Q1198" s="688" t="s">
        <v>2409</v>
      </c>
      <c r="R1198" s="260" t="s">
        <v>2410</v>
      </c>
      <c r="S1198" s="260" t="s">
        <v>2411</v>
      </c>
      <c r="T1198" s="301"/>
      <c r="U1198" s="87"/>
    </row>
    <row r="1199" spans="1:21" x14ac:dyDescent="0.25">
      <c r="A1199" s="692">
        <v>45247</v>
      </c>
      <c r="B1199" s="693" t="s">
        <v>1582</v>
      </c>
      <c r="C1199" s="693" t="s">
        <v>65</v>
      </c>
      <c r="D1199" s="693" t="s">
        <v>2251</v>
      </c>
      <c r="E1199" s="694"/>
      <c r="F1199" s="694">
        <v>3</v>
      </c>
      <c r="G1199" s="53">
        <f>G1198+E1199-F1199</f>
        <v>12129.829999999998</v>
      </c>
      <c r="M1199" s="686">
        <v>45250</v>
      </c>
      <c r="N1199" s="687" t="s">
        <v>27</v>
      </c>
      <c r="O1199" s="687">
        <v>226</v>
      </c>
      <c r="P1199" s="688" t="s">
        <v>73</v>
      </c>
      <c r="Q1199" s="688" t="s">
        <v>2412</v>
      </c>
      <c r="R1199" s="260" t="s">
        <v>2413</v>
      </c>
      <c r="S1199" s="260" t="s">
        <v>2414</v>
      </c>
      <c r="T1199" s="301"/>
      <c r="U1199" s="87"/>
    </row>
    <row r="1200" spans="1:21" x14ac:dyDescent="0.25">
      <c r="A1200" s="689">
        <v>45247</v>
      </c>
      <c r="B1200" s="690" t="s">
        <v>2443</v>
      </c>
      <c r="C1200" s="690" t="s">
        <v>64</v>
      </c>
      <c r="D1200" s="690" t="s">
        <v>2444</v>
      </c>
      <c r="E1200" s="691">
        <v>285.39</v>
      </c>
      <c r="F1200" s="691"/>
      <c r="G1200" s="53">
        <f t="shared" ref="G1200:G1257" si="111">G1199+E1200-F1200</f>
        <v>12415.219999999998</v>
      </c>
      <c r="M1200" s="686">
        <v>45250</v>
      </c>
      <c r="N1200" s="687" t="s">
        <v>27</v>
      </c>
      <c r="O1200" s="687">
        <v>226</v>
      </c>
      <c r="P1200" s="688" t="s">
        <v>73</v>
      </c>
      <c r="Q1200" s="688" t="s">
        <v>1366</v>
      </c>
      <c r="R1200" s="260" t="s">
        <v>2415</v>
      </c>
      <c r="S1200" s="260" t="s">
        <v>2416</v>
      </c>
      <c r="T1200" s="301"/>
      <c r="U1200" s="87"/>
    </row>
    <row r="1201" spans="1:21" x14ac:dyDescent="0.25">
      <c r="A1201" s="689">
        <v>45247</v>
      </c>
      <c r="B1201" s="690" t="s">
        <v>2443</v>
      </c>
      <c r="C1201" s="690" t="s">
        <v>64</v>
      </c>
      <c r="D1201" s="690" t="s">
        <v>2445</v>
      </c>
      <c r="E1201" s="691">
        <v>100</v>
      </c>
      <c r="F1201" s="691"/>
      <c r="G1201" s="53">
        <f t="shared" si="111"/>
        <v>12515.219999999998</v>
      </c>
      <c r="M1201" s="699">
        <v>45250</v>
      </c>
      <c r="N1201" s="700" t="s">
        <v>38</v>
      </c>
      <c r="O1201" s="700">
        <v>634</v>
      </c>
      <c r="P1201" s="701" t="s">
        <v>200</v>
      </c>
      <c r="Q1201" s="701" t="s">
        <v>73</v>
      </c>
      <c r="R1201" s="39" t="s">
        <v>2417</v>
      </c>
      <c r="S1201" s="39" t="s">
        <v>2418</v>
      </c>
      <c r="T1201" s="159"/>
      <c r="U1201" s="87"/>
    </row>
    <row r="1202" spans="1:21" x14ac:dyDescent="0.25">
      <c r="A1202" s="681">
        <v>45247</v>
      </c>
      <c r="B1202" s="685" t="s">
        <v>53</v>
      </c>
      <c r="C1202" s="685" t="s">
        <v>64</v>
      </c>
      <c r="D1202" s="685" t="s">
        <v>208</v>
      </c>
      <c r="E1202" s="684">
        <v>214.83</v>
      </c>
      <c r="F1202" s="684"/>
      <c r="G1202" s="53">
        <f t="shared" si="111"/>
        <v>12730.049999999997</v>
      </c>
      <c r="M1202" s="699">
        <v>45250</v>
      </c>
      <c r="N1202" s="700" t="s">
        <v>38</v>
      </c>
      <c r="O1202" s="700">
        <v>499</v>
      </c>
      <c r="P1202" s="701" t="s">
        <v>1170</v>
      </c>
      <c r="Q1202" s="701" t="s">
        <v>73</v>
      </c>
      <c r="R1202" s="39" t="s">
        <v>2419</v>
      </c>
      <c r="S1202" s="39" t="s">
        <v>2420</v>
      </c>
      <c r="T1202" s="44"/>
      <c r="U1202" s="87"/>
    </row>
    <row r="1203" spans="1:21" x14ac:dyDescent="0.25">
      <c r="A1203" s="681">
        <v>45247</v>
      </c>
      <c r="B1203" s="685" t="s">
        <v>53</v>
      </c>
      <c r="C1203" s="685" t="s">
        <v>64</v>
      </c>
      <c r="D1203" s="685" t="s">
        <v>214</v>
      </c>
      <c r="E1203" s="684">
        <v>3069</v>
      </c>
      <c r="F1203" s="684"/>
      <c r="G1203" s="53">
        <f t="shared" si="111"/>
        <v>15799.049999999997</v>
      </c>
      <c r="M1203" s="699">
        <v>45250</v>
      </c>
      <c r="N1203" s="700" t="s">
        <v>18</v>
      </c>
      <c r="O1203" s="700">
        <v>1551</v>
      </c>
      <c r="P1203" s="701" t="s">
        <v>200</v>
      </c>
      <c r="Q1203" s="701" t="s">
        <v>73</v>
      </c>
      <c r="R1203" s="39" t="s">
        <v>2421</v>
      </c>
      <c r="S1203" s="39" t="s">
        <v>2422</v>
      </c>
      <c r="T1203" s="44"/>
      <c r="U1203" s="87"/>
    </row>
    <row r="1204" spans="1:21" x14ac:dyDescent="0.25">
      <c r="A1204" s="681">
        <v>45250</v>
      </c>
      <c r="B1204" s="685" t="s">
        <v>53</v>
      </c>
      <c r="C1204" s="685" t="s">
        <v>64</v>
      </c>
      <c r="D1204" s="685" t="s">
        <v>370</v>
      </c>
      <c r="E1204" s="684">
        <v>707</v>
      </c>
      <c r="F1204" s="684"/>
      <c r="G1204" s="53">
        <f t="shared" si="111"/>
        <v>16506.049999999996</v>
      </c>
      <c r="M1204" s="699">
        <v>45250</v>
      </c>
      <c r="N1204" s="700" t="s">
        <v>18</v>
      </c>
      <c r="O1204" s="700">
        <v>1553</v>
      </c>
      <c r="P1204" s="701" t="s">
        <v>306</v>
      </c>
      <c r="Q1204" s="701" t="s">
        <v>73</v>
      </c>
      <c r="R1204" s="39" t="s">
        <v>2423</v>
      </c>
      <c r="S1204" s="39" t="s">
        <v>2424</v>
      </c>
      <c r="T1204" s="44"/>
      <c r="U1204" s="87"/>
    </row>
    <row r="1205" spans="1:21" x14ac:dyDescent="0.25">
      <c r="A1205" s="681">
        <v>45250</v>
      </c>
      <c r="B1205" s="685" t="s">
        <v>53</v>
      </c>
      <c r="C1205" s="685" t="s">
        <v>64</v>
      </c>
      <c r="D1205" s="685" t="s">
        <v>2086</v>
      </c>
      <c r="E1205" s="684">
        <v>160.38</v>
      </c>
      <c r="F1205" s="684"/>
      <c r="G1205" s="53">
        <f t="shared" si="111"/>
        <v>16666.429999999997</v>
      </c>
      <c r="M1205" s="699">
        <v>45250</v>
      </c>
      <c r="N1205" s="700" t="s">
        <v>27</v>
      </c>
      <c r="O1205" s="700">
        <v>226</v>
      </c>
      <c r="P1205" s="701" t="s">
        <v>73</v>
      </c>
      <c r="Q1205" s="701" t="s">
        <v>182</v>
      </c>
      <c r="R1205" s="39" t="s">
        <v>2425</v>
      </c>
      <c r="S1205" s="39" t="s">
        <v>2426</v>
      </c>
      <c r="T1205" s="44"/>
      <c r="U1205" s="87"/>
    </row>
    <row r="1206" spans="1:21" x14ac:dyDescent="0.25">
      <c r="A1206" s="681">
        <v>45250</v>
      </c>
      <c r="B1206" s="685" t="s">
        <v>53</v>
      </c>
      <c r="C1206" s="685" t="s">
        <v>64</v>
      </c>
      <c r="D1206" s="685" t="s">
        <v>1890</v>
      </c>
      <c r="E1206" s="684">
        <v>594</v>
      </c>
      <c r="F1206" s="684"/>
      <c r="G1206" s="53">
        <f t="shared" si="111"/>
        <v>17260.429999999997</v>
      </c>
      <c r="M1206" s="699">
        <v>45250</v>
      </c>
      <c r="N1206" s="700" t="s">
        <v>27</v>
      </c>
      <c r="O1206" s="700">
        <v>226</v>
      </c>
      <c r="P1206" s="701" t="s">
        <v>73</v>
      </c>
      <c r="Q1206" s="701" t="s">
        <v>200</v>
      </c>
      <c r="R1206" s="39" t="s">
        <v>2427</v>
      </c>
      <c r="S1206" s="39" t="s">
        <v>2428</v>
      </c>
      <c r="T1206" s="44"/>
      <c r="U1206" s="87"/>
    </row>
    <row r="1207" spans="1:21" x14ac:dyDescent="0.25">
      <c r="A1207" s="681">
        <v>45250</v>
      </c>
      <c r="B1207" s="685" t="s">
        <v>53</v>
      </c>
      <c r="C1207" s="685" t="s">
        <v>64</v>
      </c>
      <c r="D1207" s="685" t="s">
        <v>332</v>
      </c>
      <c r="E1207" s="684">
        <v>120</v>
      </c>
      <c r="F1207" s="684"/>
      <c r="G1207" s="53">
        <f t="shared" si="111"/>
        <v>17380.429999999997</v>
      </c>
      <c r="M1207" s="705">
        <v>45251</v>
      </c>
      <c r="N1207" s="706" t="s">
        <v>38</v>
      </c>
      <c r="O1207" s="706">
        <v>634</v>
      </c>
      <c r="P1207" s="707" t="s">
        <v>2451</v>
      </c>
      <c r="Q1207" s="707" t="s">
        <v>73</v>
      </c>
      <c r="R1207" s="302" t="s">
        <v>2452</v>
      </c>
      <c r="S1207" s="302" t="s">
        <v>2452</v>
      </c>
      <c r="T1207" s="301"/>
      <c r="U1207" s="87"/>
    </row>
    <row r="1208" spans="1:21" x14ac:dyDescent="0.25">
      <c r="A1208" s="681">
        <v>45250</v>
      </c>
      <c r="B1208" s="685" t="s">
        <v>53</v>
      </c>
      <c r="C1208" s="685" t="s">
        <v>64</v>
      </c>
      <c r="D1208" s="685" t="s">
        <v>332</v>
      </c>
      <c r="E1208" s="684">
        <v>100</v>
      </c>
      <c r="F1208" s="684"/>
      <c r="G1208" s="53">
        <f t="shared" si="111"/>
        <v>17480.429999999997</v>
      </c>
      <c r="M1208" s="705">
        <v>45251</v>
      </c>
      <c r="N1208" s="706" t="s">
        <v>38</v>
      </c>
      <c r="O1208" s="706">
        <v>499</v>
      </c>
      <c r="P1208" s="707" t="s">
        <v>1170</v>
      </c>
      <c r="Q1208" s="707" t="s">
        <v>73</v>
      </c>
      <c r="R1208" s="302" t="s">
        <v>2453</v>
      </c>
      <c r="S1208" s="302" t="s">
        <v>2453</v>
      </c>
      <c r="T1208" s="301"/>
      <c r="U1208" s="87"/>
    </row>
    <row r="1209" spans="1:21" x14ac:dyDescent="0.25">
      <c r="A1209" s="681">
        <v>45250</v>
      </c>
      <c r="B1209" s="685" t="s">
        <v>15</v>
      </c>
      <c r="C1209" s="685" t="s">
        <v>64</v>
      </c>
      <c r="D1209" s="685" t="s">
        <v>2434</v>
      </c>
      <c r="E1209" s="684"/>
      <c r="F1209" s="684">
        <v>100</v>
      </c>
      <c r="G1209" s="53">
        <f t="shared" si="111"/>
        <v>17380.429999999997</v>
      </c>
      <c r="M1209" s="705">
        <v>45251</v>
      </c>
      <c r="N1209" s="706" t="s">
        <v>18</v>
      </c>
      <c r="O1209" s="706">
        <v>1555</v>
      </c>
      <c r="P1209" s="707" t="s">
        <v>630</v>
      </c>
      <c r="Q1209" s="707" t="s">
        <v>73</v>
      </c>
      <c r="R1209" s="302" t="s">
        <v>2454</v>
      </c>
      <c r="S1209" s="302" t="s">
        <v>2454</v>
      </c>
      <c r="T1209" s="301"/>
      <c r="U1209" s="87"/>
    </row>
    <row r="1210" spans="1:21" x14ac:dyDescent="0.25">
      <c r="A1210" s="681">
        <v>45250</v>
      </c>
      <c r="B1210" s="685" t="s">
        <v>1582</v>
      </c>
      <c r="C1210" s="685" t="s">
        <v>65</v>
      </c>
      <c r="D1210" s="685" t="s">
        <v>2251</v>
      </c>
      <c r="E1210" s="684"/>
      <c r="F1210" s="684">
        <v>1</v>
      </c>
      <c r="G1210" s="53">
        <f t="shared" si="111"/>
        <v>17379.429999999997</v>
      </c>
      <c r="M1210" s="705">
        <v>45251</v>
      </c>
      <c r="N1210" s="706" t="s">
        <v>18</v>
      </c>
      <c r="O1210" s="706">
        <v>1554</v>
      </c>
      <c r="P1210" s="707" t="s">
        <v>88</v>
      </c>
      <c r="Q1210" s="707" t="s">
        <v>73</v>
      </c>
      <c r="R1210" s="302" t="s">
        <v>2455</v>
      </c>
      <c r="S1210" s="302" t="s">
        <v>2455</v>
      </c>
      <c r="T1210" s="301"/>
      <c r="U1210" s="87"/>
    </row>
    <row r="1211" spans="1:21" x14ac:dyDescent="0.25">
      <c r="A1211" s="681">
        <v>45250</v>
      </c>
      <c r="B1211" s="685" t="s">
        <v>15</v>
      </c>
      <c r="C1211" s="685" t="s">
        <v>2446</v>
      </c>
      <c r="D1211" s="685" t="s">
        <v>950</v>
      </c>
      <c r="E1211" s="684"/>
      <c r="F1211" s="684">
        <v>350</v>
      </c>
      <c r="G1211" s="53">
        <f t="shared" si="111"/>
        <v>17029.429999999997</v>
      </c>
      <c r="M1211" s="705">
        <v>45251</v>
      </c>
      <c r="N1211" s="706" t="s">
        <v>18</v>
      </c>
      <c r="O1211" s="706">
        <v>1556</v>
      </c>
      <c r="P1211" s="707" t="s">
        <v>200</v>
      </c>
      <c r="Q1211" s="707" t="s">
        <v>73</v>
      </c>
      <c r="R1211" s="302" t="s">
        <v>2456</v>
      </c>
      <c r="S1211" s="302" t="s">
        <v>2456</v>
      </c>
      <c r="T1211" s="301"/>
      <c r="U1211" s="87"/>
    </row>
    <row r="1212" spans="1:21" x14ac:dyDescent="0.25">
      <c r="A1212" s="702">
        <v>45251</v>
      </c>
      <c r="B1212" s="703" t="s">
        <v>15</v>
      </c>
      <c r="C1212" s="703">
        <v>58589698</v>
      </c>
      <c r="D1212" s="703" t="s">
        <v>476</v>
      </c>
      <c r="E1212" s="704"/>
      <c r="F1212" s="704">
        <v>2583.7600000000002</v>
      </c>
      <c r="G1212" s="53">
        <f t="shared" si="111"/>
        <v>14445.669999999996</v>
      </c>
      <c r="M1212" s="705">
        <v>45251</v>
      </c>
      <c r="N1212" s="706" t="s">
        <v>38</v>
      </c>
      <c r="O1212" s="706">
        <v>634</v>
      </c>
      <c r="P1212" s="707" t="s">
        <v>460</v>
      </c>
      <c r="Q1212" s="707" t="s">
        <v>73</v>
      </c>
      <c r="R1212" s="302" t="s">
        <v>2457</v>
      </c>
      <c r="S1212" s="302" t="s">
        <v>2457</v>
      </c>
      <c r="T1212" s="301"/>
    </row>
    <row r="1213" spans="1:21" x14ac:dyDescent="0.25">
      <c r="A1213" s="702">
        <v>45251</v>
      </c>
      <c r="B1213" s="703" t="s">
        <v>1582</v>
      </c>
      <c r="C1213" s="703" t="s">
        <v>65</v>
      </c>
      <c r="D1213" s="703" t="s">
        <v>2251</v>
      </c>
      <c r="E1213" s="704"/>
      <c r="F1213" s="704">
        <v>1</v>
      </c>
      <c r="G1213" s="53">
        <f t="shared" si="111"/>
        <v>14444.669999999996</v>
      </c>
      <c r="M1213" s="705">
        <v>45251</v>
      </c>
      <c r="N1213" s="706" t="s">
        <v>38</v>
      </c>
      <c r="O1213" s="706">
        <v>499</v>
      </c>
      <c r="P1213" s="707" t="s">
        <v>1170</v>
      </c>
      <c r="Q1213" s="707" t="s">
        <v>73</v>
      </c>
      <c r="R1213" s="302" t="s">
        <v>2458</v>
      </c>
      <c r="S1213" s="302" t="s">
        <v>2458</v>
      </c>
      <c r="T1213" s="301"/>
    </row>
    <row r="1214" spans="1:21" ht="15.75" thickBot="1" x14ac:dyDescent="0.3">
      <c r="A1214" s="702">
        <v>45251</v>
      </c>
      <c r="B1214" s="703" t="s">
        <v>15</v>
      </c>
      <c r="C1214" s="703" t="s">
        <v>2449</v>
      </c>
      <c r="D1214" s="703" t="s">
        <v>2252</v>
      </c>
      <c r="E1214" s="703"/>
      <c r="F1214" s="704">
        <v>90</v>
      </c>
      <c r="G1214" s="53">
        <f t="shared" si="111"/>
        <v>14354.669999999996</v>
      </c>
      <c r="H1214" s="36"/>
      <c r="M1214" s="705">
        <v>45251</v>
      </c>
      <c r="N1214" s="706" t="s">
        <v>27</v>
      </c>
      <c r="O1214" s="706">
        <v>226</v>
      </c>
      <c r="P1214" s="707" t="s">
        <v>73</v>
      </c>
      <c r="Q1214" s="707" t="s">
        <v>2459</v>
      </c>
      <c r="R1214" s="302" t="s">
        <v>2460</v>
      </c>
      <c r="S1214" s="302" t="s">
        <v>2460</v>
      </c>
      <c r="T1214" s="301"/>
    </row>
    <row r="1215" spans="1:21" x14ac:dyDescent="0.25">
      <c r="A1215" s="702">
        <v>45251</v>
      </c>
      <c r="B1215" s="704" t="s">
        <v>15</v>
      </c>
      <c r="C1215" s="704" t="s">
        <v>2450</v>
      </c>
      <c r="D1215" s="704" t="s">
        <v>950</v>
      </c>
      <c r="E1215" s="704"/>
      <c r="F1215" s="704">
        <v>310</v>
      </c>
      <c r="G1215" s="53">
        <f t="shared" si="111"/>
        <v>14044.669999999996</v>
      </c>
      <c r="M1215" s="705">
        <v>45251</v>
      </c>
      <c r="N1215" s="706" t="s">
        <v>18</v>
      </c>
      <c r="O1215" s="706">
        <v>1557</v>
      </c>
      <c r="P1215" s="707" t="s">
        <v>515</v>
      </c>
      <c r="Q1215" s="707" t="s">
        <v>73</v>
      </c>
      <c r="R1215" s="302" t="s">
        <v>2461</v>
      </c>
      <c r="S1215" s="302" t="s">
        <v>2461</v>
      </c>
      <c r="T1215" s="301"/>
    </row>
    <row r="1216" spans="1:21" x14ac:dyDescent="0.25">
      <c r="A1216" s="702">
        <v>45251</v>
      </c>
      <c r="B1216" s="704" t="s">
        <v>15</v>
      </c>
      <c r="C1216" s="708">
        <v>58591306</v>
      </c>
      <c r="D1216" s="704" t="s">
        <v>950</v>
      </c>
      <c r="E1216" s="704"/>
      <c r="F1216" s="704">
        <v>150</v>
      </c>
      <c r="G1216" s="53">
        <f t="shared" si="111"/>
        <v>13894.669999999996</v>
      </c>
      <c r="M1216" s="705">
        <v>45251</v>
      </c>
      <c r="N1216" s="706" t="s">
        <v>18</v>
      </c>
      <c r="O1216" s="706">
        <v>1558</v>
      </c>
      <c r="P1216" s="707" t="s">
        <v>515</v>
      </c>
      <c r="Q1216" s="707" t="s">
        <v>73</v>
      </c>
      <c r="R1216" s="302" t="s">
        <v>2462</v>
      </c>
      <c r="S1216" s="302" t="s">
        <v>2462</v>
      </c>
      <c r="T1216" s="301"/>
    </row>
    <row r="1217" spans="1:20" x14ac:dyDescent="0.25">
      <c r="A1217" s="702">
        <v>45251</v>
      </c>
      <c r="B1217" s="704" t="s">
        <v>1582</v>
      </c>
      <c r="C1217" s="704" t="s">
        <v>65</v>
      </c>
      <c r="D1217" s="704" t="s">
        <v>2251</v>
      </c>
      <c r="E1217" s="704"/>
      <c r="F1217" s="704">
        <v>1</v>
      </c>
      <c r="G1217" s="53">
        <f t="shared" si="111"/>
        <v>13893.669999999996</v>
      </c>
      <c r="M1217" s="712">
        <v>45252</v>
      </c>
      <c r="N1217" s="713" t="s">
        <v>38</v>
      </c>
      <c r="O1217" s="713">
        <v>903</v>
      </c>
      <c r="P1217" s="714" t="s">
        <v>2112</v>
      </c>
      <c r="Q1217" s="714" t="s">
        <v>73</v>
      </c>
      <c r="R1217" s="302" t="s">
        <v>2463</v>
      </c>
      <c r="S1217" s="302" t="s">
        <v>2463</v>
      </c>
      <c r="T1217" s="301"/>
    </row>
    <row r="1218" spans="1:20" x14ac:dyDescent="0.25">
      <c r="A1218" s="702">
        <v>45251</v>
      </c>
      <c r="B1218" s="704" t="s">
        <v>15</v>
      </c>
      <c r="C1218" s="704" t="s">
        <v>2482</v>
      </c>
      <c r="D1218" s="704" t="s">
        <v>2252</v>
      </c>
      <c r="E1218" s="704"/>
      <c r="F1218" s="704">
        <v>100</v>
      </c>
      <c r="G1218" s="53">
        <f t="shared" si="111"/>
        <v>13793.669999999996</v>
      </c>
      <c r="M1218" s="712">
        <v>45252</v>
      </c>
      <c r="N1218" s="713" t="s">
        <v>38</v>
      </c>
      <c r="O1218" s="713">
        <v>783</v>
      </c>
      <c r="P1218" s="714" t="s">
        <v>1170</v>
      </c>
      <c r="Q1218" s="714" t="s">
        <v>73</v>
      </c>
      <c r="R1218" s="302" t="s">
        <v>2464</v>
      </c>
      <c r="S1218" s="302" t="s">
        <v>2464</v>
      </c>
      <c r="T1218" s="301"/>
    </row>
    <row r="1219" spans="1:20" x14ac:dyDescent="0.25">
      <c r="A1219" s="702">
        <v>45251</v>
      </c>
      <c r="B1219" s="704" t="s">
        <v>15</v>
      </c>
      <c r="C1219" s="704" t="s">
        <v>2481</v>
      </c>
      <c r="D1219" s="704" t="s">
        <v>2345</v>
      </c>
      <c r="E1219" s="704"/>
      <c r="F1219" s="704">
        <v>1000</v>
      </c>
      <c r="G1219" s="53">
        <f t="shared" si="111"/>
        <v>12793.669999999996</v>
      </c>
      <c r="M1219" s="712">
        <v>45252</v>
      </c>
      <c r="N1219" s="713" t="s">
        <v>18</v>
      </c>
      <c r="O1219" s="713">
        <v>1560</v>
      </c>
      <c r="P1219" s="714" t="s">
        <v>154</v>
      </c>
      <c r="Q1219" s="714" t="s">
        <v>73</v>
      </c>
      <c r="R1219" s="302" t="s">
        <v>2465</v>
      </c>
      <c r="S1219" s="302" t="s">
        <v>2465</v>
      </c>
      <c r="T1219" s="301"/>
    </row>
    <row r="1220" spans="1:20" x14ac:dyDescent="0.25">
      <c r="A1220" s="702">
        <v>45251</v>
      </c>
      <c r="B1220" s="704" t="s">
        <v>15</v>
      </c>
      <c r="C1220" s="704" t="s">
        <v>2483</v>
      </c>
      <c r="D1220" s="704" t="s">
        <v>2345</v>
      </c>
      <c r="E1220" s="704"/>
      <c r="F1220" s="704">
        <v>1000</v>
      </c>
      <c r="G1220" s="53">
        <f t="shared" si="111"/>
        <v>11793.669999999996</v>
      </c>
      <c r="M1220" s="712">
        <v>45252</v>
      </c>
      <c r="N1220" s="713" t="s">
        <v>18</v>
      </c>
      <c r="O1220" s="713">
        <v>1561</v>
      </c>
      <c r="P1220" s="714" t="s">
        <v>515</v>
      </c>
      <c r="Q1220" s="714" t="s">
        <v>73</v>
      </c>
      <c r="R1220" s="302" t="s">
        <v>2466</v>
      </c>
      <c r="S1220" s="302" t="s">
        <v>2466</v>
      </c>
      <c r="T1220" s="301"/>
    </row>
    <row r="1221" spans="1:20" x14ac:dyDescent="0.25">
      <c r="A1221" s="702">
        <v>45251</v>
      </c>
      <c r="B1221" s="704" t="s">
        <v>53</v>
      </c>
      <c r="C1221" s="704" t="s">
        <v>64</v>
      </c>
      <c r="D1221" s="704"/>
      <c r="E1221" s="704">
        <v>2708.84</v>
      </c>
      <c r="F1221" s="704"/>
      <c r="G1221" s="53">
        <f t="shared" si="111"/>
        <v>14502.509999999997</v>
      </c>
      <c r="M1221" s="712">
        <v>45252</v>
      </c>
      <c r="N1221" s="713" t="s">
        <v>18</v>
      </c>
      <c r="O1221" s="713">
        <v>1562</v>
      </c>
      <c r="P1221" s="714" t="s">
        <v>515</v>
      </c>
      <c r="Q1221" s="714" t="s">
        <v>73</v>
      </c>
      <c r="R1221" s="302" t="s">
        <v>2467</v>
      </c>
      <c r="S1221" s="302" t="s">
        <v>2467</v>
      </c>
      <c r="T1221" s="301"/>
    </row>
    <row r="1222" spans="1:20" x14ac:dyDescent="0.25">
      <c r="A1222" s="709">
        <v>45251</v>
      </c>
      <c r="B1222" s="710" t="s">
        <v>15</v>
      </c>
      <c r="C1222" s="710" t="s">
        <v>2489</v>
      </c>
      <c r="D1222" s="711" t="s">
        <v>2336</v>
      </c>
      <c r="E1222" s="710"/>
      <c r="F1222" s="710">
        <v>85</v>
      </c>
      <c r="G1222" s="53">
        <f t="shared" si="111"/>
        <v>14417.509999999997</v>
      </c>
      <c r="M1222" s="712">
        <v>45252</v>
      </c>
      <c r="N1222" s="713" t="s">
        <v>18</v>
      </c>
      <c r="O1222" s="713">
        <v>1559</v>
      </c>
      <c r="P1222" s="714" t="s">
        <v>2468</v>
      </c>
      <c r="Q1222" s="714" t="s">
        <v>73</v>
      </c>
      <c r="R1222" s="302" t="s">
        <v>2469</v>
      </c>
      <c r="S1222" s="302" t="s">
        <v>2469</v>
      </c>
      <c r="T1222" s="301"/>
    </row>
    <row r="1223" spans="1:20" x14ac:dyDescent="0.25">
      <c r="A1223" s="709">
        <v>45252</v>
      </c>
      <c r="B1223" s="710" t="s">
        <v>15</v>
      </c>
      <c r="C1223" s="710" t="s">
        <v>2484</v>
      </c>
      <c r="D1223" s="711" t="s">
        <v>1934</v>
      </c>
      <c r="E1223" s="710"/>
      <c r="F1223" s="710">
        <v>2000</v>
      </c>
      <c r="G1223" s="53">
        <f t="shared" si="111"/>
        <v>12417.509999999997</v>
      </c>
      <c r="M1223" s="712">
        <v>45252</v>
      </c>
      <c r="N1223" s="713" t="s">
        <v>27</v>
      </c>
      <c r="O1223" s="713">
        <v>226</v>
      </c>
      <c r="P1223" s="714" t="s">
        <v>73</v>
      </c>
      <c r="Q1223" s="714" t="s">
        <v>185</v>
      </c>
      <c r="R1223" s="302" t="s">
        <v>2470</v>
      </c>
      <c r="S1223" s="302" t="s">
        <v>2470</v>
      </c>
      <c r="T1223" s="301"/>
    </row>
    <row r="1224" spans="1:20" x14ac:dyDescent="0.25">
      <c r="A1224" s="709">
        <v>45252</v>
      </c>
      <c r="B1224" s="711" t="s">
        <v>15</v>
      </c>
      <c r="C1224" s="711" t="s">
        <v>2485</v>
      </c>
      <c r="D1224" s="711" t="s">
        <v>2252</v>
      </c>
      <c r="E1224" s="710"/>
      <c r="F1224" s="710">
        <v>1000</v>
      </c>
      <c r="G1224" s="53">
        <f t="shared" si="111"/>
        <v>11417.509999999997</v>
      </c>
      <c r="M1224" s="712">
        <v>45252</v>
      </c>
      <c r="N1224" s="713" t="s">
        <v>27</v>
      </c>
      <c r="O1224" s="713">
        <v>226</v>
      </c>
      <c r="P1224" s="714" t="s">
        <v>73</v>
      </c>
      <c r="Q1224" s="714" t="s">
        <v>200</v>
      </c>
      <c r="R1224" s="302" t="s">
        <v>2471</v>
      </c>
      <c r="S1224" s="302" t="s">
        <v>2471</v>
      </c>
      <c r="T1224" s="301"/>
    </row>
    <row r="1225" spans="1:20" x14ac:dyDescent="0.25">
      <c r="A1225" s="709">
        <v>45252</v>
      </c>
      <c r="B1225" s="711" t="s">
        <v>15</v>
      </c>
      <c r="C1225" s="711" t="s">
        <v>2486</v>
      </c>
      <c r="D1225" s="711" t="s">
        <v>2252</v>
      </c>
      <c r="E1225" s="710"/>
      <c r="F1225" s="710">
        <v>1000</v>
      </c>
      <c r="G1225" s="53">
        <f t="shared" si="111"/>
        <v>10417.509999999997</v>
      </c>
      <c r="M1225" s="712">
        <v>45252</v>
      </c>
      <c r="N1225" s="713" t="s">
        <v>18</v>
      </c>
      <c r="O1225" s="713">
        <v>1564</v>
      </c>
      <c r="P1225" s="714" t="s">
        <v>399</v>
      </c>
      <c r="Q1225" s="714" t="s">
        <v>73</v>
      </c>
      <c r="R1225" s="302" t="s">
        <v>2472</v>
      </c>
      <c r="S1225" s="302" t="s">
        <v>2472</v>
      </c>
      <c r="T1225" s="301"/>
    </row>
    <row r="1226" spans="1:20" x14ac:dyDescent="0.25">
      <c r="A1226" s="709">
        <v>45252</v>
      </c>
      <c r="B1226" s="711" t="s">
        <v>15</v>
      </c>
      <c r="C1226" s="711">
        <v>58601750</v>
      </c>
      <c r="D1226" s="711" t="s">
        <v>2487</v>
      </c>
      <c r="E1226" s="710"/>
      <c r="F1226" s="710">
        <v>30</v>
      </c>
      <c r="G1226" s="53">
        <f t="shared" si="111"/>
        <v>10387.509999999997</v>
      </c>
      <c r="M1226" s="712">
        <v>45253</v>
      </c>
      <c r="N1226" s="713" t="s">
        <v>18</v>
      </c>
      <c r="O1226" s="713">
        <v>1552</v>
      </c>
      <c r="P1226" s="714" t="s">
        <v>182</v>
      </c>
      <c r="Q1226" s="714" t="s">
        <v>73</v>
      </c>
      <c r="R1226" s="302" t="s">
        <v>2473</v>
      </c>
      <c r="S1226" s="302" t="s">
        <v>2473</v>
      </c>
      <c r="T1226" s="301"/>
    </row>
    <row r="1227" spans="1:20" x14ac:dyDescent="0.25">
      <c r="A1227" s="709">
        <v>45252</v>
      </c>
      <c r="B1227" s="711" t="s">
        <v>1582</v>
      </c>
      <c r="C1227" s="711" t="s">
        <v>65</v>
      </c>
      <c r="D1227" s="711" t="s">
        <v>2251</v>
      </c>
      <c r="E1227" s="710"/>
      <c r="F1227" s="710">
        <v>1</v>
      </c>
      <c r="G1227" s="53">
        <f t="shared" si="111"/>
        <v>10386.509999999997</v>
      </c>
      <c r="M1227" s="712">
        <v>45254</v>
      </c>
      <c r="N1227" s="713" t="s">
        <v>27</v>
      </c>
      <c r="O1227" s="713">
        <v>226</v>
      </c>
      <c r="P1227" s="714" t="s">
        <v>73</v>
      </c>
      <c r="Q1227" s="714" t="s">
        <v>382</v>
      </c>
      <c r="R1227" s="302" t="s">
        <v>2474</v>
      </c>
      <c r="S1227" s="302" t="s">
        <v>2474</v>
      </c>
      <c r="T1227" s="301"/>
    </row>
    <row r="1228" spans="1:20" x14ac:dyDescent="0.25">
      <c r="A1228" s="709">
        <v>45252</v>
      </c>
      <c r="B1228" s="711" t="s">
        <v>15</v>
      </c>
      <c r="C1228" s="711" t="s">
        <v>2488</v>
      </c>
      <c r="D1228" s="711" t="s">
        <v>950</v>
      </c>
      <c r="E1228" s="710"/>
      <c r="F1228" s="710">
        <v>500</v>
      </c>
      <c r="G1228" s="53">
        <f t="shared" si="111"/>
        <v>9886.5099999999966</v>
      </c>
      <c r="M1228" s="712">
        <v>45254</v>
      </c>
      <c r="N1228" s="713" t="s">
        <v>27</v>
      </c>
      <c r="O1228" s="713">
        <v>226</v>
      </c>
      <c r="P1228" s="714" t="s">
        <v>73</v>
      </c>
      <c r="Q1228" s="714" t="s">
        <v>563</v>
      </c>
      <c r="R1228" s="302" t="s">
        <v>2475</v>
      </c>
      <c r="S1228" s="302" t="s">
        <v>2475</v>
      </c>
      <c r="T1228" s="301"/>
    </row>
    <row r="1229" spans="1:20" x14ac:dyDescent="0.25">
      <c r="A1229" s="709">
        <v>45252</v>
      </c>
      <c r="B1229" s="711" t="s">
        <v>53</v>
      </c>
      <c r="C1229" s="711" t="s">
        <v>64</v>
      </c>
      <c r="D1229" s="711" t="s">
        <v>332</v>
      </c>
      <c r="E1229" s="710">
        <v>290</v>
      </c>
      <c r="F1229" s="710"/>
      <c r="G1229" s="53">
        <f t="shared" si="111"/>
        <v>10176.509999999997</v>
      </c>
      <c r="M1229" s="712">
        <v>45254</v>
      </c>
      <c r="N1229" s="713" t="s">
        <v>27</v>
      </c>
      <c r="O1229" s="713">
        <v>226</v>
      </c>
      <c r="P1229" s="714" t="s">
        <v>73</v>
      </c>
      <c r="Q1229" s="714" t="s">
        <v>157</v>
      </c>
      <c r="R1229" s="302" t="s">
        <v>2476</v>
      </c>
      <c r="S1229" s="302" t="s">
        <v>2476</v>
      </c>
      <c r="T1229" s="301"/>
    </row>
    <row r="1230" spans="1:20" x14ac:dyDescent="0.25">
      <c r="A1230" s="709">
        <v>45252</v>
      </c>
      <c r="B1230" s="711" t="s">
        <v>53</v>
      </c>
      <c r="C1230" s="711" t="s">
        <v>64</v>
      </c>
      <c r="D1230" s="711" t="s">
        <v>332</v>
      </c>
      <c r="E1230" s="710">
        <v>100</v>
      </c>
      <c r="F1230" s="710"/>
      <c r="G1230" s="53">
        <f t="shared" si="111"/>
        <v>10276.509999999997</v>
      </c>
      <c r="M1230" s="712">
        <v>45254</v>
      </c>
      <c r="N1230" s="713" t="s">
        <v>27</v>
      </c>
      <c r="O1230" s="713">
        <v>226</v>
      </c>
      <c r="P1230" s="714" t="s">
        <v>73</v>
      </c>
      <c r="Q1230" s="714" t="s">
        <v>1449</v>
      </c>
      <c r="R1230" s="302" t="s">
        <v>2477</v>
      </c>
      <c r="S1230" s="302" t="s">
        <v>2477</v>
      </c>
      <c r="T1230" s="301"/>
    </row>
    <row r="1231" spans="1:20" x14ac:dyDescent="0.25">
      <c r="A1231" s="709">
        <v>45254</v>
      </c>
      <c r="B1231" s="711" t="s">
        <v>53</v>
      </c>
      <c r="C1231" s="711" t="s">
        <v>64</v>
      </c>
      <c r="D1231" s="711" t="s">
        <v>332</v>
      </c>
      <c r="E1231" s="710">
        <v>147</v>
      </c>
      <c r="F1231" s="710"/>
      <c r="G1231" s="53">
        <f t="shared" si="111"/>
        <v>10423.509999999997</v>
      </c>
      <c r="M1231" s="712">
        <v>45254</v>
      </c>
      <c r="N1231" s="713" t="s">
        <v>27</v>
      </c>
      <c r="O1231" s="713">
        <v>226</v>
      </c>
      <c r="P1231" s="714" t="s">
        <v>73</v>
      </c>
      <c r="Q1231" s="714" t="s">
        <v>2478</v>
      </c>
      <c r="R1231" s="302" t="s">
        <v>2479</v>
      </c>
      <c r="S1231" s="302" t="s">
        <v>2479</v>
      </c>
      <c r="T1231" s="301"/>
    </row>
    <row r="1232" spans="1:20" x14ac:dyDescent="0.25">
      <c r="A1232" s="709">
        <v>45254</v>
      </c>
      <c r="B1232" s="711" t="s">
        <v>53</v>
      </c>
      <c r="C1232" s="715" t="s">
        <v>64</v>
      </c>
      <c r="D1232" s="711" t="s">
        <v>332</v>
      </c>
      <c r="E1232" s="710">
        <v>170</v>
      </c>
      <c r="F1232" s="710"/>
      <c r="G1232" s="53">
        <f t="shared" si="111"/>
        <v>10593.509999999997</v>
      </c>
      <c r="M1232" s="712">
        <v>45254</v>
      </c>
      <c r="N1232" s="713" t="s">
        <v>18</v>
      </c>
      <c r="O1232" s="713">
        <v>1566</v>
      </c>
      <c r="P1232" s="714" t="s">
        <v>157</v>
      </c>
      <c r="Q1232" s="714" t="s">
        <v>73</v>
      </c>
      <c r="R1232" s="302" t="s">
        <v>2480</v>
      </c>
      <c r="S1232" s="302" t="s">
        <v>2480</v>
      </c>
      <c r="T1232" s="136"/>
    </row>
    <row r="1233" spans="1:20" x14ac:dyDescent="0.25">
      <c r="A1233" s="709">
        <v>45254</v>
      </c>
      <c r="B1233" s="711" t="s">
        <v>53</v>
      </c>
      <c r="C1233" s="711" t="s">
        <v>64</v>
      </c>
      <c r="D1233" s="711" t="s">
        <v>332</v>
      </c>
      <c r="E1233" s="710">
        <v>200</v>
      </c>
      <c r="F1233" s="710"/>
      <c r="G1233" s="53">
        <f t="shared" si="111"/>
        <v>10793.509999999997</v>
      </c>
      <c r="M1233" s="504">
        <v>45254</v>
      </c>
      <c r="N1233" s="505" t="s">
        <v>27</v>
      </c>
      <c r="O1233" s="505">
        <v>230</v>
      </c>
      <c r="P1233" s="506" t="s">
        <v>73</v>
      </c>
      <c r="Q1233" s="506" t="s">
        <v>2029</v>
      </c>
      <c r="R1233" s="260" t="s">
        <v>2491</v>
      </c>
      <c r="S1233" s="260" t="s">
        <v>2491</v>
      </c>
      <c r="T1233" s="501"/>
    </row>
    <row r="1234" spans="1:20" x14ac:dyDescent="0.25">
      <c r="A1234" s="709">
        <v>45254</v>
      </c>
      <c r="B1234" s="711" t="s">
        <v>53</v>
      </c>
      <c r="C1234" s="711" t="s">
        <v>64</v>
      </c>
      <c r="D1234" s="711" t="s">
        <v>332</v>
      </c>
      <c r="E1234" s="710">
        <v>318.5</v>
      </c>
      <c r="F1234" s="710"/>
      <c r="G1234" s="53">
        <f t="shared" si="111"/>
        <v>11112.009999999997</v>
      </c>
      <c r="M1234" s="504">
        <v>45257</v>
      </c>
      <c r="N1234" s="505" t="s">
        <v>27</v>
      </c>
      <c r="O1234" s="505">
        <v>230</v>
      </c>
      <c r="P1234" s="506" t="s">
        <v>73</v>
      </c>
      <c r="Q1234" s="506" t="s">
        <v>2492</v>
      </c>
      <c r="R1234" s="260" t="s">
        <v>2493</v>
      </c>
      <c r="S1234" s="260" t="s">
        <v>2493</v>
      </c>
      <c r="T1234" s="501"/>
    </row>
    <row r="1235" spans="1:20" x14ac:dyDescent="0.25">
      <c r="A1235" s="716">
        <v>45254</v>
      </c>
      <c r="B1235" s="717" t="s">
        <v>53</v>
      </c>
      <c r="C1235" s="717" t="s">
        <v>64</v>
      </c>
      <c r="D1235" s="717" t="s">
        <v>332</v>
      </c>
      <c r="E1235" s="718">
        <v>806.8</v>
      </c>
      <c r="F1235" s="718"/>
      <c r="G1235" s="53">
        <f t="shared" si="111"/>
        <v>11918.809999999996</v>
      </c>
      <c r="M1235" s="504">
        <v>45257</v>
      </c>
      <c r="N1235" s="505" t="s">
        <v>27</v>
      </c>
      <c r="O1235" s="505">
        <v>226</v>
      </c>
      <c r="P1235" s="506" t="s">
        <v>73</v>
      </c>
      <c r="Q1235" s="506" t="s">
        <v>2494</v>
      </c>
      <c r="R1235" s="260" t="s">
        <v>2495</v>
      </c>
      <c r="S1235" s="260" t="s">
        <v>2495</v>
      </c>
      <c r="T1235" s="501"/>
    </row>
    <row r="1236" spans="1:20" x14ac:dyDescent="0.25">
      <c r="A1236" s="716">
        <v>45254</v>
      </c>
      <c r="B1236" s="717" t="s">
        <v>15</v>
      </c>
      <c r="C1236" s="719" t="s">
        <v>2490</v>
      </c>
      <c r="D1236" s="717" t="s">
        <v>950</v>
      </c>
      <c r="E1236" s="718"/>
      <c r="F1236" s="718">
        <v>200</v>
      </c>
      <c r="G1236" s="53">
        <f t="shared" si="111"/>
        <v>11718.809999999996</v>
      </c>
      <c r="M1236" s="504">
        <v>45257</v>
      </c>
      <c r="N1236" s="505" t="s">
        <v>18</v>
      </c>
      <c r="O1236" s="505">
        <v>1568</v>
      </c>
      <c r="P1236" s="506" t="s">
        <v>310</v>
      </c>
      <c r="Q1236" s="506" t="s">
        <v>73</v>
      </c>
      <c r="R1236" s="260" t="s">
        <v>2496</v>
      </c>
      <c r="S1236" s="260" t="s">
        <v>2496</v>
      </c>
      <c r="T1236" s="534"/>
    </row>
    <row r="1237" spans="1:20" x14ac:dyDescent="0.25">
      <c r="A1237" s="502">
        <v>45254</v>
      </c>
      <c r="B1237" s="449" t="s">
        <v>53</v>
      </c>
      <c r="C1237" s="449" t="s">
        <v>64</v>
      </c>
      <c r="D1237" s="449" t="s">
        <v>2506</v>
      </c>
      <c r="E1237" s="503">
        <v>346.5</v>
      </c>
      <c r="F1237" s="503"/>
      <c r="G1237" s="53">
        <f t="shared" si="111"/>
        <v>12065.309999999996</v>
      </c>
      <c r="M1237" s="504">
        <v>45257</v>
      </c>
      <c r="N1237" s="505" t="s">
        <v>18</v>
      </c>
      <c r="O1237" s="505">
        <v>1570</v>
      </c>
      <c r="P1237" s="506" t="s">
        <v>88</v>
      </c>
      <c r="Q1237" s="506" t="s">
        <v>73</v>
      </c>
      <c r="R1237" s="260" t="s">
        <v>2497</v>
      </c>
      <c r="S1237" s="260" t="s">
        <v>2497</v>
      </c>
      <c r="T1237" s="501"/>
    </row>
    <row r="1238" spans="1:20" x14ac:dyDescent="0.25">
      <c r="A1238" s="502">
        <v>45257</v>
      </c>
      <c r="B1238" s="449" t="s">
        <v>53</v>
      </c>
      <c r="C1238" s="449" t="s">
        <v>64</v>
      </c>
      <c r="D1238" s="449" t="s">
        <v>2507</v>
      </c>
      <c r="E1238" s="503">
        <v>5326.2</v>
      </c>
      <c r="F1238" s="156"/>
      <c r="G1238" s="53">
        <f t="shared" si="111"/>
        <v>17391.509999999995</v>
      </c>
      <c r="M1238" s="504">
        <v>45257</v>
      </c>
      <c r="N1238" s="505" t="s">
        <v>18</v>
      </c>
      <c r="O1238" s="505">
        <v>1571</v>
      </c>
      <c r="P1238" s="506" t="s">
        <v>553</v>
      </c>
      <c r="Q1238" s="506" t="s">
        <v>73</v>
      </c>
      <c r="R1238" s="260" t="s">
        <v>2498</v>
      </c>
      <c r="S1238" s="260" t="s">
        <v>2498</v>
      </c>
      <c r="T1238" s="501"/>
    </row>
    <row r="1239" spans="1:20" x14ac:dyDescent="0.25">
      <c r="A1239" s="502">
        <v>45257</v>
      </c>
      <c r="B1239" s="449" t="s">
        <v>53</v>
      </c>
      <c r="C1239" s="449" t="s">
        <v>64</v>
      </c>
      <c r="D1239" s="449" t="s">
        <v>2508</v>
      </c>
      <c r="E1239" s="503">
        <v>2699.73</v>
      </c>
      <c r="F1239" s="156"/>
      <c r="G1239" s="53">
        <f t="shared" si="111"/>
        <v>20091.239999999994</v>
      </c>
      <c r="M1239" s="504">
        <v>45257</v>
      </c>
      <c r="N1239" s="505" t="s">
        <v>27</v>
      </c>
      <c r="O1239" s="505">
        <v>226</v>
      </c>
      <c r="P1239" s="506" t="s">
        <v>73</v>
      </c>
      <c r="Q1239" s="506" t="s">
        <v>2118</v>
      </c>
      <c r="R1239" s="260" t="s">
        <v>2499</v>
      </c>
      <c r="S1239" s="260" t="s">
        <v>2499</v>
      </c>
      <c r="T1239" s="501"/>
    </row>
    <row r="1240" spans="1:20" x14ac:dyDescent="0.25">
      <c r="A1240" s="502">
        <v>45257</v>
      </c>
      <c r="B1240" s="449" t="s">
        <v>15</v>
      </c>
      <c r="C1240" s="449" t="s">
        <v>2509</v>
      </c>
      <c r="D1240" s="449" t="s">
        <v>2510</v>
      </c>
      <c r="E1240" s="503"/>
      <c r="F1240" s="503">
        <v>240</v>
      </c>
      <c r="G1240" s="53">
        <f t="shared" si="111"/>
        <v>19851.239999999994</v>
      </c>
      <c r="M1240" s="504">
        <v>45257</v>
      </c>
      <c r="N1240" s="505" t="s">
        <v>27</v>
      </c>
      <c r="O1240" s="505">
        <v>226</v>
      </c>
      <c r="P1240" s="506" t="s">
        <v>73</v>
      </c>
      <c r="Q1240" s="506" t="s">
        <v>200</v>
      </c>
      <c r="R1240" s="260" t="s">
        <v>2500</v>
      </c>
      <c r="S1240" s="260" t="s">
        <v>2500</v>
      </c>
      <c r="T1240" s="501"/>
    </row>
    <row r="1241" spans="1:20" x14ac:dyDescent="0.25">
      <c r="A1241" s="502">
        <v>45257</v>
      </c>
      <c r="B1241" s="449" t="s">
        <v>15</v>
      </c>
      <c r="C1241" s="449" t="s">
        <v>2511</v>
      </c>
      <c r="D1241" s="449" t="s">
        <v>1934</v>
      </c>
      <c r="E1241" s="503"/>
      <c r="F1241" s="503">
        <v>90</v>
      </c>
      <c r="G1241" s="53">
        <f t="shared" si="111"/>
        <v>19761.239999999994</v>
      </c>
      <c r="M1241" s="504">
        <v>45258</v>
      </c>
      <c r="N1241" s="505" t="s">
        <v>38</v>
      </c>
      <c r="O1241" s="505">
        <v>40</v>
      </c>
      <c r="P1241" s="506" t="s">
        <v>1328</v>
      </c>
      <c r="Q1241" s="506" t="s">
        <v>73</v>
      </c>
      <c r="R1241" s="260" t="s">
        <v>2501</v>
      </c>
      <c r="S1241" s="260" t="s">
        <v>2501</v>
      </c>
      <c r="T1241" s="501"/>
    </row>
    <row r="1242" spans="1:20" x14ac:dyDescent="0.25">
      <c r="A1242" s="502">
        <v>45257</v>
      </c>
      <c r="B1242" s="449" t="s">
        <v>15</v>
      </c>
      <c r="C1242" s="449" t="s">
        <v>2512</v>
      </c>
      <c r="D1242" s="449" t="s">
        <v>1397</v>
      </c>
      <c r="E1242" s="503"/>
      <c r="F1242" s="503">
        <v>2100</v>
      </c>
      <c r="G1242" s="53">
        <f t="shared" si="111"/>
        <v>17661.239999999994</v>
      </c>
      <c r="M1242" s="504">
        <v>45258</v>
      </c>
      <c r="N1242" s="505" t="s">
        <v>38</v>
      </c>
      <c r="O1242" s="505">
        <v>11</v>
      </c>
      <c r="P1242" s="506" t="s">
        <v>2502</v>
      </c>
      <c r="Q1242" s="506" t="s">
        <v>73</v>
      </c>
      <c r="R1242" s="260" t="s">
        <v>2503</v>
      </c>
      <c r="S1242" s="260" t="s">
        <v>2503</v>
      </c>
      <c r="T1242" s="501"/>
    </row>
    <row r="1243" spans="1:20" x14ac:dyDescent="0.25">
      <c r="A1243" s="502">
        <v>45257</v>
      </c>
      <c r="B1243" s="449" t="s">
        <v>53</v>
      </c>
      <c r="C1243" s="449" t="s">
        <v>64</v>
      </c>
      <c r="D1243" s="449" t="s">
        <v>332</v>
      </c>
      <c r="E1243" s="503">
        <v>370</v>
      </c>
      <c r="F1243" s="503"/>
      <c r="G1243" s="53">
        <f t="shared" si="111"/>
        <v>18031.239999999994</v>
      </c>
      <c r="M1243" s="504">
        <v>45258</v>
      </c>
      <c r="N1243" s="505" t="s">
        <v>27</v>
      </c>
      <c r="O1243" s="505">
        <v>226</v>
      </c>
      <c r="P1243" s="506" t="s">
        <v>73</v>
      </c>
      <c r="Q1243" s="506" t="s">
        <v>2504</v>
      </c>
      <c r="R1243" s="260" t="s">
        <v>2505</v>
      </c>
      <c r="S1243" s="260" t="s">
        <v>2505</v>
      </c>
      <c r="T1243" s="534"/>
    </row>
    <row r="1244" spans="1:20" x14ac:dyDescent="0.25">
      <c r="A1244" s="502">
        <v>45257</v>
      </c>
      <c r="B1244" s="449" t="s">
        <v>53</v>
      </c>
      <c r="C1244" s="449" t="s">
        <v>64</v>
      </c>
      <c r="D1244" s="449" t="s">
        <v>332</v>
      </c>
      <c r="E1244" s="503">
        <v>100</v>
      </c>
      <c r="F1244" s="503"/>
      <c r="G1244" s="53">
        <f t="shared" si="111"/>
        <v>18131.239999999994</v>
      </c>
      <c r="M1244" s="600">
        <v>45258</v>
      </c>
      <c r="N1244" s="601" t="s">
        <v>18</v>
      </c>
      <c r="O1244" s="601">
        <v>1572</v>
      </c>
      <c r="P1244" s="602" t="s">
        <v>2515</v>
      </c>
      <c r="Q1244" s="602" t="s">
        <v>73</v>
      </c>
      <c r="R1244" s="39" t="s">
        <v>2516</v>
      </c>
      <c r="S1244" s="39" t="s">
        <v>2516</v>
      </c>
      <c r="T1244" s="38"/>
    </row>
    <row r="1245" spans="1:20" x14ac:dyDescent="0.25">
      <c r="A1245" s="502">
        <v>45258</v>
      </c>
      <c r="B1245" s="449" t="s">
        <v>1582</v>
      </c>
      <c r="C1245" s="449" t="s">
        <v>65</v>
      </c>
      <c r="D1245" s="449" t="s">
        <v>2513</v>
      </c>
      <c r="E1245" s="503"/>
      <c r="F1245" s="503">
        <v>3</v>
      </c>
      <c r="G1245" s="53">
        <f t="shared" si="111"/>
        <v>18128.239999999994</v>
      </c>
      <c r="M1245" s="721">
        <v>45258</v>
      </c>
      <c r="N1245" s="722" t="s">
        <v>27</v>
      </c>
      <c r="O1245" s="722">
        <v>226</v>
      </c>
      <c r="P1245" s="723" t="s">
        <v>73</v>
      </c>
      <c r="Q1245" s="723" t="s">
        <v>200</v>
      </c>
      <c r="R1245" s="39" t="s">
        <v>2517</v>
      </c>
      <c r="S1245" s="39" t="s">
        <v>2517</v>
      </c>
      <c r="T1245" s="38"/>
    </row>
    <row r="1246" spans="1:20" x14ac:dyDescent="0.25">
      <c r="A1246" s="502">
        <v>45258</v>
      </c>
      <c r="B1246" s="449" t="s">
        <v>1582</v>
      </c>
      <c r="C1246" s="449" t="s">
        <v>65</v>
      </c>
      <c r="D1246" s="449" t="s">
        <v>2514</v>
      </c>
      <c r="E1246" s="503"/>
      <c r="F1246" s="503">
        <v>4.03</v>
      </c>
      <c r="G1246" s="53">
        <f t="shared" si="111"/>
        <v>18124.209999999995</v>
      </c>
      <c r="M1246" s="600">
        <v>45259</v>
      </c>
      <c r="N1246" s="601" t="s">
        <v>18</v>
      </c>
      <c r="O1246" s="601">
        <v>1573</v>
      </c>
      <c r="P1246" s="602" t="s">
        <v>2038</v>
      </c>
      <c r="Q1246" s="602" t="s">
        <v>73</v>
      </c>
      <c r="R1246" s="39" t="s">
        <v>2518</v>
      </c>
      <c r="S1246" s="39" t="s">
        <v>2518</v>
      </c>
      <c r="T1246" s="40"/>
    </row>
    <row r="1247" spans="1:20" x14ac:dyDescent="0.25">
      <c r="A1247" s="502">
        <v>45258</v>
      </c>
      <c r="B1247" s="449" t="s">
        <v>53</v>
      </c>
      <c r="C1247" s="449" t="s">
        <v>64</v>
      </c>
      <c r="D1247" s="449" t="s">
        <v>438</v>
      </c>
      <c r="E1247" s="503">
        <v>2472.34</v>
      </c>
      <c r="F1247" s="503"/>
      <c r="G1247" s="53">
        <f t="shared" si="111"/>
        <v>20596.549999999996</v>
      </c>
      <c r="M1247" s="721">
        <v>45260</v>
      </c>
      <c r="N1247" s="722" t="s">
        <v>18</v>
      </c>
      <c r="O1247" s="722">
        <v>1576</v>
      </c>
      <c r="P1247" s="723" t="s">
        <v>515</v>
      </c>
      <c r="Q1247" s="723" t="s">
        <v>73</v>
      </c>
      <c r="R1247" s="39" t="s">
        <v>2524</v>
      </c>
      <c r="S1247" s="39" t="s">
        <v>2524</v>
      </c>
      <c r="T1247" s="38"/>
    </row>
    <row r="1248" spans="1:20" x14ac:dyDescent="0.25">
      <c r="A1248" s="502">
        <v>45258</v>
      </c>
      <c r="B1248" s="449" t="s">
        <v>15</v>
      </c>
      <c r="C1248" s="449" t="s">
        <v>2519</v>
      </c>
      <c r="D1248" s="449" t="s">
        <v>1934</v>
      </c>
      <c r="E1248" s="503"/>
      <c r="F1248" s="503">
        <v>1445</v>
      </c>
      <c r="G1248" s="53">
        <f t="shared" si="111"/>
        <v>19151.549999999996</v>
      </c>
      <c r="M1248" s="721">
        <v>45260</v>
      </c>
      <c r="N1248" s="722" t="s">
        <v>18</v>
      </c>
      <c r="O1248" s="722">
        <v>1577</v>
      </c>
      <c r="P1248" s="723" t="s">
        <v>2525</v>
      </c>
      <c r="Q1248" s="723" t="s">
        <v>73</v>
      </c>
      <c r="R1248" s="39" t="s">
        <v>2526</v>
      </c>
      <c r="S1248" s="39" t="s">
        <v>2526</v>
      </c>
      <c r="T1248" s="38"/>
    </row>
    <row r="1249" spans="1:20" x14ac:dyDescent="0.25">
      <c r="A1249" s="502">
        <v>45259</v>
      </c>
      <c r="B1249" s="449" t="s">
        <v>15</v>
      </c>
      <c r="C1249" s="720" t="s">
        <v>2520</v>
      </c>
      <c r="D1249" s="449" t="s">
        <v>950</v>
      </c>
      <c r="E1249" s="503"/>
      <c r="F1249" s="503">
        <v>340</v>
      </c>
      <c r="G1249" s="53">
        <f t="shared" si="111"/>
        <v>18811.549999999996</v>
      </c>
      <c r="M1249" s="721">
        <v>45260</v>
      </c>
      <c r="N1249" s="722" t="s">
        <v>18</v>
      </c>
      <c r="O1249" s="722">
        <v>1579</v>
      </c>
      <c r="P1249" s="723" t="s">
        <v>1018</v>
      </c>
      <c r="Q1249" s="723" t="s">
        <v>73</v>
      </c>
      <c r="R1249" s="39" t="s">
        <v>2527</v>
      </c>
      <c r="S1249" s="39" t="s">
        <v>2527</v>
      </c>
      <c r="T1249" s="38"/>
    </row>
    <row r="1250" spans="1:20" x14ac:dyDescent="0.25">
      <c r="A1250" s="364">
        <v>45259</v>
      </c>
      <c r="B1250" s="201" t="s">
        <v>15</v>
      </c>
      <c r="C1250" s="201" t="s">
        <v>2521</v>
      </c>
      <c r="D1250" s="201" t="s">
        <v>2522</v>
      </c>
      <c r="E1250" s="209"/>
      <c r="F1250" s="209">
        <v>500</v>
      </c>
      <c r="G1250" s="53">
        <f t="shared" si="111"/>
        <v>18311.549999999996</v>
      </c>
      <c r="M1250" s="40"/>
      <c r="N1250" s="40"/>
      <c r="O1250" s="40"/>
      <c r="P1250" s="40"/>
      <c r="Q1250" s="40"/>
      <c r="R1250" s="40"/>
      <c r="S1250" s="40"/>
      <c r="T1250" s="38"/>
    </row>
    <row r="1251" spans="1:20" x14ac:dyDescent="0.25">
      <c r="A1251" s="724">
        <v>45259</v>
      </c>
      <c r="B1251" s="725" t="s">
        <v>53</v>
      </c>
      <c r="C1251" s="725" t="s">
        <v>64</v>
      </c>
      <c r="D1251" s="725" t="s">
        <v>332</v>
      </c>
      <c r="E1251" s="726">
        <v>100</v>
      </c>
      <c r="F1251" s="726"/>
      <c r="G1251" s="53">
        <f t="shared" si="111"/>
        <v>18411.549999999996</v>
      </c>
      <c r="M1251" s="40"/>
      <c r="N1251" s="40"/>
      <c r="O1251" s="40"/>
      <c r="P1251" s="40"/>
      <c r="Q1251" s="40"/>
      <c r="R1251" s="40"/>
      <c r="S1251" s="40"/>
      <c r="T1251" s="40"/>
    </row>
    <row r="1252" spans="1:20" x14ac:dyDescent="0.25">
      <c r="A1252" s="724">
        <v>45260</v>
      </c>
      <c r="B1252" s="725" t="s">
        <v>15</v>
      </c>
      <c r="C1252" s="725" t="s">
        <v>2523</v>
      </c>
      <c r="D1252" s="725" t="s">
        <v>2252</v>
      </c>
      <c r="E1252" s="726"/>
      <c r="F1252" s="726">
        <v>1000</v>
      </c>
      <c r="G1252" s="53">
        <f t="shared" si="111"/>
        <v>17411.549999999996</v>
      </c>
      <c r="M1252" s="40"/>
      <c r="N1252" s="40"/>
      <c r="O1252" s="40"/>
      <c r="P1252" s="40"/>
      <c r="Q1252" s="40"/>
      <c r="R1252" s="40"/>
      <c r="S1252" s="40"/>
      <c r="T1252" s="40"/>
    </row>
    <row r="1253" spans="1:20" x14ac:dyDescent="0.25">
      <c r="A1253" s="724">
        <v>45260</v>
      </c>
      <c r="B1253" s="725" t="s">
        <v>15</v>
      </c>
      <c r="C1253" s="725" t="s">
        <v>2528</v>
      </c>
      <c r="D1253" s="725" t="s">
        <v>2252</v>
      </c>
      <c r="E1253" s="726"/>
      <c r="F1253" s="726">
        <v>681.97</v>
      </c>
      <c r="G1253" s="53">
        <f t="shared" si="111"/>
        <v>16729.579999999994</v>
      </c>
      <c r="M1253" s="83"/>
      <c r="N1253" s="83"/>
      <c r="O1253" s="83"/>
      <c r="P1253" s="83"/>
      <c r="Q1253" s="83"/>
      <c r="R1253" s="83"/>
      <c r="S1253" s="83"/>
      <c r="T1253" s="83"/>
    </row>
    <row r="1254" spans="1:20" x14ac:dyDescent="0.25">
      <c r="A1254" s="724">
        <v>45260</v>
      </c>
      <c r="B1254" s="725" t="s">
        <v>15</v>
      </c>
      <c r="C1254" s="725" t="s">
        <v>2529</v>
      </c>
      <c r="D1254" s="725" t="s">
        <v>1345</v>
      </c>
      <c r="E1254" s="726"/>
      <c r="F1254" s="726">
        <v>1040</v>
      </c>
      <c r="G1254" s="53">
        <f t="shared" si="111"/>
        <v>15689.579999999994</v>
      </c>
      <c r="M1254" s="83"/>
      <c r="N1254" s="83"/>
      <c r="O1254" s="83"/>
      <c r="P1254" s="83"/>
      <c r="Q1254" s="83"/>
      <c r="R1254" s="83"/>
      <c r="S1254" s="83"/>
      <c r="T1254" s="83"/>
    </row>
    <row r="1255" spans="1:20" x14ac:dyDescent="0.25">
      <c r="A1255" s="553">
        <v>45260</v>
      </c>
      <c r="B1255" s="554" t="s">
        <v>15</v>
      </c>
      <c r="C1255" s="554" t="s">
        <v>2530</v>
      </c>
      <c r="D1255" s="554" t="s">
        <v>950</v>
      </c>
      <c r="E1255" s="555"/>
      <c r="F1255" s="555">
        <v>250</v>
      </c>
      <c r="G1255" s="53">
        <f t="shared" si="111"/>
        <v>15439.579999999994</v>
      </c>
      <c r="M1255" s="83"/>
      <c r="N1255" s="83"/>
      <c r="O1255" s="83"/>
      <c r="P1255" s="83"/>
      <c r="Q1255" s="83"/>
      <c r="R1255" s="83"/>
      <c r="S1255" s="83"/>
      <c r="T1255" s="83"/>
    </row>
    <row r="1256" spans="1:20" x14ac:dyDescent="0.25">
      <c r="A1256" s="553"/>
      <c r="B1256" s="554"/>
      <c r="C1256" s="554"/>
      <c r="D1256" s="554"/>
      <c r="E1256" s="555"/>
      <c r="F1256" s="555"/>
      <c r="G1256" s="53">
        <f t="shared" si="111"/>
        <v>15439.579999999994</v>
      </c>
      <c r="M1256" s="83"/>
      <c r="N1256" s="83"/>
      <c r="O1256" s="83"/>
      <c r="P1256" s="83"/>
      <c r="Q1256" s="83"/>
      <c r="R1256" s="83"/>
      <c r="S1256" s="83"/>
      <c r="T1256" s="83"/>
    </row>
    <row r="1257" spans="1:20" x14ac:dyDescent="0.25">
      <c r="A1257" s="349"/>
      <c r="B1257" s="9"/>
      <c r="C1257" s="9"/>
      <c r="D1257" s="9"/>
      <c r="E1257" s="480"/>
      <c r="F1257" s="480"/>
      <c r="G1257" s="53">
        <f t="shared" si="111"/>
        <v>15439.579999999994</v>
      </c>
    </row>
    <row r="1258" spans="1:20" x14ac:dyDescent="0.25">
      <c r="A1258" s="467"/>
    </row>
    <row r="1262" spans="1:20" x14ac:dyDescent="0.25">
      <c r="D1262" s="527" t="s">
        <v>0</v>
      </c>
      <c r="E1262" s="527"/>
      <c r="F1262" s="527"/>
      <c r="O1262" s="527" t="s">
        <v>10</v>
      </c>
      <c r="P1262" s="527"/>
      <c r="Q1262" s="1" t="s">
        <v>0</v>
      </c>
    </row>
    <row r="1263" spans="1:20" x14ac:dyDescent="0.25">
      <c r="A1263" s="1" t="s">
        <v>1</v>
      </c>
      <c r="B1263" t="s">
        <v>11</v>
      </c>
      <c r="N1263" s="1" t="s">
        <v>1</v>
      </c>
      <c r="O1263" t="s">
        <v>11</v>
      </c>
    </row>
    <row r="1264" spans="1:20" x14ac:dyDescent="0.25">
      <c r="A1264" s="1" t="s">
        <v>2</v>
      </c>
      <c r="B1264" s="2">
        <v>45261</v>
      </c>
      <c r="C1264" s="2"/>
      <c r="F1264">
        <f>13751.6+10506.45-1449.59+2531.86</f>
        <v>25340.320000000003</v>
      </c>
      <c r="N1264" s="1" t="s">
        <v>2</v>
      </c>
      <c r="O1264" s="2">
        <f>B1264</f>
        <v>45261</v>
      </c>
    </row>
    <row r="1265" spans="1:21" x14ac:dyDescent="0.25">
      <c r="A1265" s="1" t="s">
        <v>3</v>
      </c>
      <c r="B1265" s="2">
        <v>45261</v>
      </c>
      <c r="C1265" s="2"/>
      <c r="N1265" s="1" t="s">
        <v>3</v>
      </c>
      <c r="O1265" s="2">
        <f>B1265</f>
        <v>45261</v>
      </c>
      <c r="R1265" t="s">
        <v>12</v>
      </c>
    </row>
    <row r="1266" spans="1:21" x14ac:dyDescent="0.25">
      <c r="A1266" s="6"/>
      <c r="B1266" s="6"/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</row>
    <row r="1267" spans="1:21" x14ac:dyDescent="0.25">
      <c r="A1267" s="7" t="s">
        <v>4</v>
      </c>
      <c r="B1267" s="7" t="s">
        <v>5</v>
      </c>
      <c r="C1267" s="7"/>
      <c r="D1267" s="7" t="s">
        <v>6</v>
      </c>
      <c r="E1267" s="7" t="s">
        <v>7</v>
      </c>
      <c r="F1267" s="7" t="s">
        <v>8</v>
      </c>
      <c r="G1267" s="7" t="s">
        <v>9</v>
      </c>
      <c r="H1267" s="6"/>
      <c r="I1267" s="6"/>
      <c r="J1267" s="6"/>
      <c r="K1267" s="6"/>
      <c r="L1267" s="6"/>
      <c r="M1267" s="515" t="s">
        <v>30</v>
      </c>
      <c r="N1267" s="515" t="s">
        <v>31</v>
      </c>
      <c r="O1267" s="515" t="s">
        <v>32</v>
      </c>
      <c r="P1267" s="515" t="s">
        <v>33</v>
      </c>
      <c r="Q1267" s="515" t="s">
        <v>34</v>
      </c>
      <c r="R1267" s="515" t="s">
        <v>35</v>
      </c>
      <c r="S1267" s="515" t="s">
        <v>36</v>
      </c>
    </row>
    <row r="1268" spans="1:21" ht="15.75" x14ac:dyDescent="0.25">
      <c r="A1268" s="437"/>
      <c r="B1268" s="154"/>
      <c r="C1268" s="154"/>
      <c r="D1268" s="154"/>
      <c r="E1268" s="53"/>
      <c r="F1268" s="53"/>
      <c r="G1268" s="727">
        <v>15439.58</v>
      </c>
      <c r="H1268" s="85"/>
      <c r="I1268" s="85"/>
      <c r="J1268" s="85"/>
      <c r="K1268" s="85"/>
      <c r="L1268" s="85"/>
      <c r="M1268" s="40"/>
      <c r="N1268" s="40"/>
      <c r="O1268" s="40"/>
      <c r="P1268" s="40"/>
      <c r="Q1268" s="40"/>
      <c r="R1268" s="40"/>
      <c r="S1268" s="40"/>
      <c r="T1268" s="40"/>
      <c r="U1268" s="87"/>
    </row>
    <row r="1269" spans="1:21" x14ac:dyDescent="0.25">
      <c r="A1269" s="553">
        <v>45261</v>
      </c>
      <c r="B1269" s="554" t="s">
        <v>15</v>
      </c>
      <c r="C1269" s="554" t="s">
        <v>2531</v>
      </c>
      <c r="D1269" s="554" t="s">
        <v>2532</v>
      </c>
      <c r="E1269" s="742"/>
      <c r="F1269" s="742">
        <v>300</v>
      </c>
      <c r="G1269" s="53">
        <f>G1268+E1269-F1269</f>
        <v>15139.58</v>
      </c>
      <c r="H1269" s="85"/>
      <c r="I1269" s="86" t="b">
        <v>0</v>
      </c>
      <c r="J1269" s="85"/>
      <c r="K1269" s="85"/>
      <c r="L1269" s="85"/>
      <c r="M1269" s="739">
        <v>45261</v>
      </c>
      <c r="N1269" s="740" t="s">
        <v>18</v>
      </c>
      <c r="O1269" s="740">
        <v>1581</v>
      </c>
      <c r="P1269" s="741" t="s">
        <v>217</v>
      </c>
      <c r="Q1269" s="741" t="s">
        <v>73</v>
      </c>
      <c r="R1269" s="741" t="s">
        <v>2534</v>
      </c>
      <c r="S1269" s="741" t="s">
        <v>2534</v>
      </c>
      <c r="T1269" s="38"/>
      <c r="U1269" s="87"/>
    </row>
    <row r="1270" spans="1:21" x14ac:dyDescent="0.25">
      <c r="A1270" s="553">
        <v>45261</v>
      </c>
      <c r="B1270" s="554" t="s">
        <v>15</v>
      </c>
      <c r="C1270" s="554" t="s">
        <v>2579</v>
      </c>
      <c r="D1270" s="554" t="s">
        <v>2532</v>
      </c>
      <c r="E1270" s="742"/>
      <c r="F1270" s="742">
        <v>500</v>
      </c>
      <c r="G1270" s="53">
        <f t="shared" ref="G1270:G1278" si="112">G1269+E1270-F1270</f>
        <v>14639.58</v>
      </c>
      <c r="H1270" s="85"/>
      <c r="I1270" s="86" t="b">
        <v>0</v>
      </c>
      <c r="J1270" s="85"/>
      <c r="K1270" s="85"/>
      <c r="L1270" s="85"/>
      <c r="M1270" s="739">
        <v>45261</v>
      </c>
      <c r="N1270" s="740" t="s">
        <v>18</v>
      </c>
      <c r="O1270" s="740">
        <v>1580</v>
      </c>
      <c r="P1270" s="741" t="s">
        <v>116</v>
      </c>
      <c r="Q1270" s="741" t="s">
        <v>73</v>
      </c>
      <c r="R1270" s="741" t="s">
        <v>2535</v>
      </c>
      <c r="S1270" s="741" t="s">
        <v>2535</v>
      </c>
      <c r="T1270" s="38"/>
      <c r="U1270" s="87"/>
    </row>
    <row r="1271" spans="1:21" x14ac:dyDescent="0.25">
      <c r="A1271" s="564">
        <v>45261</v>
      </c>
      <c r="B1271" s="172" t="s">
        <v>15</v>
      </c>
      <c r="C1271" s="172" t="s">
        <v>2533</v>
      </c>
      <c r="D1271" s="172" t="s">
        <v>2532</v>
      </c>
      <c r="E1271" s="566"/>
      <c r="F1271" s="566">
        <v>500</v>
      </c>
      <c r="G1271" s="53">
        <f t="shared" si="112"/>
        <v>14139.58</v>
      </c>
      <c r="H1271" s="85"/>
      <c r="I1271" s="86" t="b">
        <v>0</v>
      </c>
      <c r="J1271" s="85"/>
      <c r="K1271" s="85"/>
      <c r="L1271" s="85"/>
      <c r="M1271" s="739">
        <v>45261</v>
      </c>
      <c r="N1271" s="740" t="s">
        <v>18</v>
      </c>
      <c r="O1271" s="740">
        <v>1583</v>
      </c>
      <c r="P1271" s="741" t="s">
        <v>399</v>
      </c>
      <c r="Q1271" s="741" t="s">
        <v>73</v>
      </c>
      <c r="R1271" s="741" t="s">
        <v>2536</v>
      </c>
      <c r="S1271" s="741" t="s">
        <v>2536</v>
      </c>
      <c r="T1271" s="38"/>
      <c r="U1271" s="87"/>
    </row>
    <row r="1272" spans="1:21" x14ac:dyDescent="0.25">
      <c r="A1272" s="746">
        <v>44930</v>
      </c>
      <c r="B1272" s="747" t="s">
        <v>15</v>
      </c>
      <c r="C1272" s="747" t="s">
        <v>2580</v>
      </c>
      <c r="D1272" s="747" t="s">
        <v>2532</v>
      </c>
      <c r="E1272" s="748"/>
      <c r="F1272" s="748">
        <v>600</v>
      </c>
      <c r="G1272" s="53">
        <f t="shared" si="112"/>
        <v>13539.58</v>
      </c>
      <c r="H1272" s="85"/>
      <c r="I1272" s="86" t="b">
        <v>0</v>
      </c>
      <c r="J1272" s="85"/>
      <c r="K1272" s="85"/>
      <c r="L1272" s="85"/>
      <c r="M1272" s="544">
        <v>45264</v>
      </c>
      <c r="N1272" s="545" t="s">
        <v>83</v>
      </c>
      <c r="O1272" s="545">
        <v>1</v>
      </c>
      <c r="P1272" s="546" t="s">
        <v>73</v>
      </c>
      <c r="Q1272" s="546" t="s">
        <v>628</v>
      </c>
      <c r="R1272" s="546" t="s">
        <v>2536</v>
      </c>
      <c r="S1272" s="302" t="s">
        <v>2545</v>
      </c>
      <c r="T1272" s="301"/>
      <c r="U1272" s="87"/>
    </row>
    <row r="1273" spans="1:21" x14ac:dyDescent="0.25">
      <c r="A1273" s="746">
        <v>45264</v>
      </c>
      <c r="B1273" s="747" t="s">
        <v>15</v>
      </c>
      <c r="C1273" s="747" t="s">
        <v>2581</v>
      </c>
      <c r="D1273" s="747" t="s">
        <v>789</v>
      </c>
      <c r="E1273" s="748"/>
      <c r="F1273" s="748">
        <v>70</v>
      </c>
      <c r="G1273" s="53">
        <f t="shared" si="112"/>
        <v>13469.58</v>
      </c>
      <c r="H1273" s="85"/>
      <c r="I1273" s="86" t="b">
        <v>0</v>
      </c>
      <c r="J1273" s="85"/>
      <c r="K1273" s="85"/>
      <c r="L1273" s="85"/>
      <c r="M1273" s="544">
        <v>45264</v>
      </c>
      <c r="N1273" s="545" t="s">
        <v>18</v>
      </c>
      <c r="O1273" s="545">
        <v>1584</v>
      </c>
      <c r="P1273" s="546" t="s">
        <v>616</v>
      </c>
      <c r="Q1273" s="546" t="s">
        <v>73</v>
      </c>
      <c r="R1273" s="546" t="s">
        <v>2546</v>
      </c>
      <c r="S1273" s="302" t="s">
        <v>2547</v>
      </c>
      <c r="T1273" s="301"/>
      <c r="U1273" s="87"/>
    </row>
    <row r="1274" spans="1:21" x14ac:dyDescent="0.25">
      <c r="A1274" s="746">
        <v>45264</v>
      </c>
      <c r="B1274" s="747" t="s">
        <v>15</v>
      </c>
      <c r="C1274" s="747" t="s">
        <v>2582</v>
      </c>
      <c r="D1274" s="747" t="s">
        <v>2583</v>
      </c>
      <c r="E1274" s="748"/>
      <c r="F1274" s="748">
        <v>200</v>
      </c>
      <c r="G1274" s="53">
        <f t="shared" si="112"/>
        <v>13269.58</v>
      </c>
      <c r="H1274" s="85"/>
      <c r="I1274" s="86" t="b">
        <v>0</v>
      </c>
      <c r="J1274" s="85"/>
      <c r="K1274" s="85"/>
      <c r="L1274" s="85"/>
      <c r="M1274" s="544">
        <v>45264</v>
      </c>
      <c r="N1274" s="545" t="s">
        <v>18</v>
      </c>
      <c r="O1274" s="545">
        <v>1585</v>
      </c>
      <c r="P1274" s="546" t="s">
        <v>162</v>
      </c>
      <c r="Q1274" s="546" t="s">
        <v>73</v>
      </c>
      <c r="R1274" s="302" t="s">
        <v>2548</v>
      </c>
      <c r="S1274" s="302" t="s">
        <v>2549</v>
      </c>
      <c r="T1274" s="301"/>
      <c r="U1274" s="87"/>
    </row>
    <row r="1275" spans="1:21" x14ac:dyDescent="0.25">
      <c r="A1275" s="746">
        <v>45264</v>
      </c>
      <c r="B1275" s="747" t="s">
        <v>53</v>
      </c>
      <c r="C1275" s="747" t="s">
        <v>64</v>
      </c>
      <c r="D1275" s="747" t="s">
        <v>1833</v>
      </c>
      <c r="E1275" s="748">
        <v>297</v>
      </c>
      <c r="F1275" s="748"/>
      <c r="G1275" s="53">
        <f t="shared" si="112"/>
        <v>13566.58</v>
      </c>
      <c r="H1275" s="85"/>
      <c r="I1275" s="86" t="b">
        <v>0</v>
      </c>
      <c r="J1275" s="85"/>
      <c r="K1275" s="85"/>
      <c r="L1275" s="85"/>
      <c r="M1275" s="544">
        <v>45264</v>
      </c>
      <c r="N1275" s="545" t="s">
        <v>18</v>
      </c>
      <c r="O1275" s="545">
        <v>1586</v>
      </c>
      <c r="P1275" s="546" t="s">
        <v>157</v>
      </c>
      <c r="Q1275" s="546" t="s">
        <v>73</v>
      </c>
      <c r="R1275" s="302" t="s">
        <v>2550</v>
      </c>
      <c r="S1275" s="302" t="s">
        <v>2551</v>
      </c>
      <c r="T1275" s="301"/>
      <c r="U1275" s="87"/>
    </row>
    <row r="1276" spans="1:21" x14ac:dyDescent="0.25">
      <c r="A1276" s="746">
        <v>45265</v>
      </c>
      <c r="B1276" s="747" t="s">
        <v>15</v>
      </c>
      <c r="C1276" s="747" t="s">
        <v>2584</v>
      </c>
      <c r="D1276" s="747" t="s">
        <v>2532</v>
      </c>
      <c r="E1276" s="748"/>
      <c r="F1276" s="748">
        <v>350</v>
      </c>
      <c r="G1276" s="53">
        <f t="shared" si="112"/>
        <v>13216.58</v>
      </c>
      <c r="H1276" s="85"/>
      <c r="I1276" s="86" t="b">
        <v>0</v>
      </c>
      <c r="J1276" s="85"/>
      <c r="K1276" s="85"/>
      <c r="L1276" s="85"/>
      <c r="M1276" s="544">
        <v>45264</v>
      </c>
      <c r="N1276" s="545" t="s">
        <v>18</v>
      </c>
      <c r="O1276" s="545">
        <v>1575</v>
      </c>
      <c r="P1276" s="546" t="s">
        <v>399</v>
      </c>
      <c r="Q1276" s="546" t="s">
        <v>73</v>
      </c>
      <c r="R1276" s="302" t="s">
        <v>2552</v>
      </c>
      <c r="S1276" s="302" t="s">
        <v>2553</v>
      </c>
      <c r="T1276" s="301"/>
      <c r="U1276" s="87"/>
    </row>
    <row r="1277" spans="1:21" x14ac:dyDescent="0.25">
      <c r="A1277" s="746">
        <v>45265</v>
      </c>
      <c r="B1277" s="747" t="s">
        <v>15</v>
      </c>
      <c r="C1277" s="749" t="s">
        <v>2585</v>
      </c>
      <c r="D1277" s="747" t="s">
        <v>789</v>
      </c>
      <c r="E1277" s="748"/>
      <c r="F1277" s="748">
        <v>700</v>
      </c>
      <c r="G1277" s="53">
        <f t="shared" si="112"/>
        <v>12516.58</v>
      </c>
      <c r="H1277" s="85"/>
      <c r="I1277" s="86" t="b">
        <v>0</v>
      </c>
      <c r="J1277" s="85"/>
      <c r="K1277" s="85"/>
      <c r="L1277" s="85"/>
      <c r="M1277" s="544">
        <v>45265</v>
      </c>
      <c r="N1277" s="545" t="s">
        <v>18</v>
      </c>
      <c r="O1277" s="545">
        <v>1587</v>
      </c>
      <c r="P1277" s="546" t="s">
        <v>306</v>
      </c>
      <c r="Q1277" s="546" t="s">
        <v>73</v>
      </c>
      <c r="R1277" s="302" t="s">
        <v>2554</v>
      </c>
      <c r="S1277" s="302" t="s">
        <v>2555</v>
      </c>
      <c r="T1277" s="301"/>
      <c r="U1277" s="87"/>
    </row>
    <row r="1278" spans="1:21" x14ac:dyDescent="0.25">
      <c r="A1278" s="750">
        <v>45265</v>
      </c>
      <c r="B1278" s="747" t="s">
        <v>53</v>
      </c>
      <c r="C1278" s="747" t="s">
        <v>64</v>
      </c>
      <c r="D1278" s="747" t="s">
        <v>1833</v>
      </c>
      <c r="E1278" s="751">
        <v>316.8</v>
      </c>
      <c r="F1278" s="637"/>
      <c r="G1278" s="53">
        <f t="shared" si="112"/>
        <v>12833.38</v>
      </c>
      <c r="H1278" s="85"/>
      <c r="I1278" s="86" t="b">
        <v>0</v>
      </c>
      <c r="J1278" s="85"/>
      <c r="K1278" s="85"/>
      <c r="L1278" s="85"/>
      <c r="M1278" s="544">
        <v>45265</v>
      </c>
      <c r="N1278" s="545" t="s">
        <v>18</v>
      </c>
      <c r="O1278" s="545">
        <v>1588</v>
      </c>
      <c r="P1278" s="546" t="s">
        <v>651</v>
      </c>
      <c r="Q1278" s="546" t="s">
        <v>73</v>
      </c>
      <c r="R1278" s="302" t="s">
        <v>2556</v>
      </c>
      <c r="S1278" s="302" t="s">
        <v>2557</v>
      </c>
      <c r="T1278" s="301"/>
      <c r="U1278" s="87"/>
    </row>
    <row r="1279" spans="1:21" x14ac:dyDescent="0.25">
      <c r="A1279" s="750">
        <v>45265</v>
      </c>
      <c r="B1279" s="747" t="s">
        <v>53</v>
      </c>
      <c r="C1279" s="747" t="s">
        <v>64</v>
      </c>
      <c r="D1279" s="747" t="s">
        <v>438</v>
      </c>
      <c r="E1279" s="751">
        <v>3810.29</v>
      </c>
      <c r="F1279" s="637"/>
      <c r="G1279" s="53">
        <f>G1278+E1279-F1279</f>
        <v>16643.669999999998</v>
      </c>
      <c r="H1279" s="85"/>
      <c r="I1279" s="86" t="b">
        <v>0</v>
      </c>
      <c r="J1279" s="85"/>
      <c r="K1279" s="85"/>
      <c r="L1279" s="85"/>
      <c r="M1279" s="544">
        <v>45265</v>
      </c>
      <c r="N1279" s="545" t="s">
        <v>27</v>
      </c>
      <c r="O1279" s="545">
        <v>230</v>
      </c>
      <c r="P1279" s="546" t="s">
        <v>73</v>
      </c>
      <c r="Q1279" s="546" t="s">
        <v>1410</v>
      </c>
      <c r="R1279" s="302" t="s">
        <v>2558</v>
      </c>
      <c r="S1279" s="302" t="s">
        <v>2559</v>
      </c>
      <c r="T1279" s="301"/>
      <c r="U1279" s="87"/>
    </row>
    <row r="1280" spans="1:21" x14ac:dyDescent="0.25">
      <c r="A1280" s="750">
        <v>45265</v>
      </c>
      <c r="B1280" s="747" t="s">
        <v>53</v>
      </c>
      <c r="C1280" s="747" t="s">
        <v>64</v>
      </c>
      <c r="D1280" s="747" t="s">
        <v>2586</v>
      </c>
      <c r="E1280" s="751">
        <v>2791.8</v>
      </c>
      <c r="F1280" s="637"/>
      <c r="G1280" s="53">
        <f t="shared" ref="G1280:G1284" si="113">G1279+E1280-F1280</f>
        <v>19435.469999999998</v>
      </c>
      <c r="H1280" s="85"/>
      <c r="I1280" s="86" t="b">
        <v>0</v>
      </c>
      <c r="J1280" s="85"/>
      <c r="K1280" s="85"/>
      <c r="L1280" s="85"/>
      <c r="M1280" s="544">
        <v>45265</v>
      </c>
      <c r="N1280" s="545" t="s">
        <v>29</v>
      </c>
      <c r="O1280" s="545">
        <v>0</v>
      </c>
      <c r="P1280" s="546" t="s">
        <v>301</v>
      </c>
      <c r="Q1280" s="546" t="s">
        <v>73</v>
      </c>
      <c r="R1280" s="302" t="s">
        <v>2560</v>
      </c>
      <c r="S1280" s="302" t="s">
        <v>2561</v>
      </c>
      <c r="T1280" s="301"/>
      <c r="U1280" s="87"/>
    </row>
    <row r="1281" spans="1:21" x14ac:dyDescent="0.25">
      <c r="A1281" s="750">
        <v>45265</v>
      </c>
      <c r="B1281" s="747" t="s">
        <v>15</v>
      </c>
      <c r="C1281" s="747" t="s">
        <v>65</v>
      </c>
      <c r="D1281" s="747" t="s">
        <v>1473</v>
      </c>
      <c r="E1281" s="751"/>
      <c r="F1281" s="751">
        <v>35.82</v>
      </c>
      <c r="G1281" s="53">
        <f t="shared" si="113"/>
        <v>19399.649999999998</v>
      </c>
      <c r="H1281" s="85"/>
      <c r="I1281" s="86" t="b">
        <v>0</v>
      </c>
      <c r="J1281" s="85"/>
      <c r="K1281" s="85"/>
      <c r="L1281" s="85"/>
      <c r="M1281" s="544">
        <v>45265</v>
      </c>
      <c r="N1281" s="545" t="s">
        <v>38</v>
      </c>
      <c r="O1281" s="545">
        <v>282</v>
      </c>
      <c r="P1281" s="546" t="s">
        <v>75</v>
      </c>
      <c r="Q1281" s="546" t="s">
        <v>73</v>
      </c>
      <c r="R1281" s="302" t="s">
        <v>2562</v>
      </c>
      <c r="S1281" s="302" t="s">
        <v>2563</v>
      </c>
      <c r="T1281" s="301"/>
      <c r="U1281" s="87"/>
    </row>
    <row r="1282" spans="1:21" x14ac:dyDescent="0.25">
      <c r="A1282" s="750">
        <v>45265</v>
      </c>
      <c r="B1282" s="747" t="s">
        <v>1582</v>
      </c>
      <c r="C1282" s="752" t="s">
        <v>65</v>
      </c>
      <c r="D1282" s="747" t="s">
        <v>1660</v>
      </c>
      <c r="E1282" s="751"/>
      <c r="F1282" s="751">
        <v>0.22</v>
      </c>
      <c r="G1282" s="53">
        <f t="shared" si="113"/>
        <v>19399.429999999997</v>
      </c>
      <c r="H1282" s="85"/>
      <c r="I1282" s="86" t="b">
        <v>0</v>
      </c>
      <c r="J1282" s="85"/>
      <c r="K1282" s="85"/>
      <c r="L1282" s="85"/>
      <c r="M1282" s="544">
        <v>45265</v>
      </c>
      <c r="N1282" s="545" t="s">
        <v>27</v>
      </c>
      <c r="O1282" s="545">
        <v>226</v>
      </c>
      <c r="P1282" s="546" t="s">
        <v>73</v>
      </c>
      <c r="Q1282" s="546" t="s">
        <v>2564</v>
      </c>
      <c r="R1282" s="302" t="s">
        <v>2565</v>
      </c>
      <c r="S1282" s="302" t="s">
        <v>2566</v>
      </c>
      <c r="T1282" s="301"/>
      <c r="U1282" s="87"/>
    </row>
    <row r="1283" spans="1:21" x14ac:dyDescent="0.25">
      <c r="A1283" s="753">
        <v>45266</v>
      </c>
      <c r="B1283" s="754" t="s">
        <v>15</v>
      </c>
      <c r="C1283" s="755" t="s">
        <v>2587</v>
      </c>
      <c r="D1283" s="754" t="s">
        <v>2532</v>
      </c>
      <c r="E1283" s="756"/>
      <c r="F1283" s="756">
        <v>2700</v>
      </c>
      <c r="G1283" s="53">
        <f t="shared" si="113"/>
        <v>16699.429999999997</v>
      </c>
      <c r="H1283" s="85"/>
      <c r="I1283" s="86" t="b">
        <v>0</v>
      </c>
      <c r="J1283" s="85"/>
      <c r="K1283" s="85"/>
      <c r="L1283" s="85"/>
      <c r="M1283" s="544">
        <v>45265</v>
      </c>
      <c r="N1283" s="545" t="s">
        <v>27</v>
      </c>
      <c r="O1283" s="545">
        <v>226</v>
      </c>
      <c r="P1283" s="546" t="s">
        <v>73</v>
      </c>
      <c r="Q1283" s="546" t="s">
        <v>2567</v>
      </c>
      <c r="R1283" s="302" t="s">
        <v>2568</v>
      </c>
      <c r="S1283" s="302" t="s">
        <v>2569</v>
      </c>
      <c r="T1283" s="301"/>
      <c r="U1283" s="87"/>
    </row>
    <row r="1284" spans="1:21" x14ac:dyDescent="0.25">
      <c r="A1284" s="753">
        <v>45266</v>
      </c>
      <c r="B1284" s="754" t="s">
        <v>15</v>
      </c>
      <c r="C1284" s="754" t="s">
        <v>2588</v>
      </c>
      <c r="D1284" s="754" t="s">
        <v>2252</v>
      </c>
      <c r="E1284" s="756"/>
      <c r="F1284" s="756">
        <v>150</v>
      </c>
      <c r="G1284" s="53">
        <f t="shared" si="113"/>
        <v>16549.429999999997</v>
      </c>
      <c r="H1284" s="85"/>
      <c r="I1284" s="86" t="b">
        <v>0</v>
      </c>
      <c r="J1284" s="85"/>
      <c r="K1284" s="85"/>
      <c r="L1284" s="85"/>
      <c r="M1284" s="757">
        <v>45266</v>
      </c>
      <c r="N1284" s="758" t="s">
        <v>18</v>
      </c>
      <c r="O1284" s="758">
        <v>1589</v>
      </c>
      <c r="P1284" s="759" t="s">
        <v>2570</v>
      </c>
      <c r="Q1284" s="759" t="s">
        <v>73</v>
      </c>
      <c r="R1284" s="302" t="s">
        <v>2571</v>
      </c>
      <c r="S1284" s="302" t="s">
        <v>2571</v>
      </c>
      <c r="T1284" s="301"/>
      <c r="U1284" s="87"/>
    </row>
    <row r="1285" spans="1:21" x14ac:dyDescent="0.25">
      <c r="A1285" s="761">
        <v>45266</v>
      </c>
      <c r="B1285" s="762" t="s">
        <v>15</v>
      </c>
      <c r="C1285" s="762" t="s">
        <v>2589</v>
      </c>
      <c r="D1285" s="762" t="s">
        <v>1397</v>
      </c>
      <c r="E1285" s="763"/>
      <c r="F1285" s="763">
        <v>250</v>
      </c>
      <c r="G1285" s="53">
        <f>G1284+E1285-F1285</f>
        <v>16299.429999999997</v>
      </c>
      <c r="H1285" s="85"/>
      <c r="I1285" s="86" t="b">
        <v>0</v>
      </c>
      <c r="J1285" s="85"/>
      <c r="K1285" s="85"/>
      <c r="L1285" s="85"/>
      <c r="M1285" s="757">
        <v>45266</v>
      </c>
      <c r="N1285" s="758" t="s">
        <v>27</v>
      </c>
      <c r="O1285" s="758">
        <v>226</v>
      </c>
      <c r="P1285" s="759" t="s">
        <v>73</v>
      </c>
      <c r="Q1285" s="759" t="s">
        <v>200</v>
      </c>
      <c r="R1285" s="302" t="s">
        <v>2572</v>
      </c>
      <c r="S1285" s="302" t="s">
        <v>2572</v>
      </c>
      <c r="T1285" s="301"/>
      <c r="U1285" s="87"/>
    </row>
    <row r="1286" spans="1:21" x14ac:dyDescent="0.25">
      <c r="A1286" s="761">
        <v>45266</v>
      </c>
      <c r="B1286" s="762" t="s">
        <v>15</v>
      </c>
      <c r="C1286" s="762" t="s">
        <v>2590</v>
      </c>
      <c r="D1286" s="762" t="s">
        <v>1992</v>
      </c>
      <c r="E1286" s="763"/>
      <c r="F1286" s="763">
        <v>100</v>
      </c>
      <c r="G1286" s="53">
        <f t="shared" ref="G1286:G1287" si="114">G1285+E1286-F1286</f>
        <v>16199.429999999997</v>
      </c>
      <c r="H1286" s="85"/>
      <c r="I1286" s="86" t="b">
        <v>0</v>
      </c>
      <c r="J1286" s="85"/>
      <c r="K1286" s="85"/>
      <c r="L1286" s="85"/>
      <c r="M1286" s="757">
        <v>45266</v>
      </c>
      <c r="N1286" s="758" t="s">
        <v>27</v>
      </c>
      <c r="O1286" s="758">
        <v>226</v>
      </c>
      <c r="P1286" s="759" t="s">
        <v>73</v>
      </c>
      <c r="Q1286" s="759" t="s">
        <v>200</v>
      </c>
      <c r="R1286" s="302" t="s">
        <v>2573</v>
      </c>
      <c r="S1286" s="302" t="s">
        <v>2573</v>
      </c>
      <c r="T1286" s="301"/>
      <c r="U1286" s="87"/>
    </row>
    <row r="1287" spans="1:21" x14ac:dyDescent="0.25">
      <c r="A1287" s="761">
        <v>45266</v>
      </c>
      <c r="B1287" s="762" t="s">
        <v>15</v>
      </c>
      <c r="C1287" s="762" t="s">
        <v>2591</v>
      </c>
      <c r="D1287" s="762" t="s">
        <v>2592</v>
      </c>
      <c r="E1287" s="763"/>
      <c r="F1287" s="763">
        <v>1190</v>
      </c>
      <c r="G1287" s="53">
        <f t="shared" si="114"/>
        <v>15009.429999999997</v>
      </c>
      <c r="H1287" s="85"/>
      <c r="I1287" s="242"/>
      <c r="J1287" s="85"/>
      <c r="K1287" s="85"/>
      <c r="L1287" s="85"/>
      <c r="M1287" s="757">
        <v>45266</v>
      </c>
      <c r="N1287" s="758" t="s">
        <v>18</v>
      </c>
      <c r="O1287" s="758">
        <v>1590</v>
      </c>
      <c r="P1287" s="759" t="s">
        <v>460</v>
      </c>
      <c r="Q1287" s="759" t="s">
        <v>73</v>
      </c>
      <c r="R1287" s="302" t="s">
        <v>2574</v>
      </c>
      <c r="S1287" s="302" t="s">
        <v>2574</v>
      </c>
      <c r="T1287" s="301"/>
      <c r="U1287" s="87"/>
    </row>
    <row r="1288" spans="1:21" x14ac:dyDescent="0.25">
      <c r="A1288" s="636">
        <v>45266</v>
      </c>
      <c r="B1288" s="172" t="s">
        <v>15</v>
      </c>
      <c r="C1288" s="172" t="s">
        <v>2593</v>
      </c>
      <c r="D1288" s="172" t="s">
        <v>2594</v>
      </c>
      <c r="E1288" s="637"/>
      <c r="F1288" s="637">
        <v>1650</v>
      </c>
      <c r="G1288" s="53">
        <f>G1287+E1288-F1288</f>
        <v>13359.429999999997</v>
      </c>
      <c r="H1288" s="87"/>
      <c r="I1288" s="87"/>
      <c r="J1288" s="85"/>
      <c r="K1288" s="85"/>
      <c r="L1288" s="85"/>
      <c r="M1288" s="764">
        <v>45266</v>
      </c>
      <c r="N1288" s="765" t="s">
        <v>18</v>
      </c>
      <c r="O1288" s="765">
        <v>1591</v>
      </c>
      <c r="P1288" s="766" t="s">
        <v>116</v>
      </c>
      <c r="Q1288" s="766" t="s">
        <v>73</v>
      </c>
      <c r="R1288" s="302" t="s">
        <v>2575</v>
      </c>
      <c r="S1288" s="302" t="s">
        <v>2575</v>
      </c>
      <c r="T1288" s="301"/>
      <c r="U1288" s="87"/>
    </row>
    <row r="1289" spans="1:21" x14ac:dyDescent="0.25">
      <c r="A1289" s="651">
        <v>45266</v>
      </c>
      <c r="B1289" s="652" t="s">
        <v>15</v>
      </c>
      <c r="C1289" s="652" t="s">
        <v>2595</v>
      </c>
      <c r="D1289" s="652" t="s">
        <v>2596</v>
      </c>
      <c r="E1289" s="653"/>
      <c r="F1289" s="653">
        <v>486.64</v>
      </c>
      <c r="G1289" s="53">
        <f t="shared" ref="G1289:G1292" si="115">G1288+E1289-F1289</f>
        <v>12872.789999999997</v>
      </c>
      <c r="H1289" s="87"/>
      <c r="I1289" s="87"/>
      <c r="J1289" s="85"/>
      <c r="K1289" s="85"/>
      <c r="L1289" s="85"/>
      <c r="M1289" s="764">
        <v>45266</v>
      </c>
      <c r="N1289" s="765" t="s">
        <v>18</v>
      </c>
      <c r="O1289" s="765">
        <v>1592</v>
      </c>
      <c r="P1289" s="766" t="s">
        <v>200</v>
      </c>
      <c r="Q1289" s="766" t="s">
        <v>73</v>
      </c>
      <c r="R1289" s="477" t="s">
        <v>2576</v>
      </c>
      <c r="S1289" s="477" t="s">
        <v>2576</v>
      </c>
      <c r="T1289" s="476"/>
      <c r="U1289" s="87"/>
    </row>
    <row r="1290" spans="1:21" x14ac:dyDescent="0.25">
      <c r="A1290" s="636">
        <v>45266</v>
      </c>
      <c r="B1290" s="172" t="s">
        <v>15</v>
      </c>
      <c r="C1290" s="172" t="s">
        <v>2597</v>
      </c>
      <c r="D1290" s="172" t="s">
        <v>952</v>
      </c>
      <c r="E1290" s="637"/>
      <c r="F1290" s="637">
        <v>140</v>
      </c>
      <c r="G1290" s="53">
        <f t="shared" si="115"/>
        <v>12732.789999999997</v>
      </c>
      <c r="H1290" s="87"/>
      <c r="I1290" s="87"/>
      <c r="J1290" s="85"/>
      <c r="K1290" s="85"/>
      <c r="L1290" s="85"/>
      <c r="M1290" s="768">
        <v>45267</v>
      </c>
      <c r="N1290" s="769" t="s">
        <v>27</v>
      </c>
      <c r="O1290" s="769">
        <v>226</v>
      </c>
      <c r="P1290" s="770" t="s">
        <v>73</v>
      </c>
      <c r="Q1290" s="770" t="s">
        <v>2577</v>
      </c>
      <c r="R1290" s="260" t="s">
        <v>2578</v>
      </c>
      <c r="S1290" s="260" t="s">
        <v>2578</v>
      </c>
      <c r="T1290" s="276"/>
      <c r="U1290" s="87"/>
    </row>
    <row r="1291" spans="1:21" x14ac:dyDescent="0.25">
      <c r="A1291" s="636">
        <v>45266</v>
      </c>
      <c r="B1291" s="172" t="s">
        <v>15</v>
      </c>
      <c r="C1291" s="172" t="s">
        <v>2598</v>
      </c>
      <c r="D1291" s="172" t="s">
        <v>954</v>
      </c>
      <c r="E1291" s="637"/>
      <c r="F1291" s="637">
        <v>241.29</v>
      </c>
      <c r="G1291" s="53">
        <f t="shared" si="115"/>
        <v>12491.499999999996</v>
      </c>
      <c r="H1291" s="87"/>
      <c r="I1291" s="87"/>
      <c r="J1291" s="85"/>
      <c r="K1291" s="85"/>
      <c r="L1291" s="85"/>
      <c r="M1291" s="768">
        <v>45268</v>
      </c>
      <c r="N1291" s="769" t="s">
        <v>59</v>
      </c>
      <c r="O1291" s="769">
        <v>1593</v>
      </c>
      <c r="P1291" s="770" t="s">
        <v>2601</v>
      </c>
      <c r="Q1291" s="770" t="s">
        <v>73</v>
      </c>
      <c r="R1291" s="260" t="s">
        <v>2602</v>
      </c>
      <c r="S1291" s="260" t="s">
        <v>2602</v>
      </c>
      <c r="T1291" s="276"/>
      <c r="U1291" s="87"/>
    </row>
    <row r="1292" spans="1:21" x14ac:dyDescent="0.25">
      <c r="A1292" s="651">
        <v>45266</v>
      </c>
      <c r="B1292" s="652" t="s">
        <v>15</v>
      </c>
      <c r="C1292" s="652" t="s">
        <v>2599</v>
      </c>
      <c r="D1292" s="652" t="s">
        <v>476</v>
      </c>
      <c r="E1292" s="653"/>
      <c r="F1292" s="653">
        <v>3598.15</v>
      </c>
      <c r="G1292" s="53">
        <f t="shared" si="115"/>
        <v>8893.3499999999967</v>
      </c>
      <c r="H1292" s="87"/>
      <c r="I1292" s="87"/>
      <c r="J1292" s="85"/>
      <c r="K1292" s="85"/>
      <c r="L1292" s="85"/>
      <c r="M1292" s="768">
        <v>45268</v>
      </c>
      <c r="N1292" s="769" t="s">
        <v>18</v>
      </c>
      <c r="O1292" s="769">
        <v>1601</v>
      </c>
      <c r="P1292" s="770" t="s">
        <v>1570</v>
      </c>
      <c r="Q1292" s="770" t="s">
        <v>73</v>
      </c>
      <c r="R1292" s="260" t="s">
        <v>2603</v>
      </c>
      <c r="S1292" s="260" t="s">
        <v>2603</v>
      </c>
      <c r="T1292" s="276"/>
      <c r="U1292" s="87"/>
    </row>
    <row r="1293" spans="1:21" x14ac:dyDescent="0.25">
      <c r="A1293" s="454">
        <v>45266</v>
      </c>
      <c r="B1293" s="455" t="s">
        <v>15</v>
      </c>
      <c r="C1293" s="455" t="s">
        <v>2600</v>
      </c>
      <c r="D1293" s="455" t="s">
        <v>1005</v>
      </c>
      <c r="E1293" s="456"/>
      <c r="F1293" s="595">
        <v>1096.4100000000001</v>
      </c>
      <c r="G1293" s="53">
        <f>G1292+E1293-F1293</f>
        <v>7796.9399999999969</v>
      </c>
      <c r="H1293" s="87"/>
      <c r="I1293" s="87"/>
      <c r="J1293" s="85"/>
      <c r="K1293" s="85"/>
      <c r="L1293" s="85"/>
      <c r="M1293" s="768">
        <v>45268</v>
      </c>
      <c r="N1293" s="769" t="s">
        <v>18</v>
      </c>
      <c r="O1293" s="769">
        <v>1600</v>
      </c>
      <c r="P1293" s="770" t="s">
        <v>1570</v>
      </c>
      <c r="Q1293" s="770" t="s">
        <v>73</v>
      </c>
      <c r="R1293" s="260" t="s">
        <v>2604</v>
      </c>
      <c r="S1293" s="260" t="s">
        <v>2604</v>
      </c>
      <c r="T1293" s="276"/>
      <c r="U1293" s="87"/>
    </row>
    <row r="1294" spans="1:21" x14ac:dyDescent="0.25">
      <c r="A1294" s="753">
        <v>45266</v>
      </c>
      <c r="B1294" s="754" t="s">
        <v>53</v>
      </c>
      <c r="C1294" s="754" t="s">
        <v>64</v>
      </c>
      <c r="D1294" s="754" t="s">
        <v>332</v>
      </c>
      <c r="E1294" s="756">
        <v>100</v>
      </c>
      <c r="F1294" s="760"/>
      <c r="G1294" s="53">
        <f t="shared" ref="G1294:G1295" si="116">G1293+E1294-F1294</f>
        <v>7896.9399999999969</v>
      </c>
      <c r="H1294" s="87"/>
      <c r="I1294" s="87"/>
      <c r="J1294" s="85"/>
      <c r="K1294" s="85"/>
      <c r="L1294" s="85"/>
      <c r="M1294" s="772">
        <v>45268</v>
      </c>
      <c r="N1294" s="773" t="s">
        <v>18</v>
      </c>
      <c r="O1294" s="773">
        <v>1602</v>
      </c>
      <c r="P1294" s="774" t="s">
        <v>200</v>
      </c>
      <c r="Q1294" s="774" t="s">
        <v>73</v>
      </c>
      <c r="R1294" s="302" t="s">
        <v>2608</v>
      </c>
      <c r="S1294" s="302" t="s">
        <v>2608</v>
      </c>
      <c r="T1294" s="136"/>
      <c r="U1294" s="87"/>
    </row>
    <row r="1295" spans="1:21" x14ac:dyDescent="0.25">
      <c r="A1295" s="753">
        <v>45266</v>
      </c>
      <c r="B1295" s="754" t="s">
        <v>53</v>
      </c>
      <c r="C1295" s="754" t="s">
        <v>64</v>
      </c>
      <c r="D1295" s="754" t="s">
        <v>332</v>
      </c>
      <c r="E1295" s="756">
        <v>100</v>
      </c>
      <c r="F1295" s="760"/>
      <c r="G1295" s="53">
        <f t="shared" si="116"/>
        <v>7996.9399999999969</v>
      </c>
      <c r="H1295" s="87"/>
      <c r="I1295" s="87"/>
      <c r="J1295" s="85"/>
      <c r="K1295" s="85"/>
      <c r="L1295" s="85"/>
      <c r="M1295" s="772">
        <v>45268</v>
      </c>
      <c r="N1295" s="773" t="s">
        <v>18</v>
      </c>
      <c r="O1295" s="773">
        <v>1599</v>
      </c>
      <c r="P1295" s="774" t="s">
        <v>2609</v>
      </c>
      <c r="Q1295" s="774" t="s">
        <v>73</v>
      </c>
      <c r="R1295" s="302" t="s">
        <v>2610</v>
      </c>
      <c r="S1295" s="302" t="s">
        <v>2610</v>
      </c>
      <c r="T1295" s="301"/>
      <c r="U1295" s="87"/>
    </row>
    <row r="1296" spans="1:21" x14ac:dyDescent="0.25">
      <c r="A1296" s="761">
        <v>45267</v>
      </c>
      <c r="B1296" s="762" t="s">
        <v>53</v>
      </c>
      <c r="C1296" s="762" t="s">
        <v>64</v>
      </c>
      <c r="D1296" s="762" t="s">
        <v>1541</v>
      </c>
      <c r="E1296" s="767">
        <v>1168.2</v>
      </c>
      <c r="F1296" s="638"/>
      <c r="G1296" s="53">
        <f>G1295+E1296-F1296</f>
        <v>9165.1399999999976</v>
      </c>
      <c r="H1296" s="87"/>
      <c r="I1296" s="87"/>
      <c r="J1296" s="85"/>
      <c r="K1296" s="85"/>
      <c r="L1296" s="85"/>
      <c r="M1296" s="772">
        <v>45268</v>
      </c>
      <c r="N1296" s="773" t="s">
        <v>18</v>
      </c>
      <c r="O1296" s="773">
        <v>1604</v>
      </c>
      <c r="P1296" s="774" t="s">
        <v>1378</v>
      </c>
      <c r="Q1296" s="774" t="s">
        <v>73</v>
      </c>
      <c r="R1296" s="302" t="s">
        <v>2611</v>
      </c>
      <c r="S1296" s="302" t="s">
        <v>2611</v>
      </c>
      <c r="T1296" s="301"/>
      <c r="U1296" s="87"/>
    </row>
    <row r="1297" spans="1:21" x14ac:dyDescent="0.25">
      <c r="A1297" s="761">
        <v>45267</v>
      </c>
      <c r="B1297" s="762" t="s">
        <v>15</v>
      </c>
      <c r="C1297" s="762" t="s">
        <v>2605</v>
      </c>
      <c r="D1297" s="762" t="s">
        <v>2345</v>
      </c>
      <c r="E1297" s="767"/>
      <c r="F1297" s="767">
        <v>1250</v>
      </c>
      <c r="G1297" s="53">
        <f>G1296+E1297-F1297</f>
        <v>7915.1399999999976</v>
      </c>
      <c r="H1297" s="87"/>
      <c r="I1297" s="87"/>
      <c r="J1297" s="85"/>
      <c r="K1297" s="87"/>
      <c r="L1297" s="85"/>
      <c r="M1297" s="772">
        <v>45268</v>
      </c>
      <c r="N1297" s="773" t="s">
        <v>18</v>
      </c>
      <c r="O1297" s="773">
        <v>1605</v>
      </c>
      <c r="P1297" s="774" t="s">
        <v>120</v>
      </c>
      <c r="Q1297" s="774" t="s">
        <v>73</v>
      </c>
      <c r="R1297" s="302" t="s">
        <v>2612</v>
      </c>
      <c r="S1297" s="302" t="s">
        <v>2612</v>
      </c>
      <c r="T1297" s="301"/>
      <c r="U1297" s="87"/>
    </row>
    <row r="1298" spans="1:21" x14ac:dyDescent="0.25">
      <c r="A1298" s="761">
        <v>45267</v>
      </c>
      <c r="B1298" s="762" t="s">
        <v>15</v>
      </c>
      <c r="C1298" s="762" t="s">
        <v>2606</v>
      </c>
      <c r="D1298" s="762" t="s">
        <v>2345</v>
      </c>
      <c r="E1298" s="771"/>
      <c r="F1298" s="771">
        <v>1250</v>
      </c>
      <c r="G1298" s="53">
        <f t="shared" ref="G1298:G1300" si="117">G1297+E1298-F1298</f>
        <v>6665.1399999999976</v>
      </c>
      <c r="H1298" s="87"/>
      <c r="I1298" s="87"/>
      <c r="J1298" s="85"/>
      <c r="K1298" s="87"/>
      <c r="L1298" s="85"/>
      <c r="M1298" s="654">
        <v>45271</v>
      </c>
      <c r="N1298" s="655" t="s">
        <v>59</v>
      </c>
      <c r="O1298" s="655">
        <v>1595</v>
      </c>
      <c r="P1298" s="656" t="s">
        <v>961</v>
      </c>
      <c r="Q1298" s="656" t="s">
        <v>73</v>
      </c>
      <c r="R1298" s="302" t="s">
        <v>2616</v>
      </c>
      <c r="S1298" s="302" t="s">
        <v>2616</v>
      </c>
      <c r="T1298" s="136"/>
      <c r="U1298" s="87"/>
    </row>
    <row r="1299" spans="1:21" x14ac:dyDescent="0.25">
      <c r="A1299" s="454">
        <v>45268</v>
      </c>
      <c r="B1299" s="455" t="s">
        <v>15</v>
      </c>
      <c r="C1299" s="455" t="s">
        <v>2607</v>
      </c>
      <c r="D1299" s="455" t="s">
        <v>2252</v>
      </c>
      <c r="E1299" s="594"/>
      <c r="F1299" s="595">
        <v>100</v>
      </c>
      <c r="G1299" s="53">
        <f t="shared" si="117"/>
        <v>6565.1399999999976</v>
      </c>
      <c r="H1299" s="87"/>
      <c r="I1299" s="87"/>
      <c r="J1299" s="85"/>
      <c r="K1299" s="87"/>
      <c r="L1299" s="85"/>
      <c r="M1299" s="654">
        <v>45271</v>
      </c>
      <c r="N1299" s="655" t="s">
        <v>59</v>
      </c>
      <c r="O1299" s="655">
        <v>1598</v>
      </c>
      <c r="P1299" s="656" t="s">
        <v>2617</v>
      </c>
      <c r="Q1299" s="656" t="s">
        <v>73</v>
      </c>
      <c r="R1299" s="302" t="s">
        <v>2618</v>
      </c>
      <c r="S1299" s="302" t="s">
        <v>2618</v>
      </c>
      <c r="T1299" s="301"/>
      <c r="U1299" s="87"/>
    </row>
    <row r="1300" spans="1:21" x14ac:dyDescent="0.25">
      <c r="A1300" s="454">
        <v>45268</v>
      </c>
      <c r="B1300" s="596" t="s">
        <v>15</v>
      </c>
      <c r="C1300" s="455" t="s">
        <v>2613</v>
      </c>
      <c r="D1300" s="455" t="s">
        <v>789</v>
      </c>
      <c r="E1300" s="595"/>
      <c r="F1300" s="595">
        <v>750</v>
      </c>
      <c r="G1300" s="53">
        <f t="shared" si="117"/>
        <v>5815.1399999999976</v>
      </c>
      <c r="H1300" s="87"/>
      <c r="I1300" s="87"/>
      <c r="J1300" s="85"/>
      <c r="K1300" s="87"/>
      <c r="L1300" s="85"/>
      <c r="M1300" s="654">
        <v>45271</v>
      </c>
      <c r="N1300" s="655" t="s">
        <v>83</v>
      </c>
      <c r="O1300" s="655">
        <v>0</v>
      </c>
      <c r="P1300" s="656" t="s">
        <v>73</v>
      </c>
      <c r="Q1300" s="656" t="s">
        <v>616</v>
      </c>
      <c r="R1300" s="302" t="s">
        <v>2618</v>
      </c>
      <c r="S1300" s="302" t="s">
        <v>2619</v>
      </c>
      <c r="T1300" s="301"/>
      <c r="U1300" s="87"/>
    </row>
    <row r="1301" spans="1:21" x14ac:dyDescent="0.25">
      <c r="A1301" s="454">
        <v>45268</v>
      </c>
      <c r="B1301" s="596" t="s">
        <v>15</v>
      </c>
      <c r="C1301" s="455" t="s">
        <v>2614</v>
      </c>
      <c r="D1301" s="455" t="s">
        <v>789</v>
      </c>
      <c r="E1301" s="594"/>
      <c r="F1301" s="595">
        <v>50</v>
      </c>
      <c r="G1301" s="53">
        <f>G1300+E1301-F1301</f>
        <v>5765.1399999999976</v>
      </c>
      <c r="H1301" s="87"/>
      <c r="I1301" s="87"/>
      <c r="J1301" s="85"/>
      <c r="K1301" s="87"/>
      <c r="L1301" s="85"/>
      <c r="M1301" s="654">
        <v>45271</v>
      </c>
      <c r="N1301" s="655" t="s">
        <v>18</v>
      </c>
      <c r="O1301" s="655">
        <v>1607</v>
      </c>
      <c r="P1301" s="656" t="s">
        <v>399</v>
      </c>
      <c r="Q1301" s="656" t="s">
        <v>73</v>
      </c>
      <c r="R1301" s="302" t="s">
        <v>2620</v>
      </c>
      <c r="S1301" s="302" t="s">
        <v>2621</v>
      </c>
      <c r="T1301" s="301"/>
      <c r="U1301" s="87"/>
    </row>
    <row r="1302" spans="1:21" x14ac:dyDescent="0.25">
      <c r="A1302" s="651">
        <v>45271</v>
      </c>
      <c r="B1302" s="660" t="s">
        <v>15</v>
      </c>
      <c r="C1302" s="652" t="s">
        <v>2631</v>
      </c>
      <c r="D1302" s="652" t="s">
        <v>1992</v>
      </c>
      <c r="E1302" s="658"/>
      <c r="F1302" s="658">
        <v>150</v>
      </c>
      <c r="G1302" s="53">
        <f t="shared" ref="G1302:G1305" si="118">G1301+E1302-F1302</f>
        <v>5615.1399999999976</v>
      </c>
      <c r="H1302" s="87"/>
      <c r="I1302" s="87"/>
      <c r="J1302" s="85"/>
      <c r="K1302" s="87"/>
      <c r="L1302" s="85"/>
      <c r="M1302" s="654">
        <v>45271</v>
      </c>
      <c r="N1302" s="655" t="s">
        <v>18</v>
      </c>
      <c r="O1302" s="655">
        <v>1606</v>
      </c>
      <c r="P1302" s="656" t="s">
        <v>460</v>
      </c>
      <c r="Q1302" s="656" t="s">
        <v>73</v>
      </c>
      <c r="R1302" s="302" t="s">
        <v>2622</v>
      </c>
      <c r="S1302" s="302" t="s">
        <v>2623</v>
      </c>
      <c r="T1302" s="301"/>
      <c r="U1302" s="87"/>
    </row>
    <row r="1303" spans="1:21" x14ac:dyDescent="0.25">
      <c r="A1303" s="651">
        <v>45271</v>
      </c>
      <c r="B1303" s="660" t="s">
        <v>15</v>
      </c>
      <c r="C1303" s="652" t="s">
        <v>2632</v>
      </c>
      <c r="D1303" s="652" t="s">
        <v>2532</v>
      </c>
      <c r="E1303" s="658"/>
      <c r="F1303" s="658">
        <v>500</v>
      </c>
      <c r="G1303" s="53">
        <f t="shared" si="118"/>
        <v>5115.1399999999976</v>
      </c>
      <c r="H1303" s="87"/>
      <c r="I1303" s="87"/>
      <c r="J1303" s="87"/>
      <c r="K1303" s="87"/>
      <c r="L1303" s="85"/>
      <c r="M1303" s="654">
        <v>45271</v>
      </c>
      <c r="N1303" s="655" t="s">
        <v>18</v>
      </c>
      <c r="O1303" s="655">
        <v>1608</v>
      </c>
      <c r="P1303" s="656" t="s">
        <v>200</v>
      </c>
      <c r="Q1303" s="656" t="s">
        <v>73</v>
      </c>
      <c r="R1303" s="302" t="s">
        <v>2624</v>
      </c>
      <c r="S1303" s="302" t="s">
        <v>2625</v>
      </c>
      <c r="T1303" s="301"/>
      <c r="U1303" s="87"/>
    </row>
    <row r="1304" spans="1:21" x14ac:dyDescent="0.25">
      <c r="A1304" s="651">
        <v>45271</v>
      </c>
      <c r="B1304" s="652" t="s">
        <v>15</v>
      </c>
      <c r="C1304" s="652" t="s">
        <v>2633</v>
      </c>
      <c r="D1304" s="652" t="s">
        <v>789</v>
      </c>
      <c r="E1304" s="658"/>
      <c r="F1304" s="658">
        <v>100</v>
      </c>
      <c r="G1304" s="53">
        <f t="shared" si="118"/>
        <v>5015.1399999999976</v>
      </c>
      <c r="H1304" s="87"/>
      <c r="I1304" s="87"/>
      <c r="J1304" s="85"/>
      <c r="K1304" s="87"/>
      <c r="L1304" s="85"/>
      <c r="M1304" s="654">
        <v>45271</v>
      </c>
      <c r="N1304" s="655" t="s">
        <v>27</v>
      </c>
      <c r="O1304" s="655">
        <v>226</v>
      </c>
      <c r="P1304" s="656" t="s">
        <v>73</v>
      </c>
      <c r="Q1304" s="656" t="s">
        <v>157</v>
      </c>
      <c r="R1304" s="302" t="s">
        <v>2626</v>
      </c>
      <c r="S1304" s="302" t="s">
        <v>2627</v>
      </c>
      <c r="T1304" s="301"/>
      <c r="U1304" s="87"/>
    </row>
    <row r="1305" spans="1:21" x14ac:dyDescent="0.25">
      <c r="A1305" s="651">
        <v>45271</v>
      </c>
      <c r="B1305" s="652" t="s">
        <v>53</v>
      </c>
      <c r="C1305" s="652" t="s">
        <v>64</v>
      </c>
      <c r="D1305" s="652" t="s">
        <v>2634</v>
      </c>
      <c r="E1305" s="658">
        <v>600</v>
      </c>
      <c r="F1305" s="658"/>
      <c r="G1305" s="53">
        <f t="shared" si="118"/>
        <v>5615.1399999999976</v>
      </c>
      <c r="H1305" s="87"/>
      <c r="I1305" s="87"/>
      <c r="J1305" s="85"/>
      <c r="K1305" s="87"/>
      <c r="L1305" s="87"/>
      <c r="M1305" s="654">
        <v>45271</v>
      </c>
      <c r="N1305" s="655" t="s">
        <v>27</v>
      </c>
      <c r="O1305" s="655">
        <v>226</v>
      </c>
      <c r="P1305" s="656" t="s">
        <v>73</v>
      </c>
      <c r="Q1305" s="656" t="s">
        <v>2628</v>
      </c>
      <c r="R1305" s="302" t="s">
        <v>2629</v>
      </c>
      <c r="S1305" s="302" t="s">
        <v>2630</v>
      </c>
      <c r="T1305" s="301"/>
      <c r="U1305" s="87"/>
    </row>
    <row r="1306" spans="1:21" x14ac:dyDescent="0.25">
      <c r="A1306" s="651">
        <v>45271</v>
      </c>
      <c r="B1306" s="652" t="s">
        <v>53</v>
      </c>
      <c r="C1306" s="652" t="s">
        <v>64</v>
      </c>
      <c r="D1306" s="652" t="s">
        <v>1348</v>
      </c>
      <c r="E1306" s="658">
        <v>200</v>
      </c>
      <c r="F1306" s="658"/>
      <c r="G1306" s="53">
        <f>G1305+E1306-F1306</f>
        <v>5815.1399999999976</v>
      </c>
      <c r="H1306" s="87"/>
      <c r="I1306" s="87"/>
      <c r="J1306" s="85"/>
      <c r="K1306" s="87"/>
      <c r="L1306" s="85"/>
      <c r="M1306" s="778">
        <v>45271</v>
      </c>
      <c r="N1306" s="501" t="s">
        <v>18</v>
      </c>
      <c r="O1306" s="501">
        <v>1597</v>
      </c>
      <c r="P1306" s="779" t="s">
        <v>274</v>
      </c>
      <c r="Q1306" s="779" t="s">
        <v>73</v>
      </c>
      <c r="R1306" s="779" t="s">
        <v>2635</v>
      </c>
      <c r="S1306" s="779" t="s">
        <v>2636</v>
      </c>
      <c r="T1306" s="501"/>
      <c r="U1306" s="87"/>
    </row>
    <row r="1307" spans="1:21" x14ac:dyDescent="0.25">
      <c r="A1307" s="651">
        <v>45271</v>
      </c>
      <c r="B1307" s="652" t="s">
        <v>53</v>
      </c>
      <c r="C1307" s="652" t="s">
        <v>64</v>
      </c>
      <c r="D1307" s="652" t="s">
        <v>2586</v>
      </c>
      <c r="E1307" s="658">
        <v>999.9</v>
      </c>
      <c r="F1307" s="658"/>
      <c r="G1307" s="53">
        <f t="shared" ref="G1307:G1308" si="119">G1306+E1307-F1307</f>
        <v>6815.0399999999972</v>
      </c>
      <c r="H1307" s="87"/>
      <c r="I1307" s="87"/>
      <c r="J1307" s="85"/>
      <c r="K1307" s="87"/>
      <c r="L1307" s="85"/>
      <c r="M1307" s="778">
        <v>45272</v>
      </c>
      <c r="N1307" s="501" t="s">
        <v>59</v>
      </c>
      <c r="O1307" s="501">
        <v>1594</v>
      </c>
      <c r="P1307" s="779" t="s">
        <v>2637</v>
      </c>
      <c r="Q1307" s="779" t="s">
        <v>73</v>
      </c>
      <c r="R1307" s="779" t="s">
        <v>2638</v>
      </c>
      <c r="S1307" s="779" t="s">
        <v>2639</v>
      </c>
      <c r="T1307" s="501"/>
      <c r="U1307" s="87"/>
    </row>
    <row r="1308" spans="1:21" x14ac:dyDescent="0.25">
      <c r="A1308" s="514">
        <v>45272</v>
      </c>
      <c r="B1308" s="730" t="s">
        <v>15</v>
      </c>
      <c r="C1308" s="730" t="s">
        <v>2664</v>
      </c>
      <c r="D1308" s="730" t="s">
        <v>2252</v>
      </c>
      <c r="E1308" s="731"/>
      <c r="F1308" s="731">
        <v>250</v>
      </c>
      <c r="G1308" s="53">
        <f t="shared" si="119"/>
        <v>6565.0399999999972</v>
      </c>
      <c r="H1308" s="87"/>
      <c r="I1308" s="87"/>
      <c r="J1308" s="85"/>
      <c r="K1308" s="87"/>
      <c r="L1308" s="85"/>
      <c r="M1308" s="778">
        <v>45272</v>
      </c>
      <c r="N1308" s="501" t="s">
        <v>27</v>
      </c>
      <c r="O1308" s="501">
        <v>903</v>
      </c>
      <c r="P1308" s="779" t="s">
        <v>73</v>
      </c>
      <c r="Q1308" s="779" t="s">
        <v>539</v>
      </c>
      <c r="R1308" s="779" t="s">
        <v>2640</v>
      </c>
      <c r="S1308" s="779" t="s">
        <v>2641</v>
      </c>
      <c r="T1308" s="501"/>
      <c r="U1308" s="87"/>
    </row>
    <row r="1309" spans="1:21" x14ac:dyDescent="0.25">
      <c r="A1309" s="514">
        <v>45272</v>
      </c>
      <c r="B1309" s="730" t="s">
        <v>15</v>
      </c>
      <c r="C1309" s="730" t="s">
        <v>2665</v>
      </c>
      <c r="D1309" s="730" t="s">
        <v>789</v>
      </c>
      <c r="E1309" s="731"/>
      <c r="F1309" s="731">
        <v>536</v>
      </c>
      <c r="G1309" s="53">
        <f>G1308+E1309-F1309</f>
        <v>6029.0399999999972</v>
      </c>
      <c r="H1309" s="87"/>
      <c r="I1309" s="87"/>
      <c r="J1309" s="85"/>
      <c r="K1309" s="87"/>
      <c r="L1309" s="85"/>
      <c r="M1309" s="778">
        <v>45272</v>
      </c>
      <c r="N1309" s="501" t="s">
        <v>27</v>
      </c>
      <c r="O1309" s="501">
        <v>226</v>
      </c>
      <c r="P1309" s="779" t="s">
        <v>73</v>
      </c>
      <c r="Q1309" s="779" t="s">
        <v>2642</v>
      </c>
      <c r="R1309" s="779" t="s">
        <v>2643</v>
      </c>
      <c r="S1309" s="779" t="s">
        <v>2644</v>
      </c>
      <c r="T1309" s="501"/>
      <c r="U1309" s="87"/>
    </row>
    <row r="1310" spans="1:21" x14ac:dyDescent="0.25">
      <c r="A1310" s="636">
        <v>45272</v>
      </c>
      <c r="B1310" s="172" t="s">
        <v>15</v>
      </c>
      <c r="C1310" s="172" t="s">
        <v>2666</v>
      </c>
      <c r="D1310" s="566" t="s">
        <v>952</v>
      </c>
      <c r="E1310" s="566"/>
      <c r="F1310" s="566">
        <v>143</v>
      </c>
      <c r="G1310" s="53">
        <f>G1309+E1310-F1310</f>
        <v>5886.0399999999972</v>
      </c>
      <c r="H1310" s="87"/>
      <c r="I1310" s="87"/>
      <c r="J1310" s="85"/>
      <c r="K1310" s="87"/>
      <c r="L1310" s="85"/>
      <c r="M1310" s="778">
        <v>45272</v>
      </c>
      <c r="N1310" s="501" t="s">
        <v>27</v>
      </c>
      <c r="O1310" s="501">
        <v>226</v>
      </c>
      <c r="P1310" s="779" t="s">
        <v>73</v>
      </c>
      <c r="Q1310" s="779" t="s">
        <v>2645</v>
      </c>
      <c r="R1310" s="779" t="s">
        <v>2646</v>
      </c>
      <c r="S1310" s="779" t="s">
        <v>2647</v>
      </c>
      <c r="T1310" s="501"/>
      <c r="U1310" s="87"/>
    </row>
    <row r="1311" spans="1:21" x14ac:dyDescent="0.25">
      <c r="A1311" s="564">
        <v>45272</v>
      </c>
      <c r="B1311" s="172" t="s">
        <v>53</v>
      </c>
      <c r="C1311" s="172" t="s">
        <v>64</v>
      </c>
      <c r="D1311" s="566" t="s">
        <v>889</v>
      </c>
      <c r="E1311" s="566">
        <v>811.8</v>
      </c>
      <c r="F1311" s="566"/>
      <c r="G1311" s="53">
        <f t="shared" ref="G1311" si="120">G1310+E1311-F1311</f>
        <v>6697.8399999999974</v>
      </c>
      <c r="H1311" s="87"/>
      <c r="I1311" s="87"/>
      <c r="J1311" s="85"/>
      <c r="K1311" s="87"/>
      <c r="L1311" s="85"/>
      <c r="M1311" s="778">
        <v>45272</v>
      </c>
      <c r="N1311" s="501" t="s">
        <v>27</v>
      </c>
      <c r="O1311" s="501">
        <v>226</v>
      </c>
      <c r="P1311" s="779" t="s">
        <v>73</v>
      </c>
      <c r="Q1311" s="779" t="s">
        <v>2648</v>
      </c>
      <c r="R1311" s="779" t="s">
        <v>2649</v>
      </c>
      <c r="S1311" s="779" t="s">
        <v>2650</v>
      </c>
      <c r="T1311" s="501"/>
      <c r="U1311" s="87"/>
    </row>
    <row r="1312" spans="1:21" x14ac:dyDescent="0.25">
      <c r="A1312" s="564">
        <v>45272</v>
      </c>
      <c r="B1312" s="172" t="s">
        <v>53</v>
      </c>
      <c r="C1312" s="172" t="s">
        <v>64</v>
      </c>
      <c r="D1312" s="566" t="s">
        <v>332</v>
      </c>
      <c r="E1312" s="566">
        <v>1363.2</v>
      </c>
      <c r="F1312" s="566"/>
      <c r="G1312" s="53">
        <f>G1311+E1312-F1312</f>
        <v>8061.0399999999972</v>
      </c>
      <c r="H1312" s="87"/>
      <c r="I1312" s="87"/>
      <c r="J1312" s="85"/>
      <c r="K1312" s="87"/>
      <c r="L1312" s="85"/>
      <c r="M1312" s="778">
        <v>45272</v>
      </c>
      <c r="N1312" s="501" t="s">
        <v>18</v>
      </c>
      <c r="O1312" s="501">
        <v>1611</v>
      </c>
      <c r="P1312" s="779" t="s">
        <v>2651</v>
      </c>
      <c r="Q1312" s="779" t="s">
        <v>73</v>
      </c>
      <c r="R1312" s="779" t="s">
        <v>2652</v>
      </c>
      <c r="S1312" s="779" t="s">
        <v>2653</v>
      </c>
      <c r="T1312" s="501"/>
      <c r="U1312" s="87"/>
    </row>
    <row r="1313" spans="1:21" x14ac:dyDescent="0.25">
      <c r="A1313" s="564">
        <v>45272</v>
      </c>
      <c r="B1313" s="172" t="s">
        <v>53</v>
      </c>
      <c r="C1313" s="172" t="s">
        <v>64</v>
      </c>
      <c r="D1313" s="566" t="s">
        <v>332</v>
      </c>
      <c r="E1313" s="566">
        <v>936</v>
      </c>
      <c r="F1313" s="566"/>
      <c r="G1313" s="53">
        <f t="shared" ref="G1313:G1314" si="121">G1312+E1313-F1313</f>
        <v>8997.0399999999972</v>
      </c>
      <c r="H1313" s="87"/>
      <c r="I1313" s="87"/>
      <c r="J1313" s="85"/>
      <c r="K1313" s="87"/>
      <c r="L1313" s="85"/>
      <c r="M1313" s="778">
        <v>45272</v>
      </c>
      <c r="N1313" s="501" t="s">
        <v>18</v>
      </c>
      <c r="O1313" s="501">
        <v>1609</v>
      </c>
      <c r="P1313" s="779" t="s">
        <v>116</v>
      </c>
      <c r="Q1313" s="779" t="s">
        <v>73</v>
      </c>
      <c r="R1313" s="779" t="s">
        <v>2654</v>
      </c>
      <c r="S1313" s="779" t="s">
        <v>2655</v>
      </c>
      <c r="T1313" s="501"/>
      <c r="U1313" s="87"/>
    </row>
    <row r="1314" spans="1:21" x14ac:dyDescent="0.25">
      <c r="A1314" s="564">
        <v>45272</v>
      </c>
      <c r="B1314" s="172" t="s">
        <v>53</v>
      </c>
      <c r="C1314" s="172" t="s">
        <v>64</v>
      </c>
      <c r="D1314" s="566" t="s">
        <v>332</v>
      </c>
      <c r="E1314" s="566">
        <v>563.5</v>
      </c>
      <c r="F1314" s="566"/>
      <c r="G1314" s="53">
        <f t="shared" si="121"/>
        <v>9560.5399999999972</v>
      </c>
      <c r="H1314" s="87"/>
      <c r="I1314" s="87"/>
      <c r="J1314" s="85"/>
      <c r="K1314" s="87"/>
      <c r="L1314" s="85"/>
      <c r="M1314" s="778">
        <v>45272</v>
      </c>
      <c r="N1314" s="501" t="s">
        <v>27</v>
      </c>
      <c r="O1314" s="501">
        <v>226</v>
      </c>
      <c r="P1314" s="779" t="s">
        <v>73</v>
      </c>
      <c r="Q1314" s="779" t="s">
        <v>2656</v>
      </c>
      <c r="R1314" s="779" t="s">
        <v>2657</v>
      </c>
      <c r="S1314" s="779" t="s">
        <v>2658</v>
      </c>
      <c r="T1314" s="501"/>
      <c r="U1314" s="87"/>
    </row>
    <row r="1315" spans="1:21" x14ac:dyDescent="0.25">
      <c r="A1315" s="564">
        <v>45272</v>
      </c>
      <c r="B1315" s="172" t="s">
        <v>53</v>
      </c>
      <c r="C1315" s="172" t="s">
        <v>64</v>
      </c>
      <c r="D1315" s="566" t="s">
        <v>438</v>
      </c>
      <c r="E1315" s="566">
        <v>6421.52</v>
      </c>
      <c r="F1315" s="566"/>
      <c r="G1315" s="53">
        <f>G1314+E1315-F1315</f>
        <v>15982.059999999998</v>
      </c>
      <c r="H1315" s="87"/>
      <c r="I1315" s="87"/>
      <c r="J1315" s="87"/>
      <c r="K1315" s="87"/>
      <c r="L1315" s="85"/>
      <c r="M1315" s="780">
        <v>45272</v>
      </c>
      <c r="N1315" s="534" t="s">
        <v>38</v>
      </c>
      <c r="O1315" s="534">
        <v>18</v>
      </c>
      <c r="P1315" s="781" t="s">
        <v>2659</v>
      </c>
      <c r="Q1315" s="781" t="s">
        <v>73</v>
      </c>
      <c r="R1315" s="781" t="s">
        <v>2660</v>
      </c>
      <c r="S1315" s="781" t="s">
        <v>2661</v>
      </c>
      <c r="T1315" s="534"/>
      <c r="U1315" s="87" t="s">
        <v>2078</v>
      </c>
    </row>
    <row r="1316" spans="1:21" x14ac:dyDescent="0.25">
      <c r="A1316" s="564">
        <v>45272</v>
      </c>
      <c r="B1316" s="172" t="s">
        <v>1582</v>
      </c>
      <c r="C1316" s="172" t="s">
        <v>65</v>
      </c>
      <c r="D1316" s="566" t="s">
        <v>1660</v>
      </c>
      <c r="E1316" s="566"/>
      <c r="F1316" s="566">
        <v>2.79</v>
      </c>
      <c r="G1316" s="53">
        <f t="shared" ref="G1316:G1324" si="122">G1315+E1316-F1316</f>
        <v>15979.269999999997</v>
      </c>
      <c r="H1316" s="87"/>
      <c r="I1316" s="87"/>
      <c r="J1316" s="85"/>
      <c r="K1316" s="87"/>
      <c r="L1316" s="85"/>
      <c r="M1316" s="778">
        <v>45272</v>
      </c>
      <c r="N1316" s="501" t="s">
        <v>2662</v>
      </c>
      <c r="O1316" s="501">
        <v>70</v>
      </c>
      <c r="P1316" s="779" t="s">
        <v>616</v>
      </c>
      <c r="Q1316" s="779" t="s">
        <v>73</v>
      </c>
      <c r="R1316" s="779" t="s">
        <v>2660</v>
      </c>
      <c r="S1316" s="779" t="s">
        <v>2660</v>
      </c>
      <c r="T1316" s="501"/>
      <c r="U1316" s="87"/>
    </row>
    <row r="1317" spans="1:21" x14ac:dyDescent="0.25">
      <c r="A1317" s="564">
        <v>45272</v>
      </c>
      <c r="B1317" s="172" t="s">
        <v>15</v>
      </c>
      <c r="C1317" s="172" t="s">
        <v>65</v>
      </c>
      <c r="D1317" s="566" t="s">
        <v>2667</v>
      </c>
      <c r="E1317" s="566"/>
      <c r="F1317" s="566">
        <v>600</v>
      </c>
      <c r="G1317" s="53">
        <f t="shared" si="122"/>
        <v>15379.269999999997</v>
      </c>
      <c r="H1317" s="87"/>
      <c r="I1317" s="87"/>
      <c r="J1317" s="85"/>
      <c r="K1317" s="87"/>
      <c r="L1317" s="87"/>
      <c r="M1317" s="778">
        <v>45272</v>
      </c>
      <c r="N1317" s="501" t="s">
        <v>27</v>
      </c>
      <c r="O1317" s="501">
        <v>230</v>
      </c>
      <c r="P1317" s="779" t="s">
        <v>73</v>
      </c>
      <c r="Q1317" s="779" t="s">
        <v>2366</v>
      </c>
      <c r="R1317" s="779" t="s">
        <v>2663</v>
      </c>
      <c r="S1317" s="779" t="s">
        <v>2663</v>
      </c>
      <c r="T1317" s="501"/>
      <c r="U1317" s="87" t="s">
        <v>2079</v>
      </c>
    </row>
    <row r="1318" spans="1:21" x14ac:dyDescent="0.25">
      <c r="A1318" s="564">
        <v>45272</v>
      </c>
      <c r="B1318" s="172" t="s">
        <v>53</v>
      </c>
      <c r="C1318" s="40" t="s">
        <v>64</v>
      </c>
      <c r="D1318" s="566" t="s">
        <v>2668</v>
      </c>
      <c r="E1318" s="566">
        <v>450</v>
      </c>
      <c r="F1318" s="566"/>
      <c r="G1318" s="53">
        <f t="shared" si="122"/>
        <v>15829.269999999997</v>
      </c>
      <c r="H1318" s="87"/>
      <c r="I1318" s="87"/>
      <c r="J1318" s="85"/>
      <c r="K1318" s="87"/>
      <c r="L1318" s="85"/>
      <c r="M1318" s="775"/>
      <c r="N1318" s="496"/>
      <c r="O1318" s="496"/>
      <c r="P1318" s="776"/>
      <c r="Q1318" s="776"/>
      <c r="R1318" s="776"/>
      <c r="S1318" s="776"/>
      <c r="T1318" s="777"/>
      <c r="U1318" s="87"/>
    </row>
    <row r="1319" spans="1:21" x14ac:dyDescent="0.25">
      <c r="A1319" s="564"/>
      <c r="B1319" s="172"/>
      <c r="C1319" s="172"/>
      <c r="D1319" s="566"/>
      <c r="E1319" s="566"/>
      <c r="F1319" s="566"/>
      <c r="G1319" s="53">
        <f t="shared" si="122"/>
        <v>15829.269999999997</v>
      </c>
      <c r="H1319" s="87"/>
      <c r="I1319" s="87"/>
      <c r="J1319" s="85"/>
      <c r="K1319" s="87"/>
      <c r="L1319" s="85"/>
      <c r="M1319" s="728"/>
      <c r="N1319" s="301"/>
      <c r="O1319" s="301"/>
      <c r="P1319" s="302"/>
      <c r="Q1319" s="302"/>
      <c r="R1319" s="302"/>
      <c r="S1319" s="302"/>
      <c r="T1319" s="276"/>
      <c r="U1319" s="87"/>
    </row>
    <row r="1320" spans="1:21" x14ac:dyDescent="0.25">
      <c r="A1320" s="564"/>
      <c r="B1320" s="172"/>
      <c r="C1320" s="172"/>
      <c r="D1320" s="566"/>
      <c r="E1320" s="566"/>
      <c r="F1320" s="566"/>
      <c r="G1320" s="53">
        <f t="shared" si="122"/>
        <v>15829.269999999997</v>
      </c>
      <c r="H1320" s="87"/>
      <c r="I1320" s="87"/>
      <c r="J1320" s="85"/>
      <c r="K1320" s="87"/>
      <c r="L1320" s="85"/>
      <c r="M1320" s="728"/>
      <c r="N1320" s="301"/>
      <c r="O1320" s="301"/>
      <c r="P1320" s="302"/>
      <c r="Q1320" s="302"/>
      <c r="R1320" s="302"/>
      <c r="S1320" s="302"/>
      <c r="T1320" s="301"/>
      <c r="U1320" s="87"/>
    </row>
    <row r="1321" spans="1:21" x14ac:dyDescent="0.25">
      <c r="A1321" s="564"/>
      <c r="B1321" s="172"/>
      <c r="C1321" s="172"/>
      <c r="D1321" s="566"/>
      <c r="E1321" s="566"/>
      <c r="F1321" s="566"/>
      <c r="G1321" s="53">
        <f t="shared" si="122"/>
        <v>15829.269999999997</v>
      </c>
      <c r="H1321" s="87"/>
      <c r="I1321" s="87"/>
      <c r="J1321" s="85"/>
      <c r="K1321" s="87"/>
      <c r="L1321" s="85"/>
      <c r="M1321" s="728"/>
      <c r="N1321" s="301"/>
      <c r="O1321" s="301"/>
      <c r="P1321" s="302"/>
      <c r="Q1321" s="302"/>
      <c r="R1321" s="302"/>
      <c r="S1321" s="302"/>
      <c r="T1321" s="301"/>
      <c r="U1321" s="87"/>
    </row>
    <row r="1322" spans="1:21" x14ac:dyDescent="0.25">
      <c r="A1322" s="564"/>
      <c r="B1322" s="172"/>
      <c r="C1322" s="172"/>
      <c r="D1322" s="566"/>
      <c r="E1322" s="566"/>
      <c r="F1322" s="566"/>
      <c r="G1322" s="53">
        <f t="shared" si="122"/>
        <v>15829.269999999997</v>
      </c>
      <c r="H1322" s="87"/>
      <c r="I1322" s="87"/>
      <c r="J1322" s="85"/>
      <c r="K1322" s="87"/>
      <c r="L1322" s="85"/>
      <c r="M1322" s="728"/>
      <c r="N1322" s="301"/>
      <c r="O1322" s="301"/>
      <c r="P1322" s="302"/>
      <c r="Q1322" s="302"/>
      <c r="R1322" s="302"/>
      <c r="S1322" s="302"/>
      <c r="T1322" s="301"/>
      <c r="U1322" s="87" t="s">
        <v>2080</v>
      </c>
    </row>
    <row r="1323" spans="1:21" x14ac:dyDescent="0.25">
      <c r="A1323" s="564"/>
      <c r="B1323" s="172"/>
      <c r="C1323" s="172"/>
      <c r="D1323" s="566"/>
      <c r="E1323" s="566"/>
      <c r="F1323" s="566"/>
      <c r="G1323" s="53">
        <f t="shared" si="122"/>
        <v>15829.269999999997</v>
      </c>
      <c r="H1323" s="87"/>
      <c r="I1323" s="87"/>
      <c r="J1323" s="85"/>
      <c r="K1323" s="87"/>
      <c r="L1323" s="85"/>
      <c r="M1323" s="728"/>
      <c r="N1323" s="301"/>
      <c r="O1323" s="301"/>
      <c r="P1323" s="302"/>
      <c r="Q1323" s="302"/>
      <c r="R1323" s="302"/>
      <c r="S1323" s="302"/>
      <c r="T1323" s="301"/>
      <c r="U1323" s="87"/>
    </row>
    <row r="1324" spans="1:21" x14ac:dyDescent="0.25">
      <c r="A1324" s="564"/>
      <c r="B1324" s="172"/>
      <c r="C1324" s="172"/>
      <c r="D1324" s="566"/>
      <c r="E1324" s="566"/>
      <c r="F1324" s="566"/>
      <c r="G1324" s="53">
        <f t="shared" si="122"/>
        <v>15829.269999999997</v>
      </c>
      <c r="H1324" s="87"/>
      <c r="I1324" s="87"/>
      <c r="J1324" s="85"/>
      <c r="K1324" s="87"/>
      <c r="L1324" s="85"/>
      <c r="M1324" s="728"/>
      <c r="N1324" s="301"/>
      <c r="O1324" s="301"/>
      <c r="P1324" s="302"/>
      <c r="Q1324" s="302"/>
      <c r="R1324" s="302"/>
      <c r="S1324" s="302"/>
      <c r="T1324" s="301"/>
      <c r="U1324" s="87"/>
    </row>
    <row r="1325" spans="1:21" x14ac:dyDescent="0.25">
      <c r="A1325" s="564"/>
      <c r="B1325" s="172"/>
      <c r="C1325" s="40"/>
      <c r="D1325" s="566"/>
      <c r="E1325" s="566"/>
      <c r="F1325" s="566"/>
      <c r="G1325" s="53">
        <f>G1324+E1325-F1325</f>
        <v>15829.269999999997</v>
      </c>
      <c r="H1325" s="87"/>
      <c r="I1325" s="87"/>
      <c r="J1325" s="85"/>
      <c r="K1325" s="87"/>
      <c r="L1325" s="85"/>
      <c r="M1325" s="728"/>
      <c r="N1325" s="301"/>
      <c r="O1325" s="301"/>
      <c r="P1325" s="302"/>
      <c r="Q1325" s="302"/>
      <c r="R1325" s="302"/>
      <c r="S1325" s="302"/>
      <c r="T1325" s="301"/>
      <c r="U1325" s="87"/>
    </row>
    <row r="1326" spans="1:21" x14ac:dyDescent="0.25">
      <c r="A1326" s="564"/>
      <c r="B1326" s="729"/>
      <c r="C1326" s="172"/>
      <c r="D1326" s="172"/>
      <c r="E1326" s="566"/>
      <c r="F1326" s="566"/>
      <c r="G1326" s="53">
        <f t="shared" ref="G1326:G1334" si="123">G1325+E1326-F1326</f>
        <v>15829.269999999997</v>
      </c>
      <c r="H1326" s="87"/>
      <c r="I1326" s="87"/>
      <c r="J1326" s="85"/>
      <c r="K1326" s="87"/>
      <c r="L1326" s="85"/>
      <c r="M1326" s="728"/>
      <c r="N1326" s="301"/>
      <c r="O1326" s="301"/>
      <c r="P1326" s="302"/>
      <c r="Q1326" s="302"/>
      <c r="R1326" s="302"/>
      <c r="S1326" s="302"/>
      <c r="T1326" s="301"/>
      <c r="U1326" s="87" t="s">
        <v>2081</v>
      </c>
    </row>
    <row r="1327" spans="1:21" x14ac:dyDescent="0.25">
      <c r="A1327" s="564"/>
      <c r="B1327" s="172"/>
      <c r="C1327" s="40"/>
      <c r="D1327" s="172"/>
      <c r="E1327" s="566"/>
      <c r="F1327" s="566"/>
      <c r="G1327" s="53">
        <f t="shared" si="123"/>
        <v>15829.269999999997</v>
      </c>
      <c r="H1327" s="87"/>
      <c r="I1327" s="87"/>
      <c r="J1327" s="87"/>
      <c r="K1327" s="87"/>
      <c r="L1327" s="85"/>
      <c r="M1327" s="728"/>
      <c r="N1327" s="301"/>
      <c r="O1327" s="301"/>
      <c r="P1327" s="302"/>
      <c r="Q1327" s="302"/>
      <c r="R1327" s="302"/>
      <c r="S1327" s="302"/>
      <c r="T1327" s="301"/>
      <c r="U1327" s="87" t="s">
        <v>2082</v>
      </c>
    </row>
    <row r="1328" spans="1:21" x14ac:dyDescent="0.25">
      <c r="A1328" s="564"/>
      <c r="B1328" s="172"/>
      <c r="C1328" s="172"/>
      <c r="D1328" s="172"/>
      <c r="E1328" s="566"/>
      <c r="F1328" s="566"/>
      <c r="G1328" s="53">
        <f t="shared" si="123"/>
        <v>15829.269999999997</v>
      </c>
      <c r="H1328" s="87"/>
      <c r="I1328" s="87"/>
      <c r="J1328" s="87"/>
      <c r="K1328" s="87"/>
      <c r="L1328" s="85"/>
      <c r="M1328" s="728"/>
      <c r="N1328" s="301"/>
      <c r="O1328" s="301"/>
      <c r="P1328" s="302"/>
      <c r="Q1328" s="302"/>
      <c r="R1328" s="302"/>
      <c r="S1328" s="302"/>
      <c r="T1328" s="476"/>
      <c r="U1328" s="87"/>
    </row>
    <row r="1329" spans="1:21" x14ac:dyDescent="0.25">
      <c r="A1329" s="564"/>
      <c r="B1329" s="172"/>
      <c r="C1329" s="172"/>
      <c r="D1329" s="172"/>
      <c r="E1329" s="566"/>
      <c r="F1329" s="566"/>
      <c r="G1329" s="53">
        <f t="shared" si="123"/>
        <v>15829.269999999997</v>
      </c>
      <c r="H1329" s="87"/>
      <c r="I1329" s="87"/>
      <c r="J1329" s="87"/>
      <c r="K1329" s="87"/>
      <c r="L1329" s="87"/>
      <c r="M1329" s="728"/>
      <c r="N1329" s="301"/>
      <c r="O1329" s="301"/>
      <c r="P1329" s="302"/>
      <c r="Q1329" s="302"/>
      <c r="R1329" s="302"/>
      <c r="S1329" s="302"/>
      <c r="T1329" s="476"/>
      <c r="U1329" s="87"/>
    </row>
    <row r="1330" spans="1:21" x14ac:dyDescent="0.25">
      <c r="A1330" s="564"/>
      <c r="B1330" s="172"/>
      <c r="C1330" s="172"/>
      <c r="D1330" s="172"/>
      <c r="E1330" s="566"/>
      <c r="F1330" s="566"/>
      <c r="G1330" s="53">
        <f t="shared" si="123"/>
        <v>15829.269999999997</v>
      </c>
      <c r="H1330" s="87"/>
      <c r="I1330" s="87"/>
      <c r="J1330" s="87"/>
      <c r="K1330" s="87"/>
      <c r="L1330" s="87"/>
      <c r="M1330" s="728"/>
      <c r="N1330" s="301"/>
      <c r="O1330" s="301"/>
      <c r="P1330" s="302"/>
      <c r="Q1330" s="302"/>
      <c r="R1330" s="302"/>
      <c r="S1330" s="302"/>
      <c r="T1330" s="476"/>
      <c r="U1330" s="87"/>
    </row>
    <row r="1331" spans="1:21" x14ac:dyDescent="0.25">
      <c r="A1331" s="564"/>
      <c r="B1331" s="172"/>
      <c r="C1331" s="172"/>
      <c r="D1331" s="172"/>
      <c r="E1331" s="566"/>
      <c r="F1331" s="566"/>
      <c r="G1331" s="53">
        <f t="shared" si="123"/>
        <v>15829.269999999997</v>
      </c>
      <c r="H1331" s="87"/>
      <c r="I1331" s="87"/>
      <c r="J1331" s="87"/>
      <c r="K1331" s="87"/>
      <c r="L1331" s="87"/>
      <c r="M1331" s="728"/>
      <c r="N1331" s="301"/>
      <c r="O1331" s="301"/>
      <c r="P1331" s="302"/>
      <c r="Q1331" s="302"/>
      <c r="R1331" s="302"/>
      <c r="S1331" s="302"/>
      <c r="T1331" s="476"/>
      <c r="U1331" s="87"/>
    </row>
    <row r="1332" spans="1:21" x14ac:dyDescent="0.25">
      <c r="A1332" s="564"/>
      <c r="B1332" s="172"/>
      <c r="C1332" s="172"/>
      <c r="D1332" s="172"/>
      <c r="E1332" s="566"/>
      <c r="F1332" s="566"/>
      <c r="G1332" s="53">
        <f t="shared" si="123"/>
        <v>15829.269999999997</v>
      </c>
      <c r="H1332" s="87"/>
      <c r="I1332" s="87"/>
      <c r="J1332" s="87"/>
      <c r="K1332" s="87"/>
      <c r="L1332" s="87"/>
      <c r="M1332" s="728"/>
      <c r="N1332" s="301"/>
      <c r="O1332" s="301"/>
      <c r="P1332" s="302"/>
      <c r="Q1332" s="302"/>
      <c r="R1332" s="302"/>
      <c r="S1332" s="302"/>
      <c r="T1332" s="476"/>
      <c r="U1332" s="87"/>
    </row>
    <row r="1333" spans="1:21" x14ac:dyDescent="0.25">
      <c r="A1333" s="564"/>
      <c r="B1333" s="172"/>
      <c r="C1333" s="172"/>
      <c r="D1333" s="172"/>
      <c r="E1333" s="566"/>
      <c r="F1333" s="566"/>
      <c r="G1333" s="53">
        <f t="shared" si="123"/>
        <v>15829.269999999997</v>
      </c>
      <c r="H1333" s="87"/>
      <c r="I1333" s="87"/>
      <c r="J1333" s="87"/>
      <c r="K1333" s="87"/>
      <c r="L1333" s="87"/>
      <c r="M1333" s="728"/>
      <c r="N1333" s="301"/>
      <c r="O1333" s="301"/>
      <c r="P1333" s="302"/>
      <c r="Q1333" s="302"/>
      <c r="R1333" s="302"/>
      <c r="S1333" s="302"/>
      <c r="T1333" s="476"/>
      <c r="U1333" s="87" t="s">
        <v>2083</v>
      </c>
    </row>
    <row r="1334" spans="1:21" x14ac:dyDescent="0.25">
      <c r="A1334" s="564"/>
      <c r="B1334" s="172"/>
      <c r="C1334" s="172"/>
      <c r="D1334" s="172"/>
      <c r="E1334" s="566"/>
      <c r="F1334" s="566"/>
      <c r="G1334" s="53">
        <f t="shared" si="123"/>
        <v>15829.269999999997</v>
      </c>
      <c r="H1334" s="87"/>
      <c r="I1334" s="87"/>
      <c r="J1334" s="87"/>
      <c r="K1334" s="87"/>
      <c r="L1334" s="87"/>
      <c r="M1334" s="732"/>
      <c r="N1334" s="276"/>
      <c r="O1334" s="276"/>
      <c r="P1334" s="260"/>
      <c r="Q1334" s="260"/>
      <c r="R1334" s="260"/>
      <c r="S1334" s="260"/>
      <c r="T1334" s="476"/>
      <c r="U1334" s="87"/>
    </row>
    <row r="1335" spans="1:21" x14ac:dyDescent="0.25">
      <c r="A1335" s="564"/>
      <c r="B1335" s="172"/>
      <c r="C1335" s="172"/>
      <c r="D1335" s="172"/>
      <c r="E1335" s="566"/>
      <c r="F1335" s="566"/>
      <c r="G1335" s="53">
        <f>G1334+E1335-F1335</f>
        <v>15829.269999999997</v>
      </c>
      <c r="H1335" s="87"/>
      <c r="I1335" s="87"/>
      <c r="J1335" s="87"/>
      <c r="K1335" s="87"/>
      <c r="L1335" s="87"/>
      <c r="M1335" s="732"/>
      <c r="N1335" s="276"/>
      <c r="O1335" s="276"/>
      <c r="P1335" s="260"/>
      <c r="Q1335" s="260"/>
      <c r="R1335" s="260"/>
      <c r="S1335" s="260"/>
      <c r="T1335" s="476"/>
      <c r="U1335" s="87"/>
    </row>
    <row r="1336" spans="1:21" x14ac:dyDescent="0.25">
      <c r="A1336" s="564"/>
      <c r="B1336" s="172"/>
      <c r="C1336" s="172"/>
      <c r="D1336" s="172"/>
      <c r="E1336" s="566"/>
      <c r="F1336" s="566"/>
      <c r="G1336" s="53">
        <f t="shared" ref="G1336:G1351" si="124">G1335+E1336-F1336</f>
        <v>15829.269999999997</v>
      </c>
      <c r="H1336" s="87"/>
      <c r="I1336" s="87"/>
      <c r="J1336" s="87"/>
      <c r="K1336" s="87"/>
      <c r="L1336" s="87"/>
      <c r="M1336" s="732"/>
      <c r="N1336" s="276"/>
      <c r="O1336" s="276"/>
      <c r="P1336" s="260"/>
      <c r="Q1336" s="260"/>
      <c r="R1336" s="260"/>
      <c r="S1336" s="260"/>
      <c r="T1336" s="476"/>
      <c r="U1336" s="87"/>
    </row>
    <row r="1337" spans="1:21" x14ac:dyDescent="0.25">
      <c r="A1337" s="564"/>
      <c r="B1337" s="172"/>
      <c r="C1337" s="172"/>
      <c r="D1337" s="172"/>
      <c r="E1337" s="566"/>
      <c r="F1337" s="566"/>
      <c r="G1337" s="53">
        <f t="shared" si="124"/>
        <v>15829.269999999997</v>
      </c>
      <c r="H1337" s="87"/>
      <c r="I1337" s="87"/>
      <c r="J1337" s="87"/>
      <c r="K1337" s="87"/>
      <c r="L1337" s="87"/>
      <c r="M1337" s="732"/>
      <c r="N1337" s="276"/>
      <c r="O1337" s="276"/>
      <c r="P1337" s="260"/>
      <c r="Q1337" s="260"/>
      <c r="R1337" s="260"/>
      <c r="S1337" s="260"/>
      <c r="T1337" s="219"/>
      <c r="U1337" s="87"/>
    </row>
    <row r="1338" spans="1:21" x14ac:dyDescent="0.25">
      <c r="A1338" s="564"/>
      <c r="B1338" s="172"/>
      <c r="C1338" s="172"/>
      <c r="D1338" s="172"/>
      <c r="E1338" s="566"/>
      <c r="F1338" s="566"/>
      <c r="G1338" s="53">
        <f t="shared" si="124"/>
        <v>15829.269999999997</v>
      </c>
      <c r="H1338" s="87"/>
      <c r="I1338" s="87"/>
      <c r="J1338" s="87"/>
      <c r="K1338" s="87"/>
      <c r="L1338" s="87"/>
      <c r="M1338" s="732"/>
      <c r="N1338" s="276"/>
      <c r="O1338" s="276"/>
      <c r="P1338" s="260"/>
      <c r="Q1338" s="260"/>
      <c r="R1338" s="260"/>
      <c r="S1338" s="260"/>
      <c r="T1338" s="219"/>
      <c r="U1338" s="87"/>
    </row>
    <row r="1339" spans="1:21" x14ac:dyDescent="0.25">
      <c r="A1339" s="564"/>
      <c r="B1339" s="172"/>
      <c r="C1339" s="172"/>
      <c r="D1339" s="172"/>
      <c r="E1339" s="566"/>
      <c r="F1339" s="566"/>
      <c r="G1339" s="53">
        <f t="shared" si="124"/>
        <v>15829.269999999997</v>
      </c>
      <c r="H1339" s="87"/>
      <c r="I1339" s="87"/>
      <c r="J1339" s="87"/>
      <c r="K1339" s="87"/>
      <c r="L1339" s="87"/>
      <c r="M1339" s="732"/>
      <c r="N1339" s="276"/>
      <c r="O1339" s="276"/>
      <c r="P1339" s="260"/>
      <c r="Q1339" s="260"/>
      <c r="R1339" s="260"/>
      <c r="S1339" s="260"/>
      <c r="T1339" s="476"/>
      <c r="U1339" s="87"/>
    </row>
    <row r="1340" spans="1:21" x14ac:dyDescent="0.25">
      <c r="A1340" s="564"/>
      <c r="B1340" s="172"/>
      <c r="C1340" s="172"/>
      <c r="D1340" s="172"/>
      <c r="E1340" s="566"/>
      <c r="F1340" s="566"/>
      <c r="G1340" s="53">
        <f t="shared" si="124"/>
        <v>15829.269999999997</v>
      </c>
      <c r="H1340" s="87"/>
      <c r="I1340" s="87"/>
      <c r="J1340" s="87"/>
      <c r="K1340" s="87"/>
      <c r="L1340" s="87"/>
      <c r="M1340" s="732"/>
      <c r="N1340" s="276"/>
      <c r="O1340" s="276"/>
      <c r="P1340" s="260"/>
      <c r="Q1340" s="260"/>
      <c r="R1340" s="260"/>
      <c r="S1340" s="260"/>
      <c r="T1340" s="476"/>
      <c r="U1340" s="87"/>
    </row>
    <row r="1341" spans="1:21" x14ac:dyDescent="0.25">
      <c r="A1341" s="564"/>
      <c r="B1341" s="172"/>
      <c r="C1341" s="172"/>
      <c r="D1341" s="172"/>
      <c r="E1341" s="566"/>
      <c r="F1341" s="566"/>
      <c r="G1341" s="53">
        <f t="shared" si="124"/>
        <v>15829.269999999997</v>
      </c>
      <c r="H1341" s="87"/>
      <c r="I1341" s="87"/>
      <c r="J1341" s="87"/>
      <c r="K1341" s="87"/>
      <c r="L1341" s="87"/>
      <c r="M1341" s="732"/>
      <c r="N1341" s="276"/>
      <c r="O1341" s="276"/>
      <c r="P1341" s="260"/>
      <c r="Q1341" s="260"/>
      <c r="R1341" s="260"/>
      <c r="S1341" s="260"/>
      <c r="T1341" s="476"/>
      <c r="U1341" s="87"/>
    </row>
    <row r="1342" spans="1:21" x14ac:dyDescent="0.25">
      <c r="A1342" s="564"/>
      <c r="B1342" s="172"/>
      <c r="C1342" s="172"/>
      <c r="D1342" s="172"/>
      <c r="E1342" s="566"/>
      <c r="F1342" s="566"/>
      <c r="G1342" s="53">
        <f t="shared" si="124"/>
        <v>15829.269999999997</v>
      </c>
      <c r="H1342" s="87"/>
      <c r="I1342" s="87"/>
      <c r="J1342" s="87"/>
      <c r="K1342" s="87"/>
      <c r="L1342" s="87"/>
      <c r="M1342" s="732"/>
      <c r="N1342" s="276"/>
      <c r="O1342" s="276"/>
      <c r="P1342" s="260"/>
      <c r="Q1342" s="260"/>
      <c r="R1342" s="260"/>
      <c r="S1342" s="260"/>
      <c r="T1342" s="476"/>
      <c r="U1342" s="87"/>
    </row>
    <row r="1343" spans="1:21" x14ac:dyDescent="0.25">
      <c r="A1343" s="564"/>
      <c r="B1343" s="172"/>
      <c r="C1343" s="172"/>
      <c r="D1343" s="172"/>
      <c r="E1343" s="566"/>
      <c r="F1343" s="566"/>
      <c r="G1343" s="53">
        <f t="shared" si="124"/>
        <v>15829.269999999997</v>
      </c>
      <c r="H1343" s="87"/>
      <c r="I1343" s="87"/>
      <c r="J1343" s="87"/>
      <c r="K1343" s="87"/>
      <c r="L1343" s="87"/>
      <c r="M1343" s="732"/>
      <c r="N1343" s="276"/>
      <c r="O1343" s="276"/>
      <c r="P1343" s="260"/>
      <c r="Q1343" s="260"/>
      <c r="R1343" s="260"/>
      <c r="S1343" s="260"/>
      <c r="T1343" s="476"/>
      <c r="U1343" s="87"/>
    </row>
    <row r="1344" spans="1:21" x14ac:dyDescent="0.25">
      <c r="A1344" s="564"/>
      <c r="B1344" s="172"/>
      <c r="C1344" s="172"/>
      <c r="D1344" s="172"/>
      <c r="E1344" s="566"/>
      <c r="F1344" s="566"/>
      <c r="G1344" s="53">
        <f t="shared" si="124"/>
        <v>15829.269999999997</v>
      </c>
      <c r="H1344" s="87"/>
      <c r="I1344" s="87"/>
      <c r="J1344" s="87"/>
      <c r="K1344" s="87"/>
      <c r="L1344" s="87"/>
      <c r="M1344" s="732"/>
      <c r="N1344" s="276"/>
      <c r="O1344" s="276"/>
      <c r="P1344" s="260"/>
      <c r="Q1344" s="260"/>
      <c r="R1344" s="260"/>
      <c r="S1344" s="260"/>
      <c r="T1344" s="476"/>
      <c r="U1344" s="87"/>
    </row>
    <row r="1345" spans="1:21" x14ac:dyDescent="0.25">
      <c r="A1345" s="564"/>
      <c r="B1345" s="172"/>
      <c r="C1345" s="172"/>
      <c r="D1345" s="172"/>
      <c r="E1345" s="566"/>
      <c r="F1345" s="566"/>
      <c r="G1345" s="53">
        <f t="shared" si="124"/>
        <v>15829.269999999997</v>
      </c>
      <c r="H1345" s="87"/>
      <c r="I1345" s="87"/>
      <c r="J1345" s="87"/>
      <c r="K1345" s="87"/>
      <c r="L1345" s="87"/>
      <c r="M1345" s="732"/>
      <c r="N1345" s="276"/>
      <c r="O1345" s="276"/>
      <c r="P1345" s="260"/>
      <c r="Q1345" s="260"/>
      <c r="R1345" s="260"/>
      <c r="S1345" s="260"/>
      <c r="T1345" s="476"/>
      <c r="U1345" s="87"/>
    </row>
    <row r="1346" spans="1:21" x14ac:dyDescent="0.25">
      <c r="A1346" s="564"/>
      <c r="B1346" s="733"/>
      <c r="C1346" s="733"/>
      <c r="D1346" s="733"/>
      <c r="E1346" s="734"/>
      <c r="F1346" s="566"/>
      <c r="G1346" s="53">
        <f t="shared" si="124"/>
        <v>15829.269999999997</v>
      </c>
      <c r="H1346" s="87"/>
      <c r="I1346" s="87"/>
      <c r="J1346" s="87"/>
      <c r="K1346" s="87"/>
      <c r="L1346" s="87"/>
      <c r="M1346" s="732"/>
      <c r="N1346" s="276"/>
      <c r="O1346" s="276"/>
      <c r="P1346" s="260"/>
      <c r="Q1346" s="260"/>
      <c r="R1346" s="260"/>
      <c r="S1346" s="260"/>
      <c r="T1346" s="476"/>
      <c r="U1346" s="87"/>
    </row>
    <row r="1347" spans="1:21" x14ac:dyDescent="0.25">
      <c r="A1347" s="564"/>
      <c r="B1347" s="172"/>
      <c r="C1347" s="172"/>
      <c r="D1347" s="172"/>
      <c r="E1347" s="566"/>
      <c r="F1347" s="566"/>
      <c r="G1347" s="53">
        <f t="shared" si="124"/>
        <v>15829.269999999997</v>
      </c>
      <c r="H1347" s="87"/>
      <c r="I1347" s="87"/>
      <c r="J1347" s="87"/>
      <c r="K1347" s="87"/>
      <c r="L1347" s="87"/>
      <c r="M1347" s="732"/>
      <c r="N1347" s="276"/>
      <c r="O1347" s="276"/>
      <c r="P1347" s="260"/>
      <c r="Q1347" s="260"/>
      <c r="R1347" s="260"/>
      <c r="S1347" s="260"/>
      <c r="T1347" s="476"/>
      <c r="U1347" s="87"/>
    </row>
    <row r="1348" spans="1:21" x14ac:dyDescent="0.25">
      <c r="A1348" s="564"/>
      <c r="B1348" s="172"/>
      <c r="C1348" s="172"/>
      <c r="D1348" s="172"/>
      <c r="E1348" s="566"/>
      <c r="F1348" s="566"/>
      <c r="G1348" s="53">
        <f t="shared" si="124"/>
        <v>15829.269999999997</v>
      </c>
      <c r="H1348" s="87"/>
      <c r="I1348" s="87"/>
      <c r="J1348" s="87"/>
      <c r="K1348" s="87"/>
      <c r="L1348" s="87"/>
      <c r="M1348" s="732"/>
      <c r="N1348" s="276"/>
      <c r="O1348" s="276"/>
      <c r="P1348" s="260"/>
      <c r="Q1348" s="260"/>
      <c r="R1348" s="260"/>
      <c r="S1348" s="260"/>
      <c r="T1348" s="301"/>
      <c r="U1348" s="87"/>
    </row>
    <row r="1349" spans="1:21" x14ac:dyDescent="0.25">
      <c r="A1349" s="564"/>
      <c r="B1349" s="172"/>
      <c r="C1349" s="172"/>
      <c r="D1349" s="172"/>
      <c r="E1349" s="566"/>
      <c r="F1349" s="566"/>
      <c r="G1349" s="53">
        <f t="shared" si="124"/>
        <v>15829.269999999997</v>
      </c>
      <c r="H1349" s="87"/>
      <c r="I1349" s="87"/>
      <c r="J1349" s="87"/>
      <c r="K1349" s="87"/>
      <c r="L1349" s="87"/>
      <c r="M1349" s="732"/>
      <c r="N1349" s="276"/>
      <c r="O1349" s="276"/>
      <c r="P1349" s="260"/>
      <c r="Q1349" s="260"/>
      <c r="R1349" s="260"/>
      <c r="S1349" s="260"/>
      <c r="T1349" s="301"/>
      <c r="U1349" s="87"/>
    </row>
    <row r="1350" spans="1:21" x14ac:dyDescent="0.25">
      <c r="A1350" s="564"/>
      <c r="B1350" s="172"/>
      <c r="C1350" s="172"/>
      <c r="D1350" s="172"/>
      <c r="E1350" s="566"/>
      <c r="F1350" s="566"/>
      <c r="G1350" s="53">
        <f t="shared" si="124"/>
        <v>15829.269999999997</v>
      </c>
      <c r="H1350" s="87"/>
      <c r="I1350" s="87"/>
      <c r="J1350" s="87"/>
      <c r="K1350" s="87"/>
      <c r="L1350" s="87"/>
      <c r="M1350" s="732"/>
      <c r="N1350" s="276"/>
      <c r="O1350" s="276"/>
      <c r="P1350" s="260"/>
      <c r="Q1350" s="260"/>
      <c r="R1350" s="260"/>
      <c r="S1350" s="260"/>
      <c r="T1350" s="301"/>
      <c r="U1350" s="87"/>
    </row>
    <row r="1351" spans="1:21" x14ac:dyDescent="0.25">
      <c r="A1351" s="564"/>
      <c r="B1351" s="172"/>
      <c r="C1351" s="172"/>
      <c r="D1351" s="172"/>
      <c r="E1351" s="566"/>
      <c r="F1351" s="566"/>
      <c r="G1351" s="53">
        <f t="shared" si="124"/>
        <v>15829.269999999997</v>
      </c>
      <c r="H1351" s="87"/>
      <c r="I1351" s="87"/>
      <c r="J1351" s="87"/>
      <c r="K1351" s="87"/>
      <c r="L1351" s="87"/>
      <c r="M1351" s="732"/>
      <c r="N1351" s="276"/>
      <c r="O1351" s="276"/>
      <c r="P1351" s="260"/>
      <c r="Q1351" s="260"/>
      <c r="R1351" s="260"/>
      <c r="S1351" s="260"/>
      <c r="T1351" s="301"/>
      <c r="U1351" s="87"/>
    </row>
    <row r="1352" spans="1:21" x14ac:dyDescent="0.25">
      <c r="A1352" s="564"/>
      <c r="B1352" s="172"/>
      <c r="C1352" s="172"/>
      <c r="D1352" s="172"/>
      <c r="E1352" s="566"/>
      <c r="F1352" s="566"/>
      <c r="G1352" s="53">
        <f>G1351+E1352-F1352</f>
        <v>15829.269999999997</v>
      </c>
      <c r="H1352" s="87"/>
      <c r="I1352" s="87"/>
      <c r="J1352" s="87"/>
      <c r="K1352" s="87"/>
      <c r="L1352" s="87"/>
      <c r="M1352" s="732"/>
      <c r="N1352" s="276"/>
      <c r="O1352" s="276"/>
      <c r="P1352" s="260"/>
      <c r="Q1352" s="260"/>
      <c r="R1352" s="260"/>
      <c r="S1352" s="260"/>
      <c r="T1352" s="301"/>
      <c r="U1352" s="87"/>
    </row>
    <row r="1353" spans="1:21" x14ac:dyDescent="0.25">
      <c r="A1353" s="564"/>
      <c r="B1353" s="172"/>
      <c r="C1353" s="172"/>
      <c r="D1353" s="172"/>
      <c r="E1353" s="566"/>
      <c r="F1353" s="566"/>
      <c r="G1353" s="53">
        <f>G1352+E1353-F1353</f>
        <v>15829.269999999997</v>
      </c>
      <c r="H1353" s="87"/>
      <c r="I1353" s="87"/>
      <c r="J1353" s="87"/>
      <c r="K1353" s="87"/>
      <c r="L1353" s="87"/>
      <c r="M1353" s="732"/>
      <c r="N1353" s="276"/>
      <c r="O1353" s="276"/>
      <c r="P1353" s="260"/>
      <c r="Q1353" s="260"/>
      <c r="R1353" s="260"/>
      <c r="S1353" s="260"/>
      <c r="T1353" s="301"/>
      <c r="U1353" s="87"/>
    </row>
    <row r="1354" spans="1:21" x14ac:dyDescent="0.25">
      <c r="A1354" s="564"/>
      <c r="B1354" s="172"/>
      <c r="C1354" s="172"/>
      <c r="D1354" s="172"/>
      <c r="E1354" s="566"/>
      <c r="F1354" s="566"/>
      <c r="G1354" s="53">
        <f t="shared" ref="G1354" si="125">G1353+E1354-F1354</f>
        <v>15829.269999999997</v>
      </c>
      <c r="H1354" s="87"/>
      <c r="I1354" s="87"/>
      <c r="J1354" s="87"/>
      <c r="K1354" s="87"/>
      <c r="L1354" s="87"/>
      <c r="M1354" s="732"/>
      <c r="N1354" s="276"/>
      <c r="O1354" s="276"/>
      <c r="P1354" s="260"/>
      <c r="Q1354" s="260"/>
      <c r="R1354" s="260"/>
      <c r="S1354" s="260"/>
      <c r="T1354" s="301"/>
      <c r="U1354" s="87"/>
    </row>
    <row r="1355" spans="1:21" x14ac:dyDescent="0.25">
      <c r="A1355" s="564"/>
      <c r="B1355" s="172"/>
      <c r="C1355" s="172"/>
      <c r="D1355" s="172"/>
      <c r="E1355" s="566"/>
      <c r="F1355" s="566"/>
      <c r="G1355" s="53">
        <f>G1354+E1355-F1355</f>
        <v>15829.269999999997</v>
      </c>
      <c r="H1355" s="87"/>
      <c r="I1355" s="87"/>
      <c r="J1355" s="87"/>
      <c r="K1355" s="87"/>
      <c r="L1355" s="87"/>
      <c r="M1355" s="732"/>
      <c r="N1355" s="276"/>
      <c r="O1355" s="276"/>
      <c r="P1355" s="260"/>
      <c r="Q1355" s="260"/>
      <c r="R1355" s="260"/>
      <c r="S1355" s="260"/>
      <c r="T1355" s="301"/>
      <c r="U1355" s="87"/>
    </row>
    <row r="1356" spans="1:21" x14ac:dyDescent="0.25">
      <c r="A1356" s="564"/>
      <c r="B1356" s="172"/>
      <c r="C1356" s="172"/>
      <c r="D1356" s="172"/>
      <c r="E1356" s="566"/>
      <c r="F1356" s="566"/>
      <c r="G1356" s="53">
        <f>G1355+E1356-F1356</f>
        <v>15829.269999999997</v>
      </c>
      <c r="H1356" s="87"/>
      <c r="I1356" s="87"/>
      <c r="J1356" s="87"/>
      <c r="K1356" s="87"/>
      <c r="L1356" s="87"/>
      <c r="M1356" s="37"/>
      <c r="N1356" s="38"/>
      <c r="O1356" s="38"/>
      <c r="P1356" s="39"/>
      <c r="Q1356" s="39"/>
      <c r="R1356" s="39"/>
      <c r="S1356" s="39"/>
      <c r="T1356" s="301"/>
      <c r="U1356" s="87"/>
    </row>
    <row r="1357" spans="1:21" x14ac:dyDescent="0.25">
      <c r="A1357" s="564"/>
      <c r="B1357" s="172"/>
      <c r="C1357" s="172"/>
      <c r="D1357" s="172"/>
      <c r="E1357" s="566"/>
      <c r="F1357" s="566"/>
      <c r="G1357" s="53">
        <f t="shared" ref="G1357:G1358" si="126">G1356+E1357-F1357</f>
        <v>15829.269999999997</v>
      </c>
      <c r="H1357" s="87"/>
      <c r="I1357" s="87"/>
      <c r="J1357" s="87"/>
      <c r="K1357" s="87"/>
      <c r="L1357" s="87"/>
      <c r="M1357" s="37"/>
      <c r="N1357" s="38"/>
      <c r="O1357" s="38"/>
      <c r="P1357" s="39"/>
      <c r="Q1357" s="39"/>
      <c r="R1357" s="39"/>
      <c r="S1357" s="39"/>
      <c r="T1357" s="301"/>
      <c r="U1357" s="87"/>
    </row>
    <row r="1358" spans="1:21" x14ac:dyDescent="0.25">
      <c r="A1358" s="564"/>
      <c r="B1358" s="172"/>
      <c r="C1358" s="136"/>
      <c r="D1358" s="172"/>
      <c r="E1358" s="566"/>
      <c r="F1358" s="566"/>
      <c r="G1358" s="53">
        <f t="shared" si="126"/>
        <v>15829.269999999997</v>
      </c>
      <c r="H1358" s="87"/>
      <c r="I1358" s="87"/>
      <c r="J1358" s="87"/>
      <c r="K1358" s="87"/>
      <c r="L1358" s="87"/>
      <c r="M1358" s="37"/>
      <c r="N1358" s="38"/>
      <c r="O1358" s="38"/>
      <c r="P1358" s="39"/>
      <c r="Q1358" s="39"/>
      <c r="R1358" s="39"/>
      <c r="S1358" s="39"/>
      <c r="T1358" s="159"/>
      <c r="U1358" s="87"/>
    </row>
    <row r="1359" spans="1:21" x14ac:dyDescent="0.25">
      <c r="A1359" s="564"/>
      <c r="B1359" s="172"/>
      <c r="C1359" s="172"/>
      <c r="D1359" s="172"/>
      <c r="E1359" s="566"/>
      <c r="F1359" s="566"/>
      <c r="G1359" s="53">
        <f>G1358+E1359-F1359</f>
        <v>15829.269999999997</v>
      </c>
      <c r="H1359" s="87"/>
      <c r="I1359" s="87"/>
      <c r="J1359" s="87"/>
      <c r="K1359" s="87"/>
      <c r="L1359" s="87"/>
      <c r="M1359" s="37"/>
      <c r="N1359" s="38"/>
      <c r="O1359" s="38"/>
      <c r="P1359" s="39"/>
      <c r="Q1359" s="39"/>
      <c r="R1359" s="39"/>
      <c r="S1359" s="39"/>
      <c r="T1359" s="44"/>
      <c r="U1359" s="87"/>
    </row>
    <row r="1360" spans="1:21" x14ac:dyDescent="0.25">
      <c r="A1360" s="564"/>
      <c r="B1360" s="172"/>
      <c r="C1360" s="172"/>
      <c r="D1360" s="172"/>
      <c r="E1360" s="566"/>
      <c r="F1360" s="566"/>
      <c r="G1360" s="53">
        <f t="shared" ref="G1360:G1417" si="127">G1359+E1360-F1360</f>
        <v>15829.269999999997</v>
      </c>
      <c r="H1360" s="87"/>
      <c r="I1360" s="87"/>
      <c r="J1360" s="87"/>
      <c r="K1360" s="87"/>
      <c r="L1360" s="87"/>
      <c r="M1360" s="37"/>
      <c r="N1360" s="38"/>
      <c r="O1360" s="38"/>
      <c r="P1360" s="39"/>
      <c r="Q1360" s="39"/>
      <c r="R1360" s="39"/>
      <c r="S1360" s="39"/>
      <c r="T1360" s="44"/>
      <c r="U1360" s="87"/>
    </row>
    <row r="1361" spans="1:21" x14ac:dyDescent="0.25">
      <c r="A1361" s="564"/>
      <c r="B1361" s="172"/>
      <c r="C1361" s="172"/>
      <c r="D1361" s="172"/>
      <c r="E1361" s="566"/>
      <c r="F1361" s="566"/>
      <c r="G1361" s="53">
        <f t="shared" si="127"/>
        <v>15829.269999999997</v>
      </c>
      <c r="H1361" s="87"/>
      <c r="I1361" s="87"/>
      <c r="J1361" s="87"/>
      <c r="K1361" s="87"/>
      <c r="L1361" s="87"/>
      <c r="M1361" s="37"/>
      <c r="N1361" s="38"/>
      <c r="O1361" s="38"/>
      <c r="P1361" s="39"/>
      <c r="Q1361" s="39"/>
      <c r="R1361" s="39"/>
      <c r="S1361" s="39"/>
      <c r="T1361" s="44"/>
      <c r="U1361" s="87"/>
    </row>
    <row r="1362" spans="1:21" x14ac:dyDescent="0.25">
      <c r="A1362" s="564"/>
      <c r="B1362" s="172"/>
      <c r="C1362" s="172"/>
      <c r="D1362" s="172"/>
      <c r="E1362" s="566"/>
      <c r="F1362" s="566"/>
      <c r="G1362" s="53">
        <f t="shared" si="127"/>
        <v>15829.269999999997</v>
      </c>
      <c r="H1362" s="87"/>
      <c r="I1362" s="87"/>
      <c r="J1362" s="87"/>
      <c r="K1362" s="87"/>
      <c r="L1362" s="87"/>
      <c r="M1362" s="728"/>
      <c r="N1362" s="301"/>
      <c r="O1362" s="301"/>
      <c r="P1362" s="302"/>
      <c r="Q1362" s="302"/>
      <c r="R1362" s="302"/>
      <c r="S1362" s="302"/>
      <c r="T1362" s="44"/>
      <c r="U1362" s="87"/>
    </row>
    <row r="1363" spans="1:21" x14ac:dyDescent="0.25">
      <c r="A1363" s="564"/>
      <c r="B1363" s="172"/>
      <c r="C1363" s="172"/>
      <c r="D1363" s="172"/>
      <c r="E1363" s="566"/>
      <c r="F1363" s="566"/>
      <c r="G1363" s="53">
        <f t="shared" si="127"/>
        <v>15829.269999999997</v>
      </c>
      <c r="H1363" s="87"/>
      <c r="I1363" s="87"/>
      <c r="J1363" s="87"/>
      <c r="K1363" s="87"/>
      <c r="L1363" s="87"/>
      <c r="M1363" s="728"/>
      <c r="N1363" s="301"/>
      <c r="O1363" s="301"/>
      <c r="P1363" s="302"/>
      <c r="Q1363" s="302"/>
      <c r="R1363" s="302"/>
      <c r="S1363" s="302"/>
      <c r="T1363" s="44"/>
      <c r="U1363" s="87"/>
    </row>
    <row r="1364" spans="1:21" x14ac:dyDescent="0.25">
      <c r="A1364" s="564"/>
      <c r="B1364" s="172"/>
      <c r="C1364" s="172"/>
      <c r="D1364" s="172"/>
      <c r="E1364" s="566"/>
      <c r="F1364" s="566"/>
      <c r="G1364" s="53">
        <f t="shared" si="127"/>
        <v>15829.269999999997</v>
      </c>
      <c r="H1364" s="87"/>
      <c r="I1364" s="87"/>
      <c r="J1364" s="87"/>
      <c r="K1364" s="87"/>
      <c r="L1364" s="87"/>
      <c r="M1364" s="728"/>
      <c r="N1364" s="301"/>
      <c r="O1364" s="301"/>
      <c r="P1364" s="302"/>
      <c r="Q1364" s="302"/>
      <c r="R1364" s="302"/>
      <c r="S1364" s="302"/>
      <c r="T1364" s="301"/>
      <c r="U1364" s="87"/>
    </row>
    <row r="1365" spans="1:21" x14ac:dyDescent="0.25">
      <c r="A1365" s="564"/>
      <c r="B1365" s="172"/>
      <c r="C1365" s="172"/>
      <c r="D1365" s="172"/>
      <c r="E1365" s="566"/>
      <c r="F1365" s="566"/>
      <c r="G1365" s="53">
        <f t="shared" si="127"/>
        <v>15829.269999999997</v>
      </c>
      <c r="H1365" s="87"/>
      <c r="I1365" s="87"/>
      <c r="J1365" s="87"/>
      <c r="K1365" s="87"/>
      <c r="L1365" s="87"/>
      <c r="M1365" s="728"/>
      <c r="N1365" s="301"/>
      <c r="O1365" s="301"/>
      <c r="P1365" s="302"/>
      <c r="Q1365" s="302"/>
      <c r="R1365" s="302"/>
      <c r="S1365" s="302"/>
      <c r="T1365" s="301"/>
      <c r="U1365" s="87"/>
    </row>
    <row r="1366" spans="1:21" x14ac:dyDescent="0.25">
      <c r="A1366" s="564"/>
      <c r="B1366" s="172"/>
      <c r="C1366" s="172"/>
      <c r="D1366" s="172"/>
      <c r="E1366" s="566"/>
      <c r="F1366" s="566"/>
      <c r="G1366" s="53">
        <f t="shared" si="127"/>
        <v>15829.269999999997</v>
      </c>
      <c r="H1366" s="87"/>
      <c r="I1366" s="87"/>
      <c r="J1366" s="87"/>
      <c r="K1366" s="87"/>
      <c r="L1366" s="87"/>
      <c r="M1366" s="728"/>
      <c r="N1366" s="301"/>
      <c r="O1366" s="301"/>
      <c r="P1366" s="302"/>
      <c r="Q1366" s="302"/>
      <c r="R1366" s="302"/>
      <c r="S1366" s="302"/>
      <c r="T1366" s="301"/>
      <c r="U1366" s="87"/>
    </row>
    <row r="1367" spans="1:21" x14ac:dyDescent="0.25">
      <c r="A1367" s="564"/>
      <c r="B1367" s="172"/>
      <c r="C1367" s="172"/>
      <c r="D1367" s="172"/>
      <c r="E1367" s="566"/>
      <c r="F1367" s="566"/>
      <c r="G1367" s="53">
        <f t="shared" si="127"/>
        <v>15829.269999999997</v>
      </c>
      <c r="H1367" s="87"/>
      <c r="I1367" s="87"/>
      <c r="J1367" s="87"/>
      <c r="K1367" s="87"/>
      <c r="L1367" s="87"/>
      <c r="M1367" s="728"/>
      <c r="N1367" s="301"/>
      <c r="O1367" s="301"/>
      <c r="P1367" s="302"/>
      <c r="Q1367" s="302"/>
      <c r="R1367" s="302"/>
      <c r="S1367" s="302"/>
      <c r="T1367" s="301"/>
      <c r="U1367" s="87"/>
    </row>
    <row r="1368" spans="1:21" x14ac:dyDescent="0.25">
      <c r="A1368" s="564"/>
      <c r="B1368" s="172"/>
      <c r="C1368" s="172"/>
      <c r="D1368" s="172"/>
      <c r="E1368" s="566"/>
      <c r="F1368" s="566"/>
      <c r="G1368" s="53">
        <f t="shared" si="127"/>
        <v>15829.269999999997</v>
      </c>
      <c r="H1368" s="87"/>
      <c r="I1368" s="87"/>
      <c r="J1368" s="87"/>
      <c r="K1368" s="87"/>
      <c r="L1368" s="87"/>
      <c r="M1368" s="728"/>
      <c r="N1368" s="301"/>
      <c r="O1368" s="301"/>
      <c r="P1368" s="302"/>
      <c r="Q1368" s="302"/>
      <c r="R1368" s="302"/>
      <c r="S1368" s="302"/>
      <c r="T1368" s="301"/>
      <c r="U1368" s="87"/>
    </row>
    <row r="1369" spans="1:21" x14ac:dyDescent="0.25">
      <c r="A1369" s="564"/>
      <c r="B1369" s="172"/>
      <c r="C1369" s="172"/>
      <c r="D1369" s="172"/>
      <c r="E1369" s="566"/>
      <c r="F1369" s="566"/>
      <c r="G1369" s="53">
        <f t="shared" si="127"/>
        <v>15829.269999999997</v>
      </c>
      <c r="H1369" s="87"/>
      <c r="I1369" s="87"/>
      <c r="J1369" s="87"/>
      <c r="K1369" s="87"/>
      <c r="L1369" s="87"/>
      <c r="M1369" s="728"/>
      <c r="N1369" s="301"/>
      <c r="O1369" s="301"/>
      <c r="P1369" s="302"/>
      <c r="Q1369" s="302"/>
      <c r="R1369" s="302"/>
      <c r="S1369" s="302"/>
      <c r="T1369" s="301"/>
      <c r="U1369" s="87"/>
    </row>
    <row r="1370" spans="1:21" x14ac:dyDescent="0.25">
      <c r="A1370" s="564"/>
      <c r="B1370" s="172"/>
      <c r="C1370" s="172"/>
      <c r="D1370" s="172"/>
      <c r="E1370" s="566"/>
      <c r="F1370" s="566"/>
      <c r="G1370" s="53">
        <f t="shared" si="127"/>
        <v>15829.269999999997</v>
      </c>
      <c r="H1370" s="87"/>
      <c r="I1370" s="87"/>
      <c r="J1370" s="87"/>
      <c r="K1370" s="87"/>
      <c r="L1370" s="87"/>
      <c r="M1370" s="728"/>
      <c r="N1370" s="301"/>
      <c r="O1370" s="301"/>
      <c r="P1370" s="302"/>
      <c r="Q1370" s="302"/>
      <c r="R1370" s="302"/>
      <c r="S1370" s="302"/>
      <c r="T1370" s="301"/>
      <c r="U1370" s="87"/>
    </row>
    <row r="1371" spans="1:21" x14ac:dyDescent="0.25">
      <c r="A1371" s="564"/>
      <c r="B1371" s="172"/>
      <c r="C1371" s="172"/>
      <c r="D1371" s="172"/>
      <c r="E1371" s="566"/>
      <c r="F1371" s="566"/>
      <c r="G1371" s="53">
        <f t="shared" si="127"/>
        <v>15829.269999999997</v>
      </c>
      <c r="H1371" s="87"/>
      <c r="I1371" s="87"/>
      <c r="J1371" s="87"/>
      <c r="K1371" s="87"/>
      <c r="L1371" s="87"/>
      <c r="M1371" s="728"/>
      <c r="N1371" s="301"/>
      <c r="O1371" s="301"/>
      <c r="P1371" s="302"/>
      <c r="Q1371" s="302"/>
      <c r="R1371" s="302"/>
      <c r="S1371" s="302"/>
      <c r="T1371" s="301"/>
      <c r="U1371" s="87"/>
    </row>
    <row r="1372" spans="1:21" x14ac:dyDescent="0.25">
      <c r="A1372" s="564"/>
      <c r="B1372" s="172"/>
      <c r="C1372" s="172"/>
      <c r="D1372" s="172"/>
      <c r="E1372" s="566"/>
      <c r="F1372" s="566"/>
      <c r="G1372" s="53">
        <f t="shared" si="127"/>
        <v>15829.269999999997</v>
      </c>
      <c r="H1372" s="87"/>
      <c r="I1372" s="87"/>
      <c r="J1372" s="87"/>
      <c r="K1372" s="87"/>
      <c r="L1372" s="87"/>
      <c r="M1372" s="728"/>
      <c r="N1372" s="301"/>
      <c r="O1372" s="301"/>
      <c r="P1372" s="302"/>
      <c r="Q1372" s="302"/>
      <c r="R1372" s="302"/>
      <c r="S1372" s="302"/>
      <c r="T1372" s="301"/>
    </row>
    <row r="1373" spans="1:21" x14ac:dyDescent="0.25">
      <c r="A1373" s="564"/>
      <c r="B1373" s="172"/>
      <c r="C1373" s="172"/>
      <c r="D1373" s="172"/>
      <c r="E1373" s="566"/>
      <c r="F1373" s="566"/>
      <c r="G1373" s="53">
        <f t="shared" si="127"/>
        <v>15829.269999999997</v>
      </c>
      <c r="H1373" s="87"/>
      <c r="I1373" s="87"/>
      <c r="J1373" s="87"/>
      <c r="K1373" s="87"/>
      <c r="L1373" s="87"/>
      <c r="M1373" s="728"/>
      <c r="N1373" s="301"/>
      <c r="O1373" s="301"/>
      <c r="P1373" s="302"/>
      <c r="Q1373" s="302"/>
      <c r="R1373" s="302"/>
      <c r="S1373" s="302"/>
      <c r="T1373" s="301"/>
    </row>
    <row r="1374" spans="1:21" ht="15.75" thickBot="1" x14ac:dyDescent="0.3">
      <c r="A1374" s="564"/>
      <c r="B1374" s="172"/>
      <c r="C1374" s="172"/>
      <c r="D1374" s="172"/>
      <c r="E1374" s="172"/>
      <c r="F1374" s="566"/>
      <c r="G1374" s="53">
        <f t="shared" si="127"/>
        <v>15829.269999999997</v>
      </c>
      <c r="H1374" s="79"/>
      <c r="I1374" s="87"/>
      <c r="J1374" s="87"/>
      <c r="K1374" s="87"/>
      <c r="L1374" s="87"/>
      <c r="M1374" s="728"/>
      <c r="N1374" s="301"/>
      <c r="O1374" s="301"/>
      <c r="P1374" s="302"/>
      <c r="Q1374" s="302"/>
      <c r="R1374" s="302"/>
      <c r="S1374" s="302"/>
      <c r="T1374" s="301"/>
    </row>
    <row r="1375" spans="1:21" x14ac:dyDescent="0.25">
      <c r="A1375" s="564"/>
      <c r="B1375" s="566"/>
      <c r="C1375" s="566"/>
      <c r="D1375" s="566"/>
      <c r="E1375" s="566"/>
      <c r="F1375" s="566"/>
      <c r="G1375" s="53">
        <f t="shared" si="127"/>
        <v>15829.269999999997</v>
      </c>
      <c r="H1375" s="87"/>
      <c r="I1375" s="87"/>
      <c r="J1375" s="87"/>
      <c r="K1375" s="87"/>
      <c r="L1375" s="87"/>
      <c r="M1375" s="728"/>
      <c r="N1375" s="301"/>
      <c r="O1375" s="301"/>
      <c r="P1375" s="302"/>
      <c r="Q1375" s="302"/>
      <c r="R1375" s="302"/>
      <c r="S1375" s="302"/>
      <c r="T1375" s="301"/>
    </row>
    <row r="1376" spans="1:21" x14ac:dyDescent="0.25">
      <c r="A1376" s="564"/>
      <c r="B1376" s="566"/>
      <c r="C1376" s="735"/>
      <c r="D1376" s="566"/>
      <c r="E1376" s="566"/>
      <c r="F1376" s="566"/>
      <c r="G1376" s="53">
        <f t="shared" si="127"/>
        <v>15829.269999999997</v>
      </c>
      <c r="H1376" s="87"/>
      <c r="I1376" s="87"/>
      <c r="J1376" s="87"/>
      <c r="K1376" s="87"/>
      <c r="L1376" s="87"/>
      <c r="M1376" s="728"/>
      <c r="N1376" s="301"/>
      <c r="O1376" s="301"/>
      <c r="P1376" s="302"/>
      <c r="Q1376" s="302"/>
      <c r="R1376" s="302"/>
      <c r="S1376" s="302"/>
      <c r="T1376" s="301"/>
    </row>
    <row r="1377" spans="1:20" x14ac:dyDescent="0.25">
      <c r="A1377" s="564"/>
      <c r="B1377" s="566"/>
      <c r="C1377" s="566"/>
      <c r="D1377" s="566"/>
      <c r="E1377" s="566"/>
      <c r="F1377" s="566"/>
      <c r="G1377" s="53">
        <f t="shared" si="127"/>
        <v>15829.269999999997</v>
      </c>
      <c r="H1377" s="87"/>
      <c r="I1377" s="87"/>
      <c r="J1377" s="87"/>
      <c r="K1377" s="87"/>
      <c r="L1377" s="87"/>
      <c r="M1377" s="728"/>
      <c r="N1377" s="301"/>
      <c r="O1377" s="301"/>
      <c r="P1377" s="302"/>
      <c r="Q1377" s="302"/>
      <c r="R1377" s="302"/>
      <c r="S1377" s="302"/>
      <c r="T1377" s="301"/>
    </row>
    <row r="1378" spans="1:20" x14ac:dyDescent="0.25">
      <c r="A1378" s="564"/>
      <c r="B1378" s="566"/>
      <c r="C1378" s="566"/>
      <c r="D1378" s="566"/>
      <c r="E1378" s="566"/>
      <c r="F1378" s="566"/>
      <c r="G1378" s="53">
        <f t="shared" si="127"/>
        <v>15829.269999999997</v>
      </c>
      <c r="H1378" s="87"/>
      <c r="I1378" s="87"/>
      <c r="J1378" s="87"/>
      <c r="K1378" s="87"/>
      <c r="L1378" s="87"/>
      <c r="M1378" s="728"/>
      <c r="N1378" s="301"/>
      <c r="O1378" s="301"/>
      <c r="P1378" s="302"/>
      <c r="Q1378" s="302"/>
      <c r="R1378" s="302"/>
      <c r="S1378" s="302"/>
      <c r="T1378" s="301"/>
    </row>
    <row r="1379" spans="1:20" x14ac:dyDescent="0.25">
      <c r="A1379" s="564"/>
      <c r="B1379" s="566"/>
      <c r="C1379" s="566"/>
      <c r="D1379" s="566"/>
      <c r="E1379" s="566"/>
      <c r="F1379" s="566"/>
      <c r="G1379" s="53">
        <f t="shared" si="127"/>
        <v>15829.269999999997</v>
      </c>
      <c r="H1379" s="87"/>
      <c r="I1379" s="87"/>
      <c r="J1379" s="87"/>
      <c r="K1379" s="87"/>
      <c r="L1379" s="87"/>
      <c r="M1379" s="728"/>
      <c r="N1379" s="301"/>
      <c r="O1379" s="301"/>
      <c r="P1379" s="302"/>
      <c r="Q1379" s="302"/>
      <c r="R1379" s="302"/>
      <c r="S1379" s="302"/>
      <c r="T1379" s="301"/>
    </row>
    <row r="1380" spans="1:20" x14ac:dyDescent="0.25">
      <c r="A1380" s="564"/>
      <c r="B1380" s="566"/>
      <c r="C1380" s="566"/>
      <c r="D1380" s="566"/>
      <c r="E1380" s="566"/>
      <c r="F1380" s="566"/>
      <c r="G1380" s="53">
        <f t="shared" si="127"/>
        <v>15829.269999999997</v>
      </c>
      <c r="H1380" s="87"/>
      <c r="I1380" s="87"/>
      <c r="J1380" s="87"/>
      <c r="K1380" s="87"/>
      <c r="L1380" s="87"/>
      <c r="M1380" s="728"/>
      <c r="N1380" s="301"/>
      <c r="O1380" s="301"/>
      <c r="P1380" s="302"/>
      <c r="Q1380" s="302"/>
      <c r="R1380" s="302"/>
      <c r="S1380" s="302"/>
      <c r="T1380" s="301"/>
    </row>
    <row r="1381" spans="1:20" x14ac:dyDescent="0.25">
      <c r="A1381" s="564"/>
      <c r="B1381" s="566"/>
      <c r="C1381" s="566"/>
      <c r="D1381" s="566"/>
      <c r="E1381" s="566"/>
      <c r="F1381" s="566"/>
      <c r="G1381" s="53">
        <f t="shared" si="127"/>
        <v>15829.269999999997</v>
      </c>
      <c r="H1381" s="87"/>
      <c r="I1381" s="87"/>
      <c r="J1381" s="87"/>
      <c r="K1381" s="87"/>
      <c r="L1381" s="87"/>
      <c r="M1381" s="728"/>
      <c r="N1381" s="301"/>
      <c r="O1381" s="301"/>
      <c r="P1381" s="302"/>
      <c r="Q1381" s="302"/>
      <c r="R1381" s="302"/>
      <c r="S1381" s="302"/>
      <c r="T1381" s="301"/>
    </row>
    <row r="1382" spans="1:20" x14ac:dyDescent="0.25">
      <c r="A1382" s="564"/>
      <c r="B1382" s="566"/>
      <c r="C1382" s="566"/>
      <c r="D1382" s="172"/>
      <c r="E1382" s="566"/>
      <c r="F1382" s="566"/>
      <c r="G1382" s="53">
        <f t="shared" si="127"/>
        <v>15829.269999999997</v>
      </c>
      <c r="H1382" s="87"/>
      <c r="I1382" s="87"/>
      <c r="J1382" s="87"/>
      <c r="K1382" s="87"/>
      <c r="L1382" s="87"/>
      <c r="M1382" s="728"/>
      <c r="N1382" s="301"/>
      <c r="O1382" s="301"/>
      <c r="P1382" s="302"/>
      <c r="Q1382" s="302"/>
      <c r="R1382" s="302"/>
      <c r="S1382" s="302"/>
      <c r="T1382" s="301"/>
    </row>
    <row r="1383" spans="1:20" x14ac:dyDescent="0.25">
      <c r="A1383" s="564"/>
      <c r="B1383" s="566"/>
      <c r="C1383" s="566"/>
      <c r="D1383" s="172"/>
      <c r="E1383" s="566"/>
      <c r="F1383" s="566"/>
      <c r="G1383" s="53">
        <f t="shared" si="127"/>
        <v>15829.269999999997</v>
      </c>
      <c r="H1383" s="87"/>
      <c r="I1383" s="87"/>
      <c r="J1383" s="87"/>
      <c r="K1383" s="87"/>
      <c r="L1383" s="87"/>
      <c r="M1383" s="728"/>
      <c r="N1383" s="301"/>
      <c r="O1383" s="301"/>
      <c r="P1383" s="302"/>
      <c r="Q1383" s="302"/>
      <c r="R1383" s="302"/>
      <c r="S1383" s="302"/>
      <c r="T1383" s="301"/>
    </row>
    <row r="1384" spans="1:20" x14ac:dyDescent="0.25">
      <c r="A1384" s="564"/>
      <c r="B1384" s="172"/>
      <c r="C1384" s="172"/>
      <c r="D1384" s="172"/>
      <c r="E1384" s="566"/>
      <c r="F1384" s="566"/>
      <c r="G1384" s="53">
        <f t="shared" si="127"/>
        <v>15829.269999999997</v>
      </c>
      <c r="H1384" s="87"/>
      <c r="I1384" s="87"/>
      <c r="J1384" s="87"/>
      <c r="K1384" s="87"/>
      <c r="L1384" s="87"/>
      <c r="M1384" s="728"/>
      <c r="N1384" s="301"/>
      <c r="O1384" s="301"/>
      <c r="P1384" s="302"/>
      <c r="Q1384" s="302"/>
      <c r="R1384" s="302"/>
      <c r="S1384" s="302"/>
      <c r="T1384" s="301"/>
    </row>
    <row r="1385" spans="1:20" x14ac:dyDescent="0.25">
      <c r="A1385" s="564"/>
      <c r="B1385" s="172"/>
      <c r="C1385" s="172"/>
      <c r="D1385" s="172"/>
      <c r="E1385" s="566"/>
      <c r="F1385" s="566"/>
      <c r="G1385" s="53">
        <f t="shared" si="127"/>
        <v>15829.269999999997</v>
      </c>
      <c r="H1385" s="87"/>
      <c r="I1385" s="87"/>
      <c r="J1385" s="87"/>
      <c r="K1385" s="87"/>
      <c r="L1385" s="87"/>
      <c r="M1385" s="728"/>
      <c r="N1385" s="301"/>
      <c r="O1385" s="301"/>
      <c r="P1385" s="302"/>
      <c r="Q1385" s="302"/>
      <c r="R1385" s="302"/>
      <c r="S1385" s="302"/>
      <c r="T1385" s="301"/>
    </row>
    <row r="1386" spans="1:20" x14ac:dyDescent="0.25">
      <c r="A1386" s="564"/>
      <c r="B1386" s="172"/>
      <c r="C1386" s="172"/>
      <c r="D1386" s="172"/>
      <c r="E1386" s="566"/>
      <c r="F1386" s="566"/>
      <c r="G1386" s="53">
        <f t="shared" si="127"/>
        <v>15829.269999999997</v>
      </c>
      <c r="H1386" s="87"/>
      <c r="I1386" s="87"/>
      <c r="J1386" s="87"/>
      <c r="K1386" s="87"/>
      <c r="L1386" s="87"/>
      <c r="M1386" s="728"/>
      <c r="N1386" s="301"/>
      <c r="O1386" s="301"/>
      <c r="P1386" s="302"/>
      <c r="Q1386" s="302"/>
      <c r="R1386" s="302"/>
      <c r="S1386" s="302"/>
      <c r="T1386" s="301"/>
    </row>
    <row r="1387" spans="1:20" x14ac:dyDescent="0.25">
      <c r="A1387" s="564"/>
      <c r="B1387" s="172"/>
      <c r="C1387" s="172"/>
      <c r="D1387" s="172"/>
      <c r="E1387" s="566"/>
      <c r="F1387" s="566"/>
      <c r="G1387" s="53">
        <f t="shared" si="127"/>
        <v>15829.269999999997</v>
      </c>
      <c r="H1387" s="87"/>
      <c r="I1387" s="87"/>
      <c r="J1387" s="87"/>
      <c r="K1387" s="87"/>
      <c r="L1387" s="87"/>
      <c r="M1387" s="728"/>
      <c r="N1387" s="301"/>
      <c r="O1387" s="301"/>
      <c r="P1387" s="302"/>
      <c r="Q1387" s="302"/>
      <c r="R1387" s="302"/>
      <c r="S1387" s="302"/>
      <c r="T1387" s="301"/>
    </row>
    <row r="1388" spans="1:20" x14ac:dyDescent="0.25">
      <c r="A1388" s="564"/>
      <c r="B1388" s="172"/>
      <c r="C1388" s="172"/>
      <c r="D1388" s="172"/>
      <c r="E1388" s="566"/>
      <c r="F1388" s="566"/>
      <c r="G1388" s="53">
        <f t="shared" si="127"/>
        <v>15829.269999999997</v>
      </c>
      <c r="H1388" s="87"/>
      <c r="I1388" s="87"/>
      <c r="J1388" s="87"/>
      <c r="K1388" s="87"/>
      <c r="L1388" s="87"/>
      <c r="M1388" s="732"/>
      <c r="N1388" s="276"/>
      <c r="O1388" s="276"/>
      <c r="P1388" s="260"/>
      <c r="Q1388" s="260"/>
      <c r="R1388" s="260"/>
      <c r="S1388" s="260"/>
      <c r="T1388" s="301"/>
    </row>
    <row r="1389" spans="1:20" x14ac:dyDescent="0.25">
      <c r="A1389" s="564"/>
      <c r="B1389" s="172"/>
      <c r="C1389" s="172"/>
      <c r="D1389" s="172"/>
      <c r="E1389" s="566"/>
      <c r="F1389" s="566"/>
      <c r="G1389" s="53">
        <f t="shared" si="127"/>
        <v>15829.269999999997</v>
      </c>
      <c r="H1389" s="87"/>
      <c r="I1389" s="87"/>
      <c r="J1389" s="87"/>
      <c r="K1389" s="87"/>
      <c r="L1389" s="87"/>
      <c r="M1389" s="732"/>
      <c r="N1389" s="276"/>
      <c r="O1389" s="276"/>
      <c r="P1389" s="260"/>
      <c r="Q1389" s="260"/>
      <c r="R1389" s="260"/>
      <c r="S1389" s="260"/>
      <c r="T1389" s="136"/>
    </row>
    <row r="1390" spans="1:20" x14ac:dyDescent="0.25">
      <c r="A1390" s="564"/>
      <c r="B1390" s="172"/>
      <c r="C1390" s="172"/>
      <c r="D1390" s="172"/>
      <c r="E1390" s="566"/>
      <c r="F1390" s="566"/>
      <c r="G1390" s="53">
        <f t="shared" si="127"/>
        <v>15829.269999999997</v>
      </c>
      <c r="H1390" s="87"/>
      <c r="I1390" s="87"/>
      <c r="J1390" s="87"/>
      <c r="K1390" s="87"/>
      <c r="L1390" s="87"/>
      <c r="M1390" s="732"/>
      <c r="N1390" s="276"/>
      <c r="O1390" s="276"/>
      <c r="P1390" s="260"/>
      <c r="Q1390" s="260"/>
      <c r="R1390" s="260"/>
      <c r="S1390" s="260"/>
      <c r="T1390" s="501"/>
    </row>
    <row r="1391" spans="1:20" x14ac:dyDescent="0.25">
      <c r="A1391" s="564"/>
      <c r="B1391" s="172"/>
      <c r="C1391" s="172"/>
      <c r="D1391" s="172"/>
      <c r="E1391" s="566"/>
      <c r="F1391" s="566"/>
      <c r="G1391" s="53">
        <f t="shared" si="127"/>
        <v>15829.269999999997</v>
      </c>
      <c r="H1391" s="87"/>
      <c r="I1391" s="87"/>
      <c r="J1391" s="87"/>
      <c r="K1391" s="87"/>
      <c r="L1391" s="87"/>
      <c r="M1391" s="732"/>
      <c r="N1391" s="276"/>
      <c r="O1391" s="276"/>
      <c r="P1391" s="260"/>
      <c r="Q1391" s="260"/>
      <c r="R1391" s="260"/>
      <c r="S1391" s="260"/>
      <c r="T1391" s="501"/>
    </row>
    <row r="1392" spans="1:20" x14ac:dyDescent="0.25">
      <c r="A1392" s="564"/>
      <c r="B1392" s="172"/>
      <c r="C1392" s="736"/>
      <c r="D1392" s="172"/>
      <c r="E1392" s="566"/>
      <c r="F1392" s="566"/>
      <c r="G1392" s="53">
        <f t="shared" si="127"/>
        <v>15829.269999999997</v>
      </c>
      <c r="H1392" s="87"/>
      <c r="I1392" s="87"/>
      <c r="J1392" s="87"/>
      <c r="K1392" s="87"/>
      <c r="L1392" s="87"/>
      <c r="M1392" s="732"/>
      <c r="N1392" s="276"/>
      <c r="O1392" s="276"/>
      <c r="P1392" s="260"/>
      <c r="Q1392" s="260"/>
      <c r="R1392" s="260"/>
      <c r="S1392" s="260"/>
      <c r="T1392" s="501"/>
    </row>
    <row r="1393" spans="1:20" x14ac:dyDescent="0.25">
      <c r="A1393" s="564"/>
      <c r="B1393" s="172"/>
      <c r="C1393" s="172"/>
      <c r="D1393" s="172"/>
      <c r="E1393" s="566"/>
      <c r="F1393" s="566"/>
      <c r="G1393" s="53">
        <f t="shared" si="127"/>
        <v>15829.269999999997</v>
      </c>
      <c r="H1393" s="87"/>
      <c r="I1393" s="87"/>
      <c r="J1393" s="87"/>
      <c r="K1393" s="87"/>
      <c r="L1393" s="87"/>
      <c r="M1393" s="732"/>
      <c r="N1393" s="276"/>
      <c r="O1393" s="276"/>
      <c r="P1393" s="260"/>
      <c r="Q1393" s="260"/>
      <c r="R1393" s="260"/>
      <c r="S1393" s="260"/>
      <c r="T1393" s="534"/>
    </row>
    <row r="1394" spans="1:20" x14ac:dyDescent="0.25">
      <c r="A1394" s="564"/>
      <c r="B1394" s="172"/>
      <c r="C1394" s="172"/>
      <c r="D1394" s="172"/>
      <c r="E1394" s="566"/>
      <c r="F1394" s="566"/>
      <c r="G1394" s="53">
        <f t="shared" si="127"/>
        <v>15829.269999999997</v>
      </c>
      <c r="H1394" s="87"/>
      <c r="I1394" s="87"/>
      <c r="J1394" s="87"/>
      <c r="K1394" s="87"/>
      <c r="L1394" s="87"/>
      <c r="M1394" s="732"/>
      <c r="N1394" s="276"/>
      <c r="O1394" s="276"/>
      <c r="P1394" s="260"/>
      <c r="Q1394" s="260"/>
      <c r="R1394" s="260"/>
      <c r="S1394" s="260"/>
      <c r="T1394" s="501"/>
    </row>
    <row r="1395" spans="1:20" x14ac:dyDescent="0.25">
      <c r="A1395" s="437"/>
      <c r="B1395" s="154"/>
      <c r="C1395" s="154"/>
      <c r="D1395" s="154"/>
      <c r="E1395" s="156"/>
      <c r="F1395" s="156"/>
      <c r="G1395" s="53">
        <f t="shared" si="127"/>
        <v>15829.269999999997</v>
      </c>
      <c r="H1395" s="87"/>
      <c r="I1395" s="87"/>
      <c r="J1395" s="87"/>
      <c r="K1395" s="87"/>
      <c r="L1395" s="87"/>
      <c r="M1395" s="732"/>
      <c r="N1395" s="276"/>
      <c r="O1395" s="276"/>
      <c r="P1395" s="260"/>
      <c r="Q1395" s="260"/>
      <c r="R1395" s="260"/>
      <c r="S1395" s="260"/>
      <c r="T1395" s="501"/>
    </row>
    <row r="1396" spans="1:20" x14ac:dyDescent="0.25">
      <c r="A1396" s="437"/>
      <c r="B1396" s="154"/>
      <c r="C1396" s="737"/>
      <c r="D1396" s="154"/>
      <c r="E1396" s="156"/>
      <c r="F1396" s="156"/>
      <c r="G1396" s="53">
        <f t="shared" si="127"/>
        <v>15829.269999999997</v>
      </c>
      <c r="H1396" s="87"/>
      <c r="I1396" s="87"/>
      <c r="J1396" s="87"/>
      <c r="K1396" s="87"/>
      <c r="L1396" s="87"/>
      <c r="M1396" s="732"/>
      <c r="N1396" s="276"/>
      <c r="O1396" s="276"/>
      <c r="P1396" s="260"/>
      <c r="Q1396" s="260"/>
      <c r="R1396" s="260"/>
      <c r="S1396" s="260"/>
      <c r="T1396" s="501"/>
    </row>
    <row r="1397" spans="1:20" x14ac:dyDescent="0.25">
      <c r="A1397" s="437"/>
      <c r="B1397" s="154"/>
      <c r="C1397" s="154"/>
      <c r="D1397" s="154"/>
      <c r="E1397" s="156"/>
      <c r="F1397" s="156"/>
      <c r="G1397" s="53">
        <f t="shared" si="127"/>
        <v>15829.269999999997</v>
      </c>
      <c r="H1397" s="87"/>
      <c r="I1397" s="87"/>
      <c r="J1397" s="87"/>
      <c r="K1397" s="87"/>
      <c r="L1397" s="87"/>
      <c r="M1397" s="732"/>
      <c r="N1397" s="276"/>
      <c r="O1397" s="276"/>
      <c r="P1397" s="260"/>
      <c r="Q1397" s="260"/>
      <c r="R1397" s="260"/>
      <c r="S1397" s="260"/>
      <c r="T1397" s="501"/>
    </row>
    <row r="1398" spans="1:20" x14ac:dyDescent="0.25">
      <c r="A1398" s="437"/>
      <c r="B1398" s="154"/>
      <c r="C1398" s="154"/>
      <c r="D1398" s="154"/>
      <c r="E1398" s="156"/>
      <c r="F1398" s="156"/>
      <c r="G1398" s="53">
        <f t="shared" si="127"/>
        <v>15829.269999999997</v>
      </c>
      <c r="H1398" s="87"/>
      <c r="I1398" s="87"/>
      <c r="J1398" s="87"/>
      <c r="K1398" s="87"/>
      <c r="L1398" s="87"/>
      <c r="M1398" s="732"/>
      <c r="N1398" s="276"/>
      <c r="O1398" s="276"/>
      <c r="P1398" s="260"/>
      <c r="Q1398" s="260"/>
      <c r="R1398" s="260"/>
      <c r="S1398" s="260"/>
      <c r="T1398" s="501"/>
    </row>
    <row r="1399" spans="1:20" x14ac:dyDescent="0.25">
      <c r="A1399" s="437"/>
      <c r="B1399" s="154"/>
      <c r="C1399" s="154"/>
      <c r="D1399" s="154"/>
      <c r="E1399" s="156"/>
      <c r="F1399" s="156"/>
      <c r="G1399" s="53">
        <f t="shared" si="127"/>
        <v>15829.269999999997</v>
      </c>
      <c r="H1399" s="87"/>
      <c r="I1399" s="87"/>
      <c r="J1399" s="87"/>
      <c r="K1399" s="87"/>
      <c r="L1399" s="87"/>
      <c r="M1399" s="37"/>
      <c r="N1399" s="38"/>
      <c r="O1399" s="38"/>
      <c r="P1399" s="39"/>
      <c r="Q1399" s="39"/>
      <c r="R1399" s="39"/>
      <c r="S1399" s="39"/>
      <c r="T1399" s="501"/>
    </row>
    <row r="1400" spans="1:20" x14ac:dyDescent="0.25">
      <c r="A1400" s="437"/>
      <c r="B1400" s="154"/>
      <c r="C1400" s="154"/>
      <c r="D1400" s="154"/>
      <c r="E1400" s="156"/>
      <c r="F1400" s="156"/>
      <c r="G1400" s="53">
        <f t="shared" si="127"/>
        <v>15829.269999999997</v>
      </c>
      <c r="H1400" s="87"/>
      <c r="I1400" s="87"/>
      <c r="J1400" s="87"/>
      <c r="K1400" s="87"/>
      <c r="L1400" s="87"/>
      <c r="M1400" s="37"/>
      <c r="N1400" s="38"/>
      <c r="O1400" s="38"/>
      <c r="P1400" s="39"/>
      <c r="Q1400" s="39"/>
      <c r="R1400" s="39"/>
      <c r="S1400" s="39"/>
      <c r="T1400" s="534"/>
    </row>
    <row r="1401" spans="1:20" x14ac:dyDescent="0.25">
      <c r="A1401" s="437"/>
      <c r="B1401" s="154"/>
      <c r="C1401" s="154"/>
      <c r="D1401" s="154"/>
      <c r="E1401" s="156"/>
      <c r="F1401" s="156"/>
      <c r="G1401" s="53">
        <f t="shared" si="127"/>
        <v>15829.269999999997</v>
      </c>
      <c r="H1401" s="87"/>
      <c r="I1401" s="87"/>
      <c r="J1401" s="87"/>
      <c r="K1401" s="87"/>
      <c r="L1401" s="87"/>
      <c r="M1401" s="37"/>
      <c r="N1401" s="38"/>
      <c r="O1401" s="38"/>
      <c r="P1401" s="39"/>
      <c r="Q1401" s="39"/>
      <c r="R1401" s="39"/>
      <c r="S1401" s="39"/>
      <c r="T1401" s="38"/>
    </row>
    <row r="1402" spans="1:20" x14ac:dyDescent="0.25">
      <c r="A1402" s="437"/>
      <c r="B1402" s="154"/>
      <c r="C1402" s="154"/>
      <c r="D1402" s="154"/>
      <c r="E1402" s="156"/>
      <c r="F1402" s="156"/>
      <c r="G1402" s="53">
        <f t="shared" si="127"/>
        <v>15829.269999999997</v>
      </c>
      <c r="H1402" s="87"/>
      <c r="I1402" s="87"/>
      <c r="J1402" s="87"/>
      <c r="K1402" s="87"/>
      <c r="L1402" s="87"/>
      <c r="M1402" s="37"/>
      <c r="N1402" s="38"/>
      <c r="O1402" s="38"/>
      <c r="P1402" s="39"/>
      <c r="Q1402" s="39"/>
      <c r="R1402" s="39"/>
      <c r="S1402" s="39"/>
      <c r="T1402" s="38"/>
    </row>
    <row r="1403" spans="1:20" x14ac:dyDescent="0.25">
      <c r="A1403" s="437"/>
      <c r="B1403" s="154"/>
      <c r="C1403" s="154"/>
      <c r="D1403" s="154"/>
      <c r="E1403" s="156"/>
      <c r="F1403" s="156"/>
      <c r="G1403" s="53">
        <f t="shared" si="127"/>
        <v>15829.269999999997</v>
      </c>
      <c r="H1403" s="87"/>
      <c r="I1403" s="87"/>
      <c r="J1403" s="87"/>
      <c r="K1403" s="87"/>
      <c r="L1403" s="87"/>
      <c r="M1403" s="37"/>
      <c r="N1403" s="38"/>
      <c r="O1403" s="38"/>
      <c r="P1403" s="39"/>
      <c r="Q1403" s="39"/>
      <c r="R1403" s="39"/>
      <c r="S1403" s="39"/>
      <c r="T1403" s="40"/>
    </row>
    <row r="1404" spans="1:20" x14ac:dyDescent="0.25">
      <c r="A1404" s="437"/>
      <c r="B1404" s="154"/>
      <c r="C1404" s="154"/>
      <c r="D1404" s="154"/>
      <c r="E1404" s="156"/>
      <c r="F1404" s="156"/>
      <c r="G1404" s="53">
        <f t="shared" si="127"/>
        <v>15829.269999999997</v>
      </c>
      <c r="H1404" s="87"/>
      <c r="I1404" s="87"/>
      <c r="J1404" s="87"/>
      <c r="K1404" s="87"/>
      <c r="L1404" s="87"/>
      <c r="M1404" s="37"/>
      <c r="N1404" s="38"/>
      <c r="O1404" s="38"/>
      <c r="P1404" s="39"/>
      <c r="Q1404" s="39"/>
      <c r="R1404" s="39"/>
      <c r="S1404" s="39"/>
      <c r="T1404" s="38"/>
    </row>
    <row r="1405" spans="1:20" x14ac:dyDescent="0.25">
      <c r="A1405" s="437"/>
      <c r="B1405" s="154"/>
      <c r="C1405" s="154"/>
      <c r="D1405" s="154"/>
      <c r="E1405" s="156"/>
      <c r="F1405" s="156"/>
      <c r="G1405" s="53">
        <f t="shared" si="127"/>
        <v>15829.269999999997</v>
      </c>
      <c r="H1405" s="87"/>
      <c r="I1405" s="87"/>
      <c r="J1405" s="87"/>
      <c r="K1405" s="87"/>
      <c r="L1405" s="87"/>
      <c r="M1405" s="40"/>
      <c r="N1405" s="40"/>
      <c r="O1405" s="40"/>
      <c r="P1405" s="40"/>
      <c r="Q1405" s="40"/>
      <c r="R1405" s="40"/>
      <c r="S1405" s="40"/>
      <c r="T1405" s="38"/>
    </row>
    <row r="1406" spans="1:20" x14ac:dyDescent="0.25">
      <c r="A1406" s="437"/>
      <c r="B1406" s="154"/>
      <c r="C1406" s="154"/>
      <c r="D1406" s="154"/>
      <c r="E1406" s="156"/>
      <c r="F1406" s="156"/>
      <c r="G1406" s="53">
        <f t="shared" si="127"/>
        <v>15829.269999999997</v>
      </c>
      <c r="H1406" s="87"/>
      <c r="I1406" s="87"/>
      <c r="J1406" s="87"/>
      <c r="K1406" s="87"/>
      <c r="L1406" s="87"/>
      <c r="M1406" s="40"/>
      <c r="N1406" s="40"/>
      <c r="O1406" s="40"/>
      <c r="P1406" s="40"/>
      <c r="Q1406" s="40"/>
      <c r="R1406" s="40"/>
      <c r="S1406" s="40"/>
      <c r="T1406" s="38"/>
    </row>
    <row r="1407" spans="1:20" x14ac:dyDescent="0.25">
      <c r="A1407" s="437"/>
      <c r="B1407" s="154"/>
      <c r="C1407" s="154"/>
      <c r="D1407" s="154"/>
      <c r="E1407" s="156"/>
      <c r="F1407" s="156"/>
      <c r="G1407" s="53">
        <f t="shared" si="127"/>
        <v>15829.269999999997</v>
      </c>
      <c r="H1407" s="87"/>
      <c r="I1407" s="87"/>
      <c r="J1407" s="87"/>
      <c r="K1407" s="87"/>
      <c r="L1407" s="87"/>
      <c r="M1407" s="40"/>
      <c r="N1407" s="40"/>
      <c r="O1407" s="40"/>
      <c r="P1407" s="40"/>
      <c r="Q1407" s="40"/>
      <c r="R1407" s="40"/>
      <c r="S1407" s="40"/>
      <c r="T1407" s="38"/>
    </row>
    <row r="1408" spans="1:20" x14ac:dyDescent="0.25">
      <c r="A1408" s="437"/>
      <c r="B1408" s="154"/>
      <c r="C1408" s="154"/>
      <c r="D1408" s="154"/>
      <c r="E1408" s="156"/>
      <c r="F1408" s="156"/>
      <c r="G1408" s="53">
        <f t="shared" si="127"/>
        <v>15829.269999999997</v>
      </c>
      <c r="H1408" s="87"/>
      <c r="I1408" s="87"/>
      <c r="J1408" s="87"/>
      <c r="K1408" s="87"/>
      <c r="L1408" s="87"/>
      <c r="M1408" s="136"/>
      <c r="N1408" s="136"/>
      <c r="O1408" s="136"/>
      <c r="P1408" s="136"/>
      <c r="Q1408" s="136"/>
      <c r="R1408" s="136"/>
      <c r="S1408" s="136"/>
      <c r="T1408" s="40"/>
    </row>
    <row r="1409" spans="1:20" x14ac:dyDescent="0.25">
      <c r="A1409" s="437"/>
      <c r="B1409" s="154"/>
      <c r="C1409" s="738"/>
      <c r="D1409" s="154"/>
      <c r="E1409" s="156"/>
      <c r="F1409" s="156"/>
      <c r="G1409" s="53">
        <f t="shared" si="127"/>
        <v>15829.269999999997</v>
      </c>
      <c r="H1409" s="87"/>
      <c r="I1409" s="87"/>
      <c r="J1409" s="87"/>
      <c r="K1409" s="87"/>
      <c r="L1409" s="87"/>
      <c r="M1409" s="136"/>
      <c r="N1409" s="136"/>
      <c r="O1409" s="136"/>
      <c r="P1409" s="136"/>
      <c r="Q1409" s="136"/>
      <c r="R1409" s="136"/>
      <c r="S1409" s="136"/>
      <c r="T1409" s="40"/>
    </row>
    <row r="1410" spans="1:20" x14ac:dyDescent="0.25">
      <c r="A1410" s="437"/>
      <c r="B1410" s="154"/>
      <c r="C1410" s="154"/>
      <c r="D1410" s="154"/>
      <c r="E1410" s="156"/>
      <c r="F1410" s="156"/>
      <c r="G1410" s="53">
        <f t="shared" si="127"/>
        <v>15829.269999999997</v>
      </c>
      <c r="H1410" s="87"/>
      <c r="I1410" s="87"/>
      <c r="J1410" s="87"/>
      <c r="K1410" s="87"/>
      <c r="L1410" s="87"/>
      <c r="M1410" s="136"/>
      <c r="N1410" s="136"/>
      <c r="O1410" s="136"/>
      <c r="P1410" s="136"/>
      <c r="Q1410" s="136"/>
      <c r="R1410" s="136"/>
      <c r="S1410" s="136"/>
      <c r="T1410" s="83"/>
    </row>
    <row r="1411" spans="1:20" x14ac:dyDescent="0.25">
      <c r="A1411" s="437"/>
      <c r="B1411" s="154"/>
      <c r="C1411" s="154"/>
      <c r="D1411" s="154"/>
      <c r="E1411" s="156"/>
      <c r="F1411" s="156"/>
      <c r="G1411" s="53">
        <f t="shared" si="127"/>
        <v>15829.269999999997</v>
      </c>
      <c r="H1411" s="87"/>
      <c r="I1411" s="87"/>
      <c r="J1411" s="87"/>
      <c r="K1411" s="87"/>
      <c r="L1411" s="87"/>
      <c r="M1411" s="83"/>
      <c r="N1411" s="83"/>
      <c r="O1411" s="83"/>
      <c r="P1411" s="83"/>
      <c r="Q1411" s="83"/>
      <c r="R1411" s="83"/>
      <c r="S1411" s="83"/>
      <c r="T1411" s="83"/>
    </row>
    <row r="1412" spans="1:20" x14ac:dyDescent="0.25">
      <c r="A1412" s="437"/>
      <c r="B1412" s="154"/>
      <c r="C1412" s="154"/>
      <c r="D1412" s="154"/>
      <c r="E1412" s="156"/>
      <c r="F1412" s="156"/>
      <c r="G1412" s="53">
        <f t="shared" si="127"/>
        <v>15829.269999999997</v>
      </c>
      <c r="H1412" s="87"/>
      <c r="I1412" s="87"/>
      <c r="J1412" s="87"/>
      <c r="K1412" s="87"/>
      <c r="L1412" s="87"/>
      <c r="T1412" s="83"/>
    </row>
    <row r="1413" spans="1:20" x14ac:dyDescent="0.25">
      <c r="A1413" s="437"/>
      <c r="B1413" s="154"/>
      <c r="C1413" s="154"/>
      <c r="D1413" s="154"/>
      <c r="E1413" s="156"/>
      <c r="F1413" s="156"/>
      <c r="G1413" s="53">
        <f t="shared" si="127"/>
        <v>15829.269999999997</v>
      </c>
      <c r="H1413" s="87"/>
      <c r="I1413" s="87"/>
      <c r="J1413" s="87"/>
      <c r="K1413" s="87"/>
      <c r="L1413" s="87"/>
      <c r="T1413" s="83"/>
    </row>
    <row r="1414" spans="1:20" x14ac:dyDescent="0.25">
      <c r="A1414" s="437"/>
      <c r="B1414" s="154"/>
      <c r="C1414" s="154"/>
      <c r="D1414" s="154"/>
      <c r="E1414" s="156"/>
      <c r="F1414" s="156"/>
      <c r="G1414" s="53">
        <f t="shared" si="127"/>
        <v>15829.269999999997</v>
      </c>
      <c r="H1414" s="87"/>
      <c r="I1414" s="87"/>
      <c r="J1414" s="87"/>
      <c r="K1414" s="87"/>
      <c r="L1414" s="87"/>
    </row>
    <row r="1415" spans="1:20" x14ac:dyDescent="0.25">
      <c r="A1415" s="437"/>
      <c r="B1415" s="154"/>
      <c r="C1415" s="154"/>
      <c r="D1415" s="154"/>
      <c r="E1415" s="156"/>
      <c r="F1415" s="156"/>
      <c r="G1415" s="53">
        <f t="shared" si="127"/>
        <v>15829.269999999997</v>
      </c>
      <c r="H1415" s="87"/>
      <c r="I1415" s="87"/>
      <c r="J1415" s="87"/>
      <c r="K1415" s="87"/>
      <c r="L1415" s="87"/>
    </row>
    <row r="1416" spans="1:20" x14ac:dyDescent="0.25">
      <c r="A1416" s="349"/>
      <c r="B1416" s="9"/>
      <c r="C1416" s="9"/>
      <c r="D1416" s="9"/>
      <c r="E1416" s="480"/>
      <c r="F1416" s="480"/>
      <c r="G1416" s="53">
        <f t="shared" si="127"/>
        <v>15829.269999999997</v>
      </c>
    </row>
    <row r="1417" spans="1:20" x14ac:dyDescent="0.25">
      <c r="A1417" s="349"/>
      <c r="B1417" s="9"/>
      <c r="C1417" s="9"/>
      <c r="D1417" s="9"/>
      <c r="E1417" s="480"/>
      <c r="F1417" s="480"/>
      <c r="G1417" s="53">
        <f t="shared" si="127"/>
        <v>15829.269999999997</v>
      </c>
    </row>
  </sheetData>
  <pageMargins left="0.7" right="0.7" top="0.75" bottom="0.75" header="0.3" footer="0.3"/>
  <pageSetup paperSize="9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058" r:id="rId4" name="Control 34">
          <controlPr defaultSize="0" r:id="rId5">
            <anchor moveWithCells="1">
              <from>
                <xdr:col>12</xdr:col>
                <xdr:colOff>0</xdr:colOff>
                <xdr:row>1087</xdr:row>
                <xdr:rowOff>9525</xdr:rowOff>
              </from>
              <to>
                <xdr:col>12</xdr:col>
                <xdr:colOff>523875</xdr:colOff>
                <xdr:row>1088</xdr:row>
                <xdr:rowOff>57150</xdr:rowOff>
              </to>
            </anchor>
          </controlPr>
        </control>
      </mc:Choice>
      <mc:Fallback>
        <control shapeId="1058" r:id="rId4" name="Control 34"/>
      </mc:Fallback>
    </mc:AlternateContent>
    <mc:AlternateContent xmlns:mc="http://schemas.openxmlformats.org/markup-compatibility/2006">
      <mc:Choice Requires="x14">
        <control shapeId="1069" r:id="rId6" name="Control 45">
          <controlPr defaultSize="0" r:id="rId7">
            <anchor moveWithCells="1">
              <from>
                <xdr:col>12</xdr:col>
                <xdr:colOff>0</xdr:colOff>
                <xdr:row>1135</xdr:row>
                <xdr:rowOff>28575</xdr:rowOff>
              </from>
              <to>
                <xdr:col>12</xdr:col>
                <xdr:colOff>514350</xdr:colOff>
                <xdr:row>1136</xdr:row>
                <xdr:rowOff>66675</xdr:rowOff>
              </to>
            </anchor>
          </controlPr>
        </control>
      </mc:Choice>
      <mc:Fallback>
        <control shapeId="1069" r:id="rId6" name="Control 45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4"/>
  <sheetViews>
    <sheetView topLeftCell="A49" workbookViewId="0">
      <selection activeCell="G64" sqref="G64"/>
    </sheetView>
  </sheetViews>
  <sheetFormatPr baseColWidth="10" defaultRowHeight="15" x14ac:dyDescent="0.25"/>
  <cols>
    <col min="3" max="3" width="7.140625" customWidth="1"/>
    <col min="4" max="4" width="28.7109375" customWidth="1"/>
    <col min="15" max="15" width="23.85546875" customWidth="1"/>
  </cols>
  <sheetData>
    <row r="1" spans="1:20" x14ac:dyDescent="0.25">
      <c r="D1" s="527" t="s">
        <v>0</v>
      </c>
      <c r="E1" s="527"/>
      <c r="F1" s="527"/>
      <c r="O1" s="527" t="s">
        <v>10</v>
      </c>
      <c r="P1" s="527"/>
      <c r="Q1" s="1" t="s">
        <v>0</v>
      </c>
    </row>
    <row r="2" spans="1:20" x14ac:dyDescent="0.25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25">
      <c r="A3" s="1" t="s">
        <v>2</v>
      </c>
      <c r="B3" s="2">
        <v>45170</v>
      </c>
      <c r="C3" s="2"/>
      <c r="N3" s="1" t="s">
        <v>2</v>
      </c>
      <c r="O3" s="2">
        <f>B3</f>
        <v>45170</v>
      </c>
    </row>
    <row r="4" spans="1:20" x14ac:dyDescent="0.25">
      <c r="A4" s="1" t="s">
        <v>3</v>
      </c>
      <c r="B4" s="2">
        <v>45199</v>
      </c>
      <c r="C4" s="2"/>
      <c r="N4" s="1" t="s">
        <v>3</v>
      </c>
      <c r="O4" s="2">
        <f>B4</f>
        <v>45199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515" t="s">
        <v>30</v>
      </c>
      <c r="N6" s="515" t="s">
        <v>31</v>
      </c>
      <c r="O6" s="515" t="s">
        <v>32</v>
      </c>
      <c r="P6" s="515" t="s">
        <v>33</v>
      </c>
      <c r="Q6" s="515" t="s">
        <v>34</v>
      </c>
      <c r="R6" s="515" t="s">
        <v>35</v>
      </c>
      <c r="S6" s="515" t="s">
        <v>36</v>
      </c>
    </row>
    <row r="7" spans="1:20" ht="15.75" x14ac:dyDescent="0.25">
      <c r="A7" s="154"/>
      <c r="B7" s="154"/>
      <c r="C7" s="154"/>
      <c r="D7" s="154" t="s">
        <v>13</v>
      </c>
      <c r="E7" s="53"/>
      <c r="F7" s="53"/>
      <c r="G7" s="158">
        <v>2528.62</v>
      </c>
      <c r="H7" s="6"/>
      <c r="I7" s="6"/>
      <c r="J7" s="6"/>
      <c r="K7" s="6"/>
      <c r="L7" s="6"/>
      <c r="M7" s="526">
        <v>45170</v>
      </c>
      <c r="N7" s="83"/>
      <c r="O7" s="528" t="s">
        <v>1193</v>
      </c>
      <c r="P7" s="529"/>
      <c r="Q7" s="530"/>
      <c r="R7" s="83">
        <v>2528.62</v>
      </c>
      <c r="S7" s="83"/>
      <c r="T7" s="83"/>
    </row>
    <row r="8" spans="1:20" x14ac:dyDescent="0.25">
      <c r="A8" s="153">
        <v>45173</v>
      </c>
      <c r="B8" s="154" t="s">
        <v>15</v>
      </c>
      <c r="C8" s="154" t="s">
        <v>65</v>
      </c>
      <c r="D8" s="154" t="s">
        <v>1783</v>
      </c>
      <c r="E8" s="53"/>
      <c r="F8" s="53">
        <v>5</v>
      </c>
      <c r="G8" s="53">
        <f>G7+E8-F8</f>
        <v>2523.62</v>
      </c>
      <c r="H8" s="85"/>
      <c r="I8" s="86" t="b">
        <v>0</v>
      </c>
      <c r="J8" s="85"/>
      <c r="K8" s="85"/>
      <c r="L8" s="85"/>
      <c r="M8" s="526">
        <v>45173</v>
      </c>
      <c r="N8" s="83" t="s">
        <v>65</v>
      </c>
      <c r="O8" s="83" t="s">
        <v>1787</v>
      </c>
      <c r="P8" s="84">
        <v>5</v>
      </c>
      <c r="Q8" s="84"/>
      <c r="R8" s="84">
        <f>R7+Q8-P8</f>
        <v>2523.62</v>
      </c>
      <c r="S8" s="83"/>
      <c r="T8" s="83"/>
    </row>
    <row r="9" spans="1:20" x14ac:dyDescent="0.25">
      <c r="A9" s="153">
        <v>45173</v>
      </c>
      <c r="B9" s="154" t="s">
        <v>1582</v>
      </c>
      <c r="C9" s="154" t="s">
        <v>65</v>
      </c>
      <c r="D9" s="154" t="s">
        <v>1784</v>
      </c>
      <c r="E9" s="53"/>
      <c r="F9" s="53">
        <v>0.4</v>
      </c>
      <c r="G9" s="53">
        <f>G8+E9-F9</f>
        <v>2523.2199999999998</v>
      </c>
      <c r="H9" s="85"/>
      <c r="I9" s="86" t="b">
        <v>0</v>
      </c>
      <c r="J9" s="85"/>
      <c r="K9" s="85"/>
      <c r="L9" s="85"/>
      <c r="M9" s="526">
        <v>45174</v>
      </c>
      <c r="N9" s="83" t="s">
        <v>1181</v>
      </c>
      <c r="O9" s="83" t="s">
        <v>1660</v>
      </c>
      <c r="P9" s="84">
        <v>0.4</v>
      </c>
      <c r="Q9" s="84"/>
      <c r="R9" s="84">
        <f t="shared" ref="R9:R13" si="0">R8+Q9-P9</f>
        <v>2523.2199999999998</v>
      </c>
      <c r="S9" s="83"/>
      <c r="T9" s="83"/>
    </row>
    <row r="10" spans="1:20" x14ac:dyDescent="0.25">
      <c r="A10" s="153">
        <v>45174</v>
      </c>
      <c r="B10" s="154" t="s">
        <v>53</v>
      </c>
      <c r="C10" s="154" t="s">
        <v>64</v>
      </c>
      <c r="D10" s="154" t="s">
        <v>1785</v>
      </c>
      <c r="E10" s="53">
        <v>643.5</v>
      </c>
      <c r="F10" s="53"/>
      <c r="G10" s="53">
        <f>G9+E10-F10</f>
        <v>3166.72</v>
      </c>
      <c r="H10" s="85"/>
      <c r="I10" s="86" t="b">
        <v>0</v>
      </c>
      <c r="J10" s="85"/>
      <c r="K10" s="85"/>
      <c r="L10" s="85"/>
      <c r="M10" s="526">
        <v>45174</v>
      </c>
      <c r="N10" s="83" t="s">
        <v>64</v>
      </c>
      <c r="O10" s="83" t="s">
        <v>1788</v>
      </c>
      <c r="P10" s="84"/>
      <c r="Q10" s="84">
        <v>643.5</v>
      </c>
      <c r="R10" s="84">
        <f t="shared" si="0"/>
        <v>3166.72</v>
      </c>
      <c r="S10" s="83"/>
      <c r="T10" s="83"/>
    </row>
    <row r="11" spans="1:20" x14ac:dyDescent="0.25">
      <c r="A11" s="153">
        <v>45176</v>
      </c>
      <c r="B11" s="154" t="s">
        <v>15</v>
      </c>
      <c r="C11" s="154" t="s">
        <v>65</v>
      </c>
      <c r="D11" s="172" t="s">
        <v>1786</v>
      </c>
      <c r="E11" s="53"/>
      <c r="F11" s="53">
        <v>1027.25</v>
      </c>
      <c r="G11" s="53">
        <f t="shared" ref="G11:G13" si="1">G10+E11-F11</f>
        <v>2139.4699999999998</v>
      </c>
      <c r="H11" s="85"/>
      <c r="I11" s="86" t="b">
        <v>0</v>
      </c>
      <c r="J11" s="85"/>
      <c r="K11" s="85"/>
      <c r="L11" s="85"/>
      <c r="M11" s="526">
        <v>45176</v>
      </c>
      <c r="N11" s="83" t="s">
        <v>65</v>
      </c>
      <c r="O11" s="83" t="s">
        <v>1786</v>
      </c>
      <c r="P11" s="84">
        <v>1027.25</v>
      </c>
      <c r="Q11" s="84"/>
      <c r="R11" s="84">
        <f t="shared" si="0"/>
        <v>2139.4699999999998</v>
      </c>
      <c r="S11" s="83"/>
      <c r="T11" s="83"/>
    </row>
    <row r="12" spans="1:20" x14ac:dyDescent="0.25">
      <c r="A12" s="153"/>
      <c r="B12" s="154"/>
      <c r="C12" s="154"/>
      <c r="D12" s="154"/>
      <c r="E12" s="53"/>
      <c r="F12" s="53"/>
      <c r="G12" s="53">
        <f t="shared" si="1"/>
        <v>2139.4699999999998</v>
      </c>
      <c r="H12" s="85"/>
      <c r="I12" s="86" t="b">
        <v>0</v>
      </c>
      <c r="J12" s="85"/>
      <c r="K12" s="85"/>
      <c r="L12" s="85"/>
      <c r="M12" s="83"/>
      <c r="N12" s="83"/>
      <c r="O12" s="83"/>
      <c r="P12" s="84"/>
      <c r="Q12" s="84"/>
      <c r="R12" s="84">
        <f t="shared" si="0"/>
        <v>2139.4699999999998</v>
      </c>
      <c r="S12" s="83"/>
      <c r="T12" s="83"/>
    </row>
    <row r="13" spans="1:20" x14ac:dyDescent="0.25">
      <c r="A13" s="153"/>
      <c r="B13" s="154"/>
      <c r="C13" s="154"/>
      <c r="D13" s="154"/>
      <c r="E13" s="53"/>
      <c r="F13" s="53"/>
      <c r="G13" s="53">
        <f t="shared" si="1"/>
        <v>2139.4699999999998</v>
      </c>
      <c r="H13" s="85"/>
      <c r="I13" s="86" t="b">
        <v>0</v>
      </c>
      <c r="J13" s="85"/>
      <c r="K13" s="85"/>
      <c r="L13" s="85"/>
      <c r="M13" s="83"/>
      <c r="N13" s="83"/>
      <c r="O13" s="83"/>
      <c r="P13" s="84"/>
      <c r="Q13" s="84"/>
      <c r="R13" s="84">
        <f t="shared" si="0"/>
        <v>2139.4699999999998</v>
      </c>
      <c r="S13" s="83"/>
      <c r="T13" s="83"/>
    </row>
    <row r="17" spans="1:20" x14ac:dyDescent="0.25">
      <c r="D17" s="527" t="s">
        <v>0</v>
      </c>
      <c r="E17" s="527"/>
      <c r="F17" s="527"/>
      <c r="O17" s="527" t="s">
        <v>10</v>
      </c>
      <c r="P17" s="527"/>
      <c r="Q17" s="1" t="s">
        <v>0</v>
      </c>
    </row>
    <row r="18" spans="1:20" x14ac:dyDescent="0.25">
      <c r="A18" s="1" t="s">
        <v>1</v>
      </c>
      <c r="B18" t="s">
        <v>573</v>
      </c>
      <c r="N18" s="1" t="s">
        <v>1</v>
      </c>
      <c r="O18" t="s">
        <v>574</v>
      </c>
    </row>
    <row r="19" spans="1:20" x14ac:dyDescent="0.25">
      <c r="A19" s="1" t="s">
        <v>2</v>
      </c>
      <c r="B19" s="2">
        <v>45200</v>
      </c>
      <c r="C19" s="2"/>
      <c r="N19" s="1" t="s">
        <v>2</v>
      </c>
      <c r="O19" s="2">
        <f>B19</f>
        <v>45200</v>
      </c>
    </row>
    <row r="20" spans="1:20" x14ac:dyDescent="0.25">
      <c r="A20" s="1" t="s">
        <v>3</v>
      </c>
      <c r="B20" s="2">
        <v>45230</v>
      </c>
      <c r="C20" s="2"/>
      <c r="N20" s="1" t="s">
        <v>3</v>
      </c>
      <c r="O20" s="2">
        <f>B20</f>
        <v>45230</v>
      </c>
      <c r="R20" t="s">
        <v>12</v>
      </c>
    </row>
    <row r="21" spans="1:2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x14ac:dyDescent="0.25">
      <c r="A22" s="7" t="s">
        <v>4</v>
      </c>
      <c r="B22" s="7" t="s">
        <v>5</v>
      </c>
      <c r="C22" s="7"/>
      <c r="D22" s="7" t="s">
        <v>6</v>
      </c>
      <c r="E22" s="7" t="s">
        <v>7</v>
      </c>
      <c r="F22" s="7" t="s">
        <v>8</v>
      </c>
      <c r="G22" s="7" t="s">
        <v>9</v>
      </c>
      <c r="H22" s="6"/>
      <c r="I22" s="6"/>
      <c r="J22" s="6"/>
      <c r="K22" s="6"/>
      <c r="L22" s="6"/>
      <c r="M22" s="515" t="s">
        <v>30</v>
      </c>
      <c r="N22" s="515" t="s">
        <v>31</v>
      </c>
      <c r="O22" s="515" t="s">
        <v>32</v>
      </c>
      <c r="P22" s="515" t="s">
        <v>33</v>
      </c>
      <c r="Q22" s="515" t="s">
        <v>34</v>
      </c>
      <c r="R22" s="515" t="s">
        <v>35</v>
      </c>
      <c r="S22" s="515" t="s">
        <v>36</v>
      </c>
    </row>
    <row r="23" spans="1:20" ht="15.75" x14ac:dyDescent="0.25">
      <c r="A23" s="154"/>
      <c r="B23" s="154"/>
      <c r="C23" s="154"/>
      <c r="D23" s="154" t="s">
        <v>13</v>
      </c>
      <c r="E23" s="53"/>
      <c r="F23" s="53"/>
      <c r="G23" s="158">
        <v>2139.4699999999998</v>
      </c>
      <c r="H23" s="6"/>
      <c r="I23" s="6"/>
      <c r="J23" s="6"/>
      <c r="K23" s="6"/>
      <c r="L23" s="6"/>
      <c r="M23" s="526">
        <v>45170</v>
      </c>
      <c r="N23" s="83"/>
      <c r="O23" s="528" t="s">
        <v>1193</v>
      </c>
      <c r="P23" s="529"/>
      <c r="Q23" s="530"/>
      <c r="R23" s="83">
        <v>2139.4699999999998</v>
      </c>
      <c r="S23" s="83"/>
      <c r="T23" s="83"/>
    </row>
    <row r="24" spans="1:20" x14ac:dyDescent="0.25">
      <c r="A24" s="153">
        <v>45201</v>
      </c>
      <c r="B24" s="154" t="s">
        <v>53</v>
      </c>
      <c r="C24" s="154" t="s">
        <v>64</v>
      </c>
      <c r="D24" s="154" t="s">
        <v>2018</v>
      </c>
      <c r="E24" s="53">
        <v>200</v>
      </c>
      <c r="F24" s="53"/>
      <c r="G24" s="53">
        <f>G23+E24-F24</f>
        <v>2339.4699999999998</v>
      </c>
      <c r="H24" s="85"/>
      <c r="I24" s="86" t="b">
        <v>0</v>
      </c>
      <c r="J24" s="85"/>
      <c r="K24" s="85"/>
      <c r="L24" s="85"/>
      <c r="M24" s="526">
        <v>45200</v>
      </c>
      <c r="N24" s="83" t="s">
        <v>64</v>
      </c>
      <c r="O24" s="83" t="s">
        <v>2133</v>
      </c>
      <c r="P24" s="84"/>
      <c r="Q24" s="84">
        <v>200</v>
      </c>
      <c r="R24" s="84">
        <f>R23+Q24-P24</f>
        <v>2339.4699999999998</v>
      </c>
      <c r="S24" s="83"/>
      <c r="T24" s="83"/>
    </row>
    <row r="25" spans="1:20" x14ac:dyDescent="0.25">
      <c r="A25" s="153">
        <v>45205</v>
      </c>
      <c r="B25" s="154" t="s">
        <v>53</v>
      </c>
      <c r="C25" s="154" t="s">
        <v>64</v>
      </c>
      <c r="D25" s="154" t="s">
        <v>2019</v>
      </c>
      <c r="E25" s="53">
        <v>514.79999999999995</v>
      </c>
      <c r="F25" s="53"/>
      <c r="G25" s="53">
        <f>G24+E25-F25</f>
        <v>2854.2699999999995</v>
      </c>
      <c r="H25" s="85"/>
      <c r="I25" s="86" t="b">
        <v>0</v>
      </c>
      <c r="J25" s="85"/>
      <c r="K25" s="85"/>
      <c r="L25" s="85"/>
      <c r="M25" s="526">
        <v>45205</v>
      </c>
      <c r="N25" s="83" t="s">
        <v>64</v>
      </c>
      <c r="O25" s="83" t="s">
        <v>2134</v>
      </c>
      <c r="P25" s="84"/>
      <c r="Q25" s="84">
        <v>514.79999999999995</v>
      </c>
      <c r="R25" s="84">
        <f t="shared" ref="R25:R29" si="2">R24+Q25-P25</f>
        <v>2854.2699999999995</v>
      </c>
      <c r="S25" s="83"/>
      <c r="T25" s="83"/>
    </row>
    <row r="26" spans="1:20" x14ac:dyDescent="0.25">
      <c r="A26" s="153">
        <v>45209</v>
      </c>
      <c r="B26" s="154" t="s">
        <v>15</v>
      </c>
      <c r="C26" s="154" t="s">
        <v>65</v>
      </c>
      <c r="D26" s="154" t="s">
        <v>2138</v>
      </c>
      <c r="E26" s="53"/>
      <c r="F26" s="53">
        <v>1027.25</v>
      </c>
      <c r="G26" s="53">
        <f>G25+E26-F26</f>
        <v>1827.0199999999995</v>
      </c>
      <c r="H26" s="85"/>
      <c r="I26" s="86" t="b">
        <v>0</v>
      </c>
      <c r="J26" s="85"/>
      <c r="K26" s="85"/>
      <c r="L26" s="85"/>
      <c r="M26" s="526">
        <v>45209</v>
      </c>
      <c r="N26" s="83" t="s">
        <v>65</v>
      </c>
      <c r="O26" s="83" t="s">
        <v>2135</v>
      </c>
      <c r="P26" s="84">
        <v>1027.25</v>
      </c>
      <c r="Q26" s="84"/>
      <c r="R26" s="84">
        <f t="shared" si="2"/>
        <v>1827.0199999999995</v>
      </c>
      <c r="S26" s="83"/>
      <c r="T26" s="83"/>
    </row>
    <row r="27" spans="1:20" x14ac:dyDescent="0.25">
      <c r="A27" s="153">
        <v>45212</v>
      </c>
      <c r="B27" s="154" t="s">
        <v>53</v>
      </c>
      <c r="C27" s="154" t="s">
        <v>64</v>
      </c>
      <c r="D27" s="172" t="s">
        <v>2136</v>
      </c>
      <c r="E27" s="53">
        <v>335.16</v>
      </c>
      <c r="F27" s="53"/>
      <c r="G27" s="53">
        <f t="shared" ref="G27:G29" si="3">G26+E27-F27</f>
        <v>2162.1799999999994</v>
      </c>
      <c r="H27" s="85"/>
      <c r="I27" s="86" t="b">
        <v>0</v>
      </c>
      <c r="J27" s="85"/>
      <c r="K27" s="85"/>
      <c r="L27" s="85"/>
      <c r="M27" s="526">
        <v>45212</v>
      </c>
      <c r="N27" s="83" t="s">
        <v>64</v>
      </c>
      <c r="O27" s="83" t="s">
        <v>2136</v>
      </c>
      <c r="P27" s="84"/>
      <c r="Q27" s="84">
        <v>335.16</v>
      </c>
      <c r="R27" s="84">
        <f t="shared" si="2"/>
        <v>2162.1799999999994</v>
      </c>
      <c r="S27" s="83"/>
      <c r="T27" s="83"/>
    </row>
    <row r="28" spans="1:20" x14ac:dyDescent="0.25">
      <c r="A28" s="153">
        <v>45213</v>
      </c>
      <c r="B28" s="154" t="s">
        <v>53</v>
      </c>
      <c r="C28" s="154" t="s">
        <v>64</v>
      </c>
      <c r="D28" s="154" t="s">
        <v>2139</v>
      </c>
      <c r="E28" s="53">
        <v>158.4</v>
      </c>
      <c r="F28" s="53"/>
      <c r="G28" s="53">
        <f t="shared" si="3"/>
        <v>2320.5799999999995</v>
      </c>
      <c r="H28" s="85"/>
      <c r="I28" s="86" t="b">
        <v>0</v>
      </c>
      <c r="J28" s="85"/>
      <c r="K28" s="85"/>
      <c r="L28" s="85"/>
      <c r="M28" s="526">
        <v>45213</v>
      </c>
      <c r="N28" s="83" t="s">
        <v>64</v>
      </c>
      <c r="O28" s="83" t="s">
        <v>2137</v>
      </c>
      <c r="P28" s="84"/>
      <c r="Q28" s="84">
        <v>158.4</v>
      </c>
      <c r="R28" s="84">
        <f t="shared" si="2"/>
        <v>2320.5799999999995</v>
      </c>
      <c r="S28" s="83"/>
      <c r="T28" s="83"/>
    </row>
    <row r="29" spans="1:20" x14ac:dyDescent="0.25">
      <c r="A29" s="153">
        <v>45229</v>
      </c>
      <c r="B29" s="154" t="s">
        <v>53</v>
      </c>
      <c r="C29" s="154" t="s">
        <v>64</v>
      </c>
      <c r="D29" s="154" t="s">
        <v>2018</v>
      </c>
      <c r="E29" s="53">
        <v>200</v>
      </c>
      <c r="F29" s="53"/>
      <c r="G29" s="53">
        <f t="shared" si="3"/>
        <v>2520.5799999999995</v>
      </c>
      <c r="H29" s="85"/>
      <c r="I29" s="86" t="b">
        <v>0</v>
      </c>
      <c r="J29" s="85"/>
      <c r="K29" s="85"/>
      <c r="L29" s="85"/>
      <c r="M29" s="526">
        <v>45229</v>
      </c>
      <c r="N29" s="83" t="s">
        <v>64</v>
      </c>
      <c r="O29" s="83" t="s">
        <v>2133</v>
      </c>
      <c r="P29" s="84"/>
      <c r="Q29" s="84">
        <v>200</v>
      </c>
      <c r="R29" s="84">
        <f t="shared" si="2"/>
        <v>2520.5799999999995</v>
      </c>
      <c r="S29" s="83"/>
      <c r="T29" s="83"/>
    </row>
    <row r="35" spans="1:20" x14ac:dyDescent="0.25">
      <c r="D35" s="527" t="s">
        <v>0</v>
      </c>
      <c r="E35" s="527"/>
      <c r="F35" s="527"/>
      <c r="O35" s="527" t="s">
        <v>10</v>
      </c>
      <c r="P35" s="527"/>
      <c r="Q35" s="1" t="s">
        <v>0</v>
      </c>
    </row>
    <row r="36" spans="1:20" x14ac:dyDescent="0.25">
      <c r="A36" s="1" t="s">
        <v>1</v>
      </c>
      <c r="B36" t="s">
        <v>573</v>
      </c>
      <c r="N36" s="1" t="s">
        <v>1</v>
      </c>
      <c r="O36" t="s">
        <v>574</v>
      </c>
    </row>
    <row r="37" spans="1:20" x14ac:dyDescent="0.25">
      <c r="A37" s="1" t="s">
        <v>2</v>
      </c>
      <c r="B37" s="2">
        <v>45231</v>
      </c>
      <c r="C37" s="2"/>
      <c r="N37" s="1" t="s">
        <v>2</v>
      </c>
      <c r="O37" s="2">
        <f>B37</f>
        <v>45231</v>
      </c>
    </row>
    <row r="38" spans="1:20" x14ac:dyDescent="0.25">
      <c r="A38" s="1" t="s">
        <v>3</v>
      </c>
      <c r="B38" s="2">
        <v>45260</v>
      </c>
      <c r="C38" s="2"/>
      <c r="N38" s="1" t="s">
        <v>3</v>
      </c>
      <c r="O38" s="2">
        <f>B38</f>
        <v>45260</v>
      </c>
      <c r="R38" t="s">
        <v>12</v>
      </c>
    </row>
    <row r="39" spans="1:2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x14ac:dyDescent="0.25">
      <c r="A40" s="7" t="s">
        <v>4</v>
      </c>
      <c r="B40" s="7" t="s">
        <v>5</v>
      </c>
      <c r="C40" s="7"/>
      <c r="D40" s="7" t="s">
        <v>6</v>
      </c>
      <c r="E40" s="7" t="s">
        <v>7</v>
      </c>
      <c r="F40" s="7" t="s">
        <v>8</v>
      </c>
      <c r="G40" s="7" t="s">
        <v>9</v>
      </c>
      <c r="H40" s="6"/>
      <c r="I40" s="6"/>
      <c r="J40" s="6"/>
      <c r="K40" s="6"/>
      <c r="L40" s="6"/>
      <c r="M40" s="515" t="s">
        <v>30</v>
      </c>
      <c r="N40" s="515" t="s">
        <v>31</v>
      </c>
      <c r="O40" s="515" t="s">
        <v>32</v>
      </c>
      <c r="P40" s="515" t="s">
        <v>33</v>
      </c>
      <c r="Q40" s="515" t="s">
        <v>34</v>
      </c>
      <c r="R40" s="515" t="s">
        <v>35</v>
      </c>
      <c r="S40" s="515" t="s">
        <v>36</v>
      </c>
    </row>
    <row r="41" spans="1:20" ht="15.75" x14ac:dyDescent="0.25">
      <c r="A41" s="154"/>
      <c r="B41" s="154"/>
      <c r="C41" s="154"/>
      <c r="D41" s="154" t="s">
        <v>13</v>
      </c>
      <c r="E41" s="88"/>
      <c r="F41" s="88"/>
      <c r="G41" s="158">
        <v>2520.58</v>
      </c>
      <c r="H41" s="6"/>
      <c r="I41" s="6"/>
      <c r="J41" s="6"/>
      <c r="K41" s="6"/>
      <c r="L41" s="6"/>
      <c r="M41" s="526"/>
      <c r="N41" s="83"/>
      <c r="O41" s="743" t="s">
        <v>1193</v>
      </c>
      <c r="P41" s="743"/>
      <c r="Q41" s="743"/>
      <c r="R41" s="83">
        <v>2520.58</v>
      </c>
      <c r="S41" s="83"/>
      <c r="T41" s="83"/>
    </row>
    <row r="42" spans="1:20" x14ac:dyDescent="0.25">
      <c r="A42" s="153">
        <v>45239</v>
      </c>
      <c r="B42" s="154" t="s">
        <v>521</v>
      </c>
      <c r="C42" s="154" t="s">
        <v>65</v>
      </c>
      <c r="D42" s="154" t="s">
        <v>2537</v>
      </c>
      <c r="E42" s="88"/>
      <c r="F42" s="88">
        <v>1027.25</v>
      </c>
      <c r="G42" s="53">
        <f>G41+E42-F42</f>
        <v>1493.33</v>
      </c>
      <c r="H42" s="85"/>
      <c r="I42" s="86" t="b">
        <v>0</v>
      </c>
      <c r="J42" s="85"/>
      <c r="K42" s="85"/>
      <c r="L42" s="85"/>
      <c r="M42" s="526">
        <v>45239</v>
      </c>
      <c r="N42" s="83" t="s">
        <v>65</v>
      </c>
      <c r="O42" s="83" t="s">
        <v>2537</v>
      </c>
      <c r="P42" s="84">
        <v>1027.25</v>
      </c>
      <c r="Q42" s="84"/>
      <c r="R42" s="84">
        <f>R41+Q42-P42</f>
        <v>1493.33</v>
      </c>
      <c r="S42" s="83"/>
      <c r="T42" s="83"/>
    </row>
    <row r="43" spans="1:20" x14ac:dyDescent="0.25">
      <c r="A43" s="153">
        <v>45243</v>
      </c>
      <c r="B43" s="154" t="s">
        <v>521</v>
      </c>
      <c r="C43" s="154" t="s">
        <v>2538</v>
      </c>
      <c r="D43" s="154" t="s">
        <v>950</v>
      </c>
      <c r="E43" s="88"/>
      <c r="F43" s="88">
        <v>50</v>
      </c>
      <c r="G43" s="53">
        <f>G42+E43-F43</f>
        <v>1443.33</v>
      </c>
      <c r="H43" s="85"/>
      <c r="I43" s="86" t="b">
        <v>0</v>
      </c>
      <c r="J43" s="85"/>
      <c r="K43" s="85"/>
      <c r="L43" s="85"/>
      <c r="M43" s="153">
        <v>45243</v>
      </c>
      <c r="N43" s="154" t="s">
        <v>2538</v>
      </c>
      <c r="O43" s="154" t="s">
        <v>950</v>
      </c>
      <c r="P43" s="88">
        <v>50</v>
      </c>
      <c r="Q43" s="88"/>
      <c r="R43" s="84">
        <f t="shared" ref="R43:R53" si="4">R42+Q43-P43</f>
        <v>1443.33</v>
      </c>
      <c r="S43" s="83"/>
      <c r="T43" s="83"/>
    </row>
    <row r="44" spans="1:20" x14ac:dyDescent="0.25">
      <c r="A44" s="153">
        <v>45243</v>
      </c>
      <c r="B44" s="154" t="s">
        <v>53</v>
      </c>
      <c r="C44" s="154" t="s">
        <v>64</v>
      </c>
      <c r="D44" s="154" t="s">
        <v>950</v>
      </c>
      <c r="E44" s="88">
        <v>50</v>
      </c>
      <c r="F44" s="88"/>
      <c r="G44" s="53">
        <f>G43+E44-F44</f>
        <v>1493.33</v>
      </c>
      <c r="H44" s="85"/>
      <c r="I44" s="86" t="b">
        <v>0</v>
      </c>
      <c r="J44" s="85"/>
      <c r="K44" s="85"/>
      <c r="L44" s="85"/>
      <c r="M44" s="153">
        <v>45243</v>
      </c>
      <c r="N44" s="154" t="s">
        <v>64</v>
      </c>
      <c r="O44" s="154" t="s">
        <v>950</v>
      </c>
      <c r="P44" s="88"/>
      <c r="Q44" s="88">
        <v>50</v>
      </c>
      <c r="R44" s="84">
        <f t="shared" si="4"/>
        <v>1493.33</v>
      </c>
      <c r="S44" s="83"/>
      <c r="T44" s="83"/>
    </row>
    <row r="45" spans="1:20" x14ac:dyDescent="0.25">
      <c r="A45" s="153">
        <v>45244</v>
      </c>
      <c r="B45" s="154" t="s">
        <v>1582</v>
      </c>
      <c r="C45" s="154" t="s">
        <v>65</v>
      </c>
      <c r="D45" s="172" t="s">
        <v>1660</v>
      </c>
      <c r="E45" s="88"/>
      <c r="F45" s="88">
        <v>0.5</v>
      </c>
      <c r="G45" s="53">
        <f t="shared" ref="G45:G53" si="5">G44+E45-F45</f>
        <v>1492.83</v>
      </c>
      <c r="H45" s="85"/>
      <c r="I45" s="86" t="b">
        <v>0</v>
      </c>
      <c r="J45" s="85"/>
      <c r="K45" s="85"/>
      <c r="L45" s="85"/>
      <c r="M45" s="153">
        <v>45244</v>
      </c>
      <c r="N45" s="154" t="s">
        <v>65</v>
      </c>
      <c r="O45" s="172" t="s">
        <v>1660</v>
      </c>
      <c r="P45" s="88">
        <v>0.5</v>
      </c>
      <c r="Q45" s="88"/>
      <c r="R45" s="84">
        <f t="shared" si="4"/>
        <v>1492.83</v>
      </c>
      <c r="S45" s="83"/>
      <c r="T45" s="83"/>
    </row>
    <row r="46" spans="1:20" x14ac:dyDescent="0.25">
      <c r="A46" s="153">
        <v>45246</v>
      </c>
      <c r="B46" s="154" t="s">
        <v>2539</v>
      </c>
      <c r="C46" s="154" t="s">
        <v>65</v>
      </c>
      <c r="D46" s="154" t="s">
        <v>2540</v>
      </c>
      <c r="E46" s="88"/>
      <c r="F46" s="88">
        <v>75.540000000000006</v>
      </c>
      <c r="G46" s="53">
        <f t="shared" si="5"/>
        <v>1417.29</v>
      </c>
      <c r="H46" s="85"/>
      <c r="I46" s="86" t="b">
        <v>0</v>
      </c>
      <c r="J46" s="85"/>
      <c r="K46" s="85"/>
      <c r="L46" s="85"/>
      <c r="M46" s="153">
        <v>45246</v>
      </c>
      <c r="N46" s="154" t="s">
        <v>65</v>
      </c>
      <c r="O46" s="154" t="s">
        <v>2540</v>
      </c>
      <c r="P46" s="88">
        <v>75.540000000000006</v>
      </c>
      <c r="Q46" s="88"/>
      <c r="R46" s="84">
        <f t="shared" si="4"/>
        <v>1417.29</v>
      </c>
      <c r="S46" s="83"/>
      <c r="T46" s="83"/>
    </row>
    <row r="47" spans="1:20" x14ac:dyDescent="0.25">
      <c r="A47" s="153">
        <v>45246</v>
      </c>
      <c r="B47" s="154" t="s">
        <v>1582</v>
      </c>
      <c r="C47" s="154" t="s">
        <v>65</v>
      </c>
      <c r="D47" s="154" t="s">
        <v>1660</v>
      </c>
      <c r="E47" s="88"/>
      <c r="F47" s="88">
        <v>0.4</v>
      </c>
      <c r="G47" s="53">
        <f t="shared" si="5"/>
        <v>1416.8899999999999</v>
      </c>
      <c r="H47" s="85"/>
      <c r="I47" s="86" t="b">
        <v>0</v>
      </c>
      <c r="J47" s="85"/>
      <c r="K47" s="85"/>
      <c r="L47" s="85"/>
      <c r="M47" s="153">
        <v>45246</v>
      </c>
      <c r="N47" s="154" t="s">
        <v>65</v>
      </c>
      <c r="O47" s="154" t="s">
        <v>1660</v>
      </c>
      <c r="P47" s="88">
        <v>0.4</v>
      </c>
      <c r="Q47" s="88"/>
      <c r="R47" s="84">
        <f t="shared" si="4"/>
        <v>1416.8899999999999</v>
      </c>
      <c r="S47" s="83"/>
      <c r="T47" s="83"/>
    </row>
    <row r="48" spans="1:20" x14ac:dyDescent="0.25">
      <c r="A48" s="10">
        <v>45260</v>
      </c>
      <c r="B48" s="9" t="s">
        <v>53</v>
      </c>
      <c r="C48" s="9" t="s">
        <v>64</v>
      </c>
      <c r="D48" s="9" t="s">
        <v>2541</v>
      </c>
      <c r="E48" s="480">
        <v>49484.39</v>
      </c>
      <c r="F48" s="480"/>
      <c r="G48" s="53">
        <f t="shared" si="5"/>
        <v>50901.279999999999</v>
      </c>
      <c r="M48" s="10">
        <v>45260</v>
      </c>
      <c r="N48" s="9" t="s">
        <v>64</v>
      </c>
      <c r="O48" s="9" t="s">
        <v>2541</v>
      </c>
      <c r="P48" s="480"/>
      <c r="Q48" s="480">
        <v>49484.39</v>
      </c>
      <c r="R48" s="84">
        <f t="shared" si="4"/>
        <v>50901.279999999999</v>
      </c>
      <c r="S48" s="83"/>
      <c r="T48" s="83"/>
    </row>
    <row r="49" spans="1:20" x14ac:dyDescent="0.25">
      <c r="A49" s="10">
        <v>45260</v>
      </c>
      <c r="B49" s="9" t="s">
        <v>521</v>
      </c>
      <c r="C49" s="9" t="s">
        <v>65</v>
      </c>
      <c r="D49" s="9" t="s">
        <v>2542</v>
      </c>
      <c r="E49" s="480"/>
      <c r="F49" s="480">
        <v>248.55</v>
      </c>
      <c r="G49" s="53">
        <f t="shared" si="5"/>
        <v>50652.729999999996</v>
      </c>
      <c r="M49" s="10">
        <v>45260</v>
      </c>
      <c r="N49" s="9" t="s">
        <v>65</v>
      </c>
      <c r="O49" s="9" t="s">
        <v>2542</v>
      </c>
      <c r="P49" s="480">
        <v>248.55</v>
      </c>
      <c r="Q49" s="480"/>
      <c r="R49" s="84">
        <f t="shared" si="4"/>
        <v>50652.729999999996</v>
      </c>
      <c r="S49" s="83"/>
      <c r="T49" s="83"/>
    </row>
    <row r="50" spans="1:20" x14ac:dyDescent="0.25">
      <c r="A50" s="10">
        <v>45260</v>
      </c>
      <c r="B50" s="9" t="s">
        <v>521</v>
      </c>
      <c r="C50" s="9" t="s">
        <v>65</v>
      </c>
      <c r="D50" s="9" t="s">
        <v>2543</v>
      </c>
      <c r="E50" s="480"/>
      <c r="F50" s="480">
        <v>1440.4</v>
      </c>
      <c r="G50" s="53">
        <f t="shared" si="5"/>
        <v>49212.329999999994</v>
      </c>
      <c r="M50" s="10">
        <v>45260</v>
      </c>
      <c r="N50" s="9" t="s">
        <v>65</v>
      </c>
      <c r="O50" s="9" t="s">
        <v>2543</v>
      </c>
      <c r="P50" s="480">
        <v>1440.4</v>
      </c>
      <c r="Q50" s="480"/>
      <c r="R50" s="84">
        <f t="shared" si="4"/>
        <v>49212.329999999994</v>
      </c>
      <c r="S50" s="83"/>
      <c r="T50" s="83"/>
    </row>
    <row r="51" spans="1:20" x14ac:dyDescent="0.25">
      <c r="A51" s="10">
        <v>45260</v>
      </c>
      <c r="B51" s="9" t="s">
        <v>521</v>
      </c>
      <c r="C51" s="9" t="s">
        <v>65</v>
      </c>
      <c r="D51" s="9" t="s">
        <v>2544</v>
      </c>
      <c r="E51" s="480"/>
      <c r="F51" s="480">
        <v>46190.01</v>
      </c>
      <c r="G51" s="53">
        <f t="shared" si="5"/>
        <v>3022.3199999999924</v>
      </c>
      <c r="M51" s="10">
        <v>45260</v>
      </c>
      <c r="N51" s="9" t="s">
        <v>65</v>
      </c>
      <c r="O51" s="9" t="s">
        <v>2544</v>
      </c>
      <c r="P51" s="480">
        <v>46190.01</v>
      </c>
      <c r="Q51" s="480"/>
      <c r="R51" s="84">
        <f t="shared" si="4"/>
        <v>3022.3199999999924</v>
      </c>
      <c r="S51" s="83"/>
      <c r="T51" s="83"/>
    </row>
    <row r="52" spans="1:20" x14ac:dyDescent="0.25">
      <c r="A52" s="9"/>
      <c r="B52" s="9"/>
      <c r="C52" s="9"/>
      <c r="D52" s="9"/>
      <c r="E52" s="480"/>
      <c r="F52" s="480"/>
      <c r="G52" s="53">
        <f t="shared" si="5"/>
        <v>3022.3199999999924</v>
      </c>
      <c r="M52" s="83"/>
      <c r="N52" s="83"/>
      <c r="O52" s="83"/>
      <c r="P52" s="83"/>
      <c r="Q52" s="83"/>
      <c r="R52" s="84">
        <f t="shared" si="4"/>
        <v>3022.3199999999924</v>
      </c>
      <c r="S52" s="83"/>
      <c r="T52" s="83"/>
    </row>
    <row r="53" spans="1:20" x14ac:dyDescent="0.25">
      <c r="A53" s="9"/>
      <c r="B53" s="9"/>
      <c r="C53" s="9"/>
      <c r="D53" s="9"/>
      <c r="E53" s="480"/>
      <c r="F53" s="480"/>
      <c r="G53" s="53">
        <f t="shared" si="5"/>
        <v>3022.3199999999924</v>
      </c>
      <c r="M53" s="83"/>
      <c r="N53" s="83"/>
      <c r="O53" s="83"/>
      <c r="P53" s="83"/>
      <c r="Q53" s="83"/>
      <c r="R53" s="84">
        <f t="shared" si="4"/>
        <v>3022.3199999999924</v>
      </c>
      <c r="S53" s="83"/>
      <c r="T53" s="83"/>
    </row>
    <row r="54" spans="1:20" x14ac:dyDescent="0.25">
      <c r="A54" s="6"/>
      <c r="B54" s="6"/>
      <c r="C54" s="6"/>
      <c r="D54" s="6"/>
    </row>
    <row r="56" spans="1:20" x14ac:dyDescent="0.25">
      <c r="D56" s="527" t="s">
        <v>0</v>
      </c>
      <c r="E56" s="527"/>
      <c r="F56" s="527"/>
      <c r="O56" s="527" t="s">
        <v>10</v>
      </c>
      <c r="P56" s="527"/>
      <c r="Q56" s="1" t="s">
        <v>0</v>
      </c>
    </row>
    <row r="57" spans="1:20" x14ac:dyDescent="0.25">
      <c r="A57" s="1" t="s">
        <v>1</v>
      </c>
      <c r="B57" t="s">
        <v>573</v>
      </c>
      <c r="N57" s="1" t="s">
        <v>1</v>
      </c>
      <c r="O57" t="s">
        <v>574</v>
      </c>
    </row>
    <row r="58" spans="1:20" x14ac:dyDescent="0.25">
      <c r="A58" s="1" t="s">
        <v>2</v>
      </c>
      <c r="B58" s="2">
        <v>45261</v>
      </c>
      <c r="C58" s="2"/>
      <c r="N58" s="1" t="s">
        <v>2</v>
      </c>
      <c r="O58" s="2">
        <f>B58</f>
        <v>45261</v>
      </c>
    </row>
    <row r="59" spans="1:20" x14ac:dyDescent="0.25">
      <c r="A59" s="1" t="s">
        <v>3</v>
      </c>
      <c r="B59" s="2">
        <v>45291</v>
      </c>
      <c r="C59" s="2"/>
      <c r="N59" s="1" t="s">
        <v>3</v>
      </c>
      <c r="O59" s="2">
        <f>B59</f>
        <v>45291</v>
      </c>
      <c r="R59" t="s">
        <v>12</v>
      </c>
    </row>
    <row r="60" spans="1:20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 x14ac:dyDescent="0.25">
      <c r="A61" s="7" t="s">
        <v>4</v>
      </c>
      <c r="B61" s="7" t="s">
        <v>5</v>
      </c>
      <c r="C61" s="7"/>
      <c r="D61" s="7" t="s">
        <v>6</v>
      </c>
      <c r="E61" s="7" t="s">
        <v>7</v>
      </c>
      <c r="F61" s="7" t="s">
        <v>8</v>
      </c>
      <c r="G61" s="7" t="s">
        <v>9</v>
      </c>
      <c r="H61" s="6"/>
      <c r="I61" s="6"/>
      <c r="J61" s="6"/>
      <c r="K61" s="6"/>
      <c r="L61" s="6"/>
      <c r="M61" s="515" t="s">
        <v>30</v>
      </c>
      <c r="N61" s="515" t="s">
        <v>31</v>
      </c>
      <c r="O61" s="515" t="s">
        <v>32</v>
      </c>
      <c r="P61" s="515" t="s">
        <v>33</v>
      </c>
      <c r="Q61" s="515" t="s">
        <v>34</v>
      </c>
      <c r="R61" s="515" t="s">
        <v>35</v>
      </c>
      <c r="S61" s="515" t="s">
        <v>36</v>
      </c>
    </row>
    <row r="62" spans="1:20" ht="15.75" x14ac:dyDescent="0.25">
      <c r="A62" s="155"/>
      <c r="B62" s="154"/>
      <c r="C62" s="154"/>
      <c r="D62" s="154"/>
      <c r="E62" s="88"/>
      <c r="F62" s="88"/>
      <c r="G62" s="745">
        <v>3022.32</v>
      </c>
      <c r="H62" s="6"/>
      <c r="I62" s="6"/>
      <c r="J62" s="6"/>
      <c r="K62" s="6"/>
      <c r="L62" s="6"/>
      <c r="M62" s="526"/>
      <c r="N62" s="83"/>
      <c r="O62" s="743"/>
      <c r="P62" s="743"/>
      <c r="Q62" s="743"/>
      <c r="R62" s="83">
        <v>3022.32</v>
      </c>
      <c r="S62" s="83"/>
      <c r="T62" s="83"/>
    </row>
    <row r="63" spans="1:20" x14ac:dyDescent="0.25">
      <c r="A63" s="155">
        <v>45264</v>
      </c>
      <c r="B63" s="154" t="s">
        <v>53</v>
      </c>
      <c r="C63" s="154" t="s">
        <v>64</v>
      </c>
      <c r="D63" s="154" t="s">
        <v>1785</v>
      </c>
      <c r="E63" s="88">
        <v>1494.9</v>
      </c>
      <c r="F63" s="88"/>
      <c r="G63" s="53">
        <f>G62+E63-F63</f>
        <v>4517.22</v>
      </c>
      <c r="H63" s="85"/>
      <c r="I63" s="86" t="b">
        <v>0</v>
      </c>
      <c r="J63" s="85"/>
      <c r="K63" s="85"/>
      <c r="L63" s="85"/>
      <c r="M63" s="526"/>
      <c r="N63" s="83"/>
      <c r="O63" s="83"/>
      <c r="P63" s="84"/>
      <c r="Q63" s="84"/>
      <c r="R63" s="84">
        <f>R62+Q63-P63</f>
        <v>3022.32</v>
      </c>
      <c r="S63" s="83"/>
      <c r="T63" s="83"/>
    </row>
    <row r="64" spans="1:20" x14ac:dyDescent="0.25">
      <c r="A64" s="153">
        <v>45269</v>
      </c>
      <c r="B64" s="154" t="s">
        <v>15</v>
      </c>
      <c r="C64" s="154" t="s">
        <v>65</v>
      </c>
      <c r="D64" s="154" t="s">
        <v>2615</v>
      </c>
      <c r="E64" s="88"/>
      <c r="F64" s="88">
        <v>1030</v>
      </c>
      <c r="G64" s="53">
        <f>G63+E64-F64</f>
        <v>3487.2200000000003</v>
      </c>
      <c r="H64" s="85"/>
      <c r="I64" s="86" t="b">
        <v>0</v>
      </c>
      <c r="J64" s="85"/>
      <c r="K64" s="85"/>
      <c r="L64" s="85"/>
      <c r="M64" s="153"/>
      <c r="N64" s="154"/>
      <c r="O64" s="154"/>
      <c r="P64" s="88"/>
      <c r="Q64" s="88"/>
      <c r="R64" s="84">
        <f t="shared" ref="R64:R74" si="6">R63+Q64-P64</f>
        <v>3022.32</v>
      </c>
      <c r="S64" s="83"/>
      <c r="T64" s="83"/>
    </row>
    <row r="65" spans="1:20" x14ac:dyDescent="0.25">
      <c r="A65" s="153"/>
      <c r="B65" s="154"/>
      <c r="C65" s="154"/>
      <c r="D65" s="154"/>
      <c r="E65" s="88"/>
      <c r="F65" s="88"/>
      <c r="G65" s="53">
        <f>G64+E65-F65</f>
        <v>3487.2200000000003</v>
      </c>
      <c r="H65" s="85"/>
      <c r="I65" s="86" t="b">
        <v>0</v>
      </c>
      <c r="J65" s="85"/>
      <c r="K65" s="85"/>
      <c r="L65" s="85"/>
      <c r="M65" s="153"/>
      <c r="N65" s="154"/>
      <c r="O65" s="154"/>
      <c r="P65" s="88"/>
      <c r="Q65" s="88"/>
      <c r="R65" s="84">
        <f t="shared" si="6"/>
        <v>3022.32</v>
      </c>
      <c r="S65" s="83"/>
      <c r="T65" s="83"/>
    </row>
    <row r="66" spans="1:20" x14ac:dyDescent="0.25">
      <c r="A66" s="153"/>
      <c r="B66" s="154"/>
      <c r="C66" s="154"/>
      <c r="D66" s="172"/>
      <c r="E66" s="88"/>
      <c r="F66" s="88"/>
      <c r="G66" s="53">
        <f t="shared" ref="G66:G74" si="7">G65+E66-F66</f>
        <v>3487.2200000000003</v>
      </c>
      <c r="H66" s="85"/>
      <c r="I66" s="86" t="b">
        <v>0</v>
      </c>
      <c r="J66" s="85"/>
      <c r="K66" s="85"/>
      <c r="L66" s="85"/>
      <c r="M66" s="153"/>
      <c r="N66" s="154"/>
      <c r="O66" s="172"/>
      <c r="P66" s="88"/>
      <c r="Q66" s="88"/>
      <c r="R66" s="84">
        <f t="shared" si="6"/>
        <v>3022.32</v>
      </c>
      <c r="S66" s="83"/>
      <c r="T66" s="83"/>
    </row>
    <row r="67" spans="1:20" x14ac:dyDescent="0.25">
      <c r="A67" s="153"/>
      <c r="B67" s="154"/>
      <c r="C67" s="154"/>
      <c r="D67" s="154"/>
      <c r="E67" s="88"/>
      <c r="F67" s="88"/>
      <c r="G67" s="53">
        <f t="shared" si="7"/>
        <v>3487.2200000000003</v>
      </c>
      <c r="H67" s="85"/>
      <c r="I67" s="86" t="b">
        <v>0</v>
      </c>
      <c r="J67" s="85"/>
      <c r="K67" s="85"/>
      <c r="L67" s="85"/>
      <c r="M67" s="153"/>
      <c r="N67" s="154"/>
      <c r="O67" s="154"/>
      <c r="P67" s="88"/>
      <c r="Q67" s="88"/>
      <c r="R67" s="84">
        <f t="shared" si="6"/>
        <v>3022.32</v>
      </c>
      <c r="S67" s="83"/>
      <c r="T67" s="83"/>
    </row>
    <row r="68" spans="1:20" x14ac:dyDescent="0.25">
      <c r="A68" s="153"/>
      <c r="B68" s="154"/>
      <c r="C68" s="154"/>
      <c r="D68" s="154"/>
      <c r="E68" s="88"/>
      <c r="F68" s="88"/>
      <c r="G68" s="53">
        <f t="shared" si="7"/>
        <v>3487.2200000000003</v>
      </c>
      <c r="H68" s="85"/>
      <c r="I68" s="86" t="b">
        <v>0</v>
      </c>
      <c r="J68" s="85"/>
      <c r="K68" s="85"/>
      <c r="L68" s="85"/>
      <c r="M68" s="153"/>
      <c r="N68" s="154"/>
      <c r="O68" s="154"/>
      <c r="P68" s="88"/>
      <c r="Q68" s="88"/>
      <c r="R68" s="84">
        <f t="shared" si="6"/>
        <v>3022.32</v>
      </c>
      <c r="S68" s="83"/>
      <c r="T68" s="83"/>
    </row>
    <row r="69" spans="1:20" x14ac:dyDescent="0.25">
      <c r="A69" s="10"/>
      <c r="B69" s="9"/>
      <c r="C69" s="9"/>
      <c r="D69" s="9"/>
      <c r="E69" s="480"/>
      <c r="F69" s="480"/>
      <c r="G69" s="53">
        <f t="shared" si="7"/>
        <v>3487.2200000000003</v>
      </c>
      <c r="M69" s="10"/>
      <c r="N69" s="9"/>
      <c r="O69" s="9"/>
      <c r="P69" s="480"/>
      <c r="Q69" s="480"/>
      <c r="R69" s="84">
        <f t="shared" si="6"/>
        <v>3022.32</v>
      </c>
      <c r="S69" s="83"/>
      <c r="T69" s="83"/>
    </row>
    <row r="70" spans="1:20" x14ac:dyDescent="0.25">
      <c r="A70" s="10"/>
      <c r="B70" s="9"/>
      <c r="C70" s="9"/>
      <c r="D70" s="9"/>
      <c r="E70" s="480"/>
      <c r="F70" s="480"/>
      <c r="G70" s="53">
        <f t="shared" si="7"/>
        <v>3487.2200000000003</v>
      </c>
      <c r="M70" s="10"/>
      <c r="N70" s="9"/>
      <c r="O70" s="9"/>
      <c r="P70" s="480"/>
      <c r="Q70" s="480"/>
      <c r="R70" s="84">
        <f t="shared" si="6"/>
        <v>3022.32</v>
      </c>
      <c r="S70" s="83"/>
      <c r="T70" s="83"/>
    </row>
    <row r="71" spans="1:20" x14ac:dyDescent="0.25">
      <c r="A71" s="10"/>
      <c r="B71" s="9"/>
      <c r="C71" s="9"/>
      <c r="D71" s="9"/>
      <c r="E71" s="480"/>
      <c r="F71" s="480"/>
      <c r="G71" s="53">
        <f t="shared" si="7"/>
        <v>3487.2200000000003</v>
      </c>
      <c r="M71" s="10"/>
      <c r="N71" s="9"/>
      <c r="O71" s="9"/>
      <c r="P71" s="480"/>
      <c r="Q71" s="480"/>
      <c r="R71" s="84">
        <f t="shared" si="6"/>
        <v>3022.32</v>
      </c>
      <c r="S71" s="83"/>
      <c r="T71" s="83"/>
    </row>
    <row r="72" spans="1:20" x14ac:dyDescent="0.25">
      <c r="A72" s="10"/>
      <c r="B72" s="9"/>
      <c r="C72" s="9"/>
      <c r="D72" s="9"/>
      <c r="E72" s="480"/>
      <c r="F72" s="480"/>
      <c r="G72" s="53">
        <f t="shared" si="7"/>
        <v>3487.2200000000003</v>
      </c>
      <c r="M72" s="10"/>
      <c r="N72" s="9"/>
      <c r="O72" s="9"/>
      <c r="P72" s="480"/>
      <c r="Q72" s="480"/>
      <c r="R72" s="84">
        <f t="shared" si="6"/>
        <v>3022.32</v>
      </c>
      <c r="S72" s="83"/>
      <c r="T72" s="83"/>
    </row>
    <row r="73" spans="1:20" x14ac:dyDescent="0.25">
      <c r="A73" s="9"/>
      <c r="B73" s="9"/>
      <c r="C73" s="9"/>
      <c r="D73" s="9"/>
      <c r="E73" s="480"/>
      <c r="F73" s="480"/>
      <c r="G73" s="53">
        <f t="shared" si="7"/>
        <v>3487.2200000000003</v>
      </c>
      <c r="M73" s="83"/>
      <c r="N73" s="83"/>
      <c r="O73" s="83"/>
      <c r="P73" s="83"/>
      <c r="Q73" s="83"/>
      <c r="R73" s="84">
        <f t="shared" si="6"/>
        <v>3022.32</v>
      </c>
      <c r="S73" s="83"/>
      <c r="T73" s="83"/>
    </row>
    <row r="74" spans="1:20" x14ac:dyDescent="0.25">
      <c r="A74" s="9"/>
      <c r="B74" s="9"/>
      <c r="C74" s="9"/>
      <c r="D74" s="9"/>
      <c r="E74" s="480"/>
      <c r="F74" s="480"/>
      <c r="G74" s="53">
        <f t="shared" si="7"/>
        <v>3487.2200000000003</v>
      </c>
      <c r="M74" s="744"/>
      <c r="N74" s="83"/>
      <c r="O74" s="83"/>
      <c r="P74" s="83"/>
      <c r="Q74" s="83"/>
      <c r="R74" s="84">
        <f t="shared" si="6"/>
        <v>3022.32</v>
      </c>
      <c r="S74" s="83"/>
      <c r="T74" s="8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70"/>
  <sheetViews>
    <sheetView workbookViewId="0"/>
  </sheetViews>
  <sheetFormatPr baseColWidth="10" defaultRowHeight="15" x14ac:dyDescent="0.25"/>
  <sheetData>
    <row r="2" spans="3:13" x14ac:dyDescent="0.25">
      <c r="E2" s="527" t="s">
        <v>10</v>
      </c>
      <c r="F2" s="527"/>
      <c r="G2" s="1" t="s">
        <v>0</v>
      </c>
    </row>
    <row r="3" spans="3:13" x14ac:dyDescent="0.25">
      <c r="D3" s="1" t="s">
        <v>1</v>
      </c>
      <c r="E3" t="s">
        <v>11</v>
      </c>
    </row>
    <row r="4" spans="3:13" x14ac:dyDescent="0.25">
      <c r="D4" s="1" t="s">
        <v>2</v>
      </c>
      <c r="E4" s="2">
        <v>44959</v>
      </c>
    </row>
    <row r="5" spans="3:13" x14ac:dyDescent="0.25">
      <c r="D5" s="1" t="s">
        <v>3</v>
      </c>
      <c r="E5" s="2">
        <v>44985</v>
      </c>
      <c r="H5" t="s">
        <v>12</v>
      </c>
    </row>
    <row r="6" spans="3:13" x14ac:dyDescent="0.25">
      <c r="C6" s="6"/>
      <c r="D6" s="6"/>
      <c r="E6" s="6"/>
      <c r="F6" s="6"/>
      <c r="G6" s="6"/>
      <c r="H6" s="6"/>
      <c r="I6" s="6"/>
    </row>
    <row r="7" spans="3:13" x14ac:dyDescent="0.25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25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2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2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2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2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2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2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2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2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2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2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2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2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2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2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2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2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25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25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25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25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25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25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25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25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25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25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x14ac:dyDescent="0.25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x14ac:dyDescent="0.25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x14ac:dyDescent="0.25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x14ac:dyDescent="0.25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x14ac:dyDescent="0.25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x14ac:dyDescent="0.25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25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x14ac:dyDescent="0.25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x14ac:dyDescent="0.25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x14ac:dyDescent="0.25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x14ac:dyDescent="0.25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x14ac:dyDescent="0.25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x14ac:dyDescent="0.25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x14ac:dyDescent="0.25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x14ac:dyDescent="0.25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25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x14ac:dyDescent="0.25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x14ac:dyDescent="0.25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x14ac:dyDescent="0.25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x14ac:dyDescent="0.25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x14ac:dyDescent="0.25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x14ac:dyDescent="0.25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x14ac:dyDescent="0.25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25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25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25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25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25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25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25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25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25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25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25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25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25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6"/>
  <sheetViews>
    <sheetView topLeftCell="A10" workbookViewId="0"/>
  </sheetViews>
  <sheetFormatPr baseColWidth="10" defaultRowHeight="15" x14ac:dyDescent="0.25"/>
  <sheetData>
    <row r="2" spans="2:10" ht="23.25" x14ac:dyDescent="0.35">
      <c r="B2" s="532" t="s">
        <v>725</v>
      </c>
      <c r="C2" s="532"/>
      <c r="D2" s="532"/>
      <c r="E2" s="532"/>
      <c r="F2" s="532"/>
    </row>
    <row r="4" spans="2:10" x14ac:dyDescent="0.25">
      <c r="B4" s="1" t="s">
        <v>726</v>
      </c>
      <c r="C4" s="227">
        <v>45056</v>
      </c>
    </row>
    <row r="5" spans="2:10" x14ac:dyDescent="0.25">
      <c r="B5" s="1" t="s">
        <v>729</v>
      </c>
      <c r="C5" s="533" t="s">
        <v>730</v>
      </c>
      <c r="D5" s="533"/>
      <c r="E5" s="1" t="s">
        <v>728</v>
      </c>
      <c r="F5">
        <v>1244</v>
      </c>
    </row>
    <row r="6" spans="2:10" x14ac:dyDescent="0.25">
      <c r="B6" s="1"/>
      <c r="E6" s="1"/>
    </row>
    <row r="7" spans="2:10" x14ac:dyDescent="0.25">
      <c r="B7" s="1" t="s">
        <v>731</v>
      </c>
      <c r="C7" s="533" t="s">
        <v>210</v>
      </c>
      <c r="D7" s="533"/>
      <c r="E7" s="1" t="s">
        <v>732</v>
      </c>
      <c r="F7">
        <v>1724600125</v>
      </c>
      <c r="H7" t="s">
        <v>738</v>
      </c>
      <c r="I7" s="230"/>
      <c r="J7" s="230"/>
    </row>
    <row r="8" spans="2:10" ht="60" x14ac:dyDescent="0.25">
      <c r="B8" s="1" t="s">
        <v>727</v>
      </c>
      <c r="C8" s="531" t="s">
        <v>733</v>
      </c>
      <c r="D8" s="531"/>
      <c r="E8" s="1" t="s">
        <v>734</v>
      </c>
      <c r="F8">
        <v>200</v>
      </c>
    </row>
    <row r="9" spans="2:10" x14ac:dyDescent="0.25">
      <c r="B9" s="1"/>
      <c r="C9" s="228"/>
      <c r="D9" s="228"/>
      <c r="E9" s="229"/>
      <c r="F9" s="228"/>
    </row>
    <row r="11" spans="2:10" x14ac:dyDescent="0.25">
      <c r="B11" s="1" t="s">
        <v>735</v>
      </c>
      <c r="C11" t="s">
        <v>736</v>
      </c>
      <c r="E11" s="1"/>
      <c r="H11" t="s">
        <v>738</v>
      </c>
      <c r="I11" s="230"/>
      <c r="J11" s="230"/>
    </row>
    <row r="12" spans="2:10" ht="60" x14ac:dyDescent="0.25">
      <c r="B12" s="1" t="s">
        <v>727</v>
      </c>
      <c r="C12" s="531" t="s">
        <v>733</v>
      </c>
      <c r="D12" s="531"/>
      <c r="E12" s="1" t="s">
        <v>734</v>
      </c>
      <c r="F12">
        <v>350</v>
      </c>
    </row>
    <row r="15" spans="2:10" x14ac:dyDescent="0.25">
      <c r="B15" s="1" t="s">
        <v>735</v>
      </c>
      <c r="C15" t="s">
        <v>737</v>
      </c>
      <c r="E15" s="1"/>
      <c r="H15" t="s">
        <v>738</v>
      </c>
      <c r="I15" s="230"/>
      <c r="J15" s="230"/>
    </row>
    <row r="16" spans="2:10" ht="60" x14ac:dyDescent="0.25">
      <c r="B16" s="1" t="s">
        <v>727</v>
      </c>
      <c r="C16" s="531" t="s">
        <v>733</v>
      </c>
      <c r="D16" s="531"/>
      <c r="E16" s="1" t="s">
        <v>734</v>
      </c>
      <c r="F1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BOLIVARIANO</vt:lpstr>
      <vt:lpstr>AUSTRO </vt:lpstr>
      <vt:lpstr>BOLIVA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2023-06-09T19:09:29Z</cp:lastPrinted>
  <dcterms:created xsi:type="dcterms:W3CDTF">2023-02-07T22:42:52Z</dcterms:created>
  <dcterms:modified xsi:type="dcterms:W3CDTF">2023-12-13T02:37:19Z</dcterms:modified>
</cp:coreProperties>
</file>