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l2883\Jupyter\"/>
    </mc:Choice>
  </mc:AlternateContent>
  <bookViews>
    <workbookView xWindow="0" yWindow="0" windowWidth="28800" windowHeight="1371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K22" i="1" l="1"/>
  <c r="L22" i="1" s="1"/>
  <c r="A22" i="1"/>
  <c r="K21" i="1"/>
  <c r="L21" i="1" s="1"/>
  <c r="A21" i="1"/>
  <c r="H21" i="1" s="1"/>
  <c r="G21" i="1" s="1"/>
  <c r="K20" i="1"/>
  <c r="L20" i="1" s="1"/>
  <c r="A20" i="1"/>
  <c r="H20" i="1" s="1"/>
  <c r="G20" i="1" s="1"/>
  <c r="K19" i="1"/>
  <c r="L19" i="1" s="1"/>
  <c r="A19" i="1"/>
  <c r="K18" i="1"/>
  <c r="L18" i="1" s="1"/>
  <c r="A18" i="1"/>
  <c r="K17" i="1"/>
  <c r="L17" i="1" s="1"/>
  <c r="A17" i="1"/>
  <c r="H17" i="1" s="1"/>
  <c r="G17" i="1" s="1"/>
  <c r="K16" i="1"/>
  <c r="L16" i="1" s="1"/>
  <c r="A16" i="1"/>
  <c r="H16" i="1" s="1"/>
  <c r="G16" i="1" s="1"/>
  <c r="L15" i="1"/>
  <c r="K15" i="1"/>
  <c r="A15" i="1"/>
  <c r="K14" i="1"/>
  <c r="L14" i="1" s="1"/>
  <c r="A14" i="1"/>
  <c r="A13" i="1"/>
  <c r="H13" i="1" s="1"/>
  <c r="G13" i="1" s="1"/>
  <c r="A12" i="1"/>
  <c r="H12" i="1" s="1"/>
  <c r="G12" i="1" s="1"/>
  <c r="A11" i="1"/>
  <c r="H11" i="1" s="1"/>
  <c r="G11" i="1" s="1"/>
  <c r="A10" i="1"/>
  <c r="A9" i="1"/>
  <c r="H9" i="1" s="1"/>
  <c r="G9" i="1" s="1"/>
  <c r="A8" i="1"/>
  <c r="H8" i="1" s="1"/>
  <c r="G8" i="1" s="1"/>
  <c r="A7" i="1"/>
  <c r="A6" i="1"/>
  <c r="A5" i="1"/>
  <c r="H5" i="1" s="1"/>
  <c r="G5" i="1" s="1"/>
  <c r="A4" i="1"/>
  <c r="H4" i="1" s="1"/>
  <c r="G4" i="1" s="1"/>
  <c r="A3" i="1"/>
  <c r="E2" i="1"/>
  <c r="A2" i="1"/>
  <c r="H2" i="1" s="1"/>
  <c r="F3" i="1" l="1"/>
  <c r="J2" i="1"/>
  <c r="G2" i="1"/>
  <c r="I2" i="1" s="1"/>
  <c r="E3" i="1"/>
  <c r="H3" i="1"/>
  <c r="G3" i="1" s="1"/>
  <c r="H7" i="1"/>
  <c r="G7" i="1" s="1"/>
  <c r="H15" i="1"/>
  <c r="G15" i="1" s="1"/>
  <c r="F4" i="1"/>
  <c r="H6" i="1"/>
  <c r="G6" i="1" s="1"/>
  <c r="H10" i="1"/>
  <c r="G10" i="1" s="1"/>
  <c r="H14" i="1"/>
  <c r="G14" i="1" s="1"/>
  <c r="H18" i="1"/>
  <c r="G18" i="1" s="1"/>
  <c r="H22" i="1"/>
  <c r="G22" i="1" s="1"/>
  <c r="H19" i="1"/>
  <c r="G19" i="1" s="1"/>
  <c r="I3" i="1" l="1"/>
  <c r="J3" i="1"/>
  <c r="F5" i="1"/>
  <c r="E4" i="1"/>
  <c r="I4" i="1" s="1"/>
  <c r="J4" i="1"/>
  <c r="E5" i="1" l="1"/>
  <c r="I5" i="1" s="1"/>
  <c r="J5" i="1"/>
  <c r="F6" i="1"/>
  <c r="J6" i="1" l="1"/>
  <c r="E6" i="1"/>
  <c r="I6" i="1" s="1"/>
  <c r="F7" i="1"/>
  <c r="J7" i="1" l="1"/>
  <c r="E7" i="1"/>
  <c r="I7" i="1" s="1"/>
  <c r="F8" i="1"/>
  <c r="E8" i="1" l="1"/>
  <c r="I8" i="1" s="1"/>
  <c r="F9" i="1"/>
  <c r="J8" i="1"/>
  <c r="E9" i="1" l="1"/>
  <c r="I9" i="1" s="1"/>
  <c r="J9" i="1"/>
  <c r="F10" i="1"/>
  <c r="J10" i="1" l="1"/>
  <c r="E10" i="1"/>
  <c r="I10" i="1" s="1"/>
  <c r="F11" i="1"/>
  <c r="J11" i="1" l="1"/>
  <c r="E11" i="1"/>
  <c r="I11" i="1" s="1"/>
  <c r="F12" i="1"/>
  <c r="F13" i="1" l="1"/>
  <c r="E12" i="1"/>
  <c r="I12" i="1" s="1"/>
  <c r="J12" i="1"/>
  <c r="E13" i="1" l="1"/>
  <c r="I13" i="1" s="1"/>
  <c r="J13" i="1"/>
  <c r="F14" i="1"/>
  <c r="N14" i="1" l="1"/>
  <c r="M14" i="1" s="1"/>
  <c r="J14" i="1"/>
  <c r="E14" i="1"/>
  <c r="I14" i="1" s="1"/>
  <c r="F15" i="1"/>
  <c r="N15" i="1" l="1"/>
  <c r="M15" i="1" s="1"/>
  <c r="J15" i="1"/>
  <c r="E15" i="1"/>
  <c r="I15" i="1" s="1"/>
  <c r="F16" i="1"/>
  <c r="F17" i="1" l="1"/>
  <c r="N16" i="1"/>
  <c r="M16" i="1" s="1"/>
  <c r="J16" i="1"/>
  <c r="E16" i="1"/>
  <c r="I16" i="1" s="1"/>
  <c r="E17" i="1" l="1"/>
  <c r="I17" i="1" s="1"/>
  <c r="J17" i="1"/>
  <c r="N17" i="1"/>
  <c r="M17" i="1" s="1"/>
  <c r="F18" i="1"/>
  <c r="N18" i="1" l="1"/>
  <c r="M18" i="1" s="1"/>
  <c r="J18" i="1"/>
  <c r="E18" i="1"/>
  <c r="I18" i="1" s="1"/>
  <c r="F19" i="1"/>
  <c r="N19" i="1" l="1"/>
  <c r="M19" i="1" s="1"/>
  <c r="J19" i="1"/>
  <c r="E19" i="1"/>
  <c r="I19" i="1" s="1"/>
  <c r="F20" i="1"/>
  <c r="F21" i="1" l="1"/>
  <c r="E20" i="1"/>
  <c r="I20" i="1" s="1"/>
  <c r="N20" i="1"/>
  <c r="M20" i="1" s="1"/>
  <c r="J20" i="1"/>
  <c r="E21" i="1" l="1"/>
  <c r="I21" i="1" s="1"/>
  <c r="N21" i="1"/>
  <c r="M21" i="1" s="1"/>
  <c r="J21" i="1"/>
  <c r="F22" i="1"/>
  <c r="N22" i="1" l="1"/>
  <c r="M22" i="1" s="1"/>
  <c r="J22" i="1"/>
  <c r="E22" i="1"/>
  <c r="I22" i="1" s="1"/>
</calcChain>
</file>

<file path=xl/sharedStrings.xml><?xml version="1.0" encoding="utf-8"?>
<sst xmlns="http://schemas.openxmlformats.org/spreadsheetml/2006/main" count="14" uniqueCount="14">
  <si>
    <t>Depth [ft]</t>
  </si>
  <si>
    <t>Depth [m]</t>
  </si>
  <si>
    <t>Bulk Mass Density [kg/m3]</t>
  </si>
  <si>
    <t>Shale Porosity []</t>
  </si>
  <si>
    <t>Vertical Stress [MPa]</t>
  </si>
  <si>
    <t>Vertical Stress [psi]</t>
  </si>
  <si>
    <t>Hydrostatic Pore Pressure [MPa]</t>
  </si>
  <si>
    <t>Hydrostatic Pore Pressure [psi]</t>
  </si>
  <si>
    <t>Predicted Effective Vertical Stress [MPa]</t>
  </si>
  <si>
    <t>Predicted Effective Vertical Stress [psi]</t>
  </si>
  <si>
    <t>Actual Effective Vertical Stress [MPa]</t>
  </si>
  <si>
    <t>Actual Effective Vertical Stress [psi]</t>
  </si>
  <si>
    <t>Shale Actual Pore Pressure [MPa]</t>
  </si>
  <si>
    <t>Shale Actual Pore Pressure [psi]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</si>
</sst>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8"/>
      <color theme="1"/>
      <name val="Calibri"/>
      <family val="2"/>
    </font>
    <font>
      <sz val="8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8"/>
      <color rgb="FF006100"/>
      <name val="Calibri"/>
      <family val="2"/>
    </font>
    <font>
      <sz val="8"/>
      <color rgb="FF9C0006"/>
      <name val="Calibri"/>
      <family val="2"/>
    </font>
    <font>
      <sz val="8"/>
      <color rgb="FF9C6500"/>
      <name val="Calibri"/>
      <family val="2"/>
    </font>
    <font>
      <sz val="8"/>
      <color rgb="FF3F3F76"/>
      <name val="Calibri"/>
      <family val="2"/>
    </font>
    <font>
      <b/>
      <sz val="8"/>
      <color rgb="FF3F3F3F"/>
      <name val="Calibri"/>
      <family val="2"/>
    </font>
    <font>
      <b/>
      <sz val="8"/>
      <color rgb="FFFA7D00"/>
      <name val="Calibri"/>
      <family val="2"/>
    </font>
    <font>
      <sz val="8"/>
      <color rgb="FFFA7D00"/>
      <name val="Calibri"/>
      <family val="2"/>
    </font>
    <font>
      <b/>
      <sz val="8"/>
      <color theme="0"/>
      <name val="Calibri"/>
      <family val="2"/>
    </font>
    <font>
      <sz val="8"/>
      <color rgb="FFFF0000"/>
      <name val="Calibri"/>
      <family val="2"/>
    </font>
    <font>
      <i/>
      <sz val="8"/>
      <color rgb="FF7F7F7F"/>
      <name val="Calibri"/>
      <family val="2"/>
    </font>
    <font>
      <b/>
      <sz val="8"/>
      <color theme="1"/>
      <name val="Calibri"/>
      <family val="2"/>
    </font>
    <font>
      <sz val="8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D39" sqref="D39"/>
    </sheetView>
  </sheetViews>
  <sheetFormatPr defaultRowHeight="11.2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f>B2/0.3048</f>
        <v>0</v>
      </c>
      <c r="B2">
        <v>0</v>
      </c>
      <c r="C2">
        <v>1025</v>
      </c>
      <c r="E2">
        <f>F2*0.00689476</f>
        <v>0</v>
      </c>
      <c r="F2">
        <v>0</v>
      </c>
      <c r="G2">
        <f t="shared" ref="G2:G22" si="0">H2*0.00689476</f>
        <v>0</v>
      </c>
      <c r="H2">
        <f>1.031*0.433*A2</f>
        <v>0</v>
      </c>
      <c r="I2">
        <f>E2-G2</f>
        <v>0</v>
      </c>
      <c r="J2">
        <f>F2-H2</f>
        <v>0</v>
      </c>
    </row>
    <row r="3" spans="1:14" x14ac:dyDescent="0.2">
      <c r="A3">
        <f t="shared" ref="A3:A22" si="1">B3/0.3048</f>
        <v>328.08398950131232</v>
      </c>
      <c r="B3">
        <v>100</v>
      </c>
      <c r="C3">
        <v>1026</v>
      </c>
      <c r="E3">
        <f t="shared" ref="E3:E22" si="2">F3*0.00689476</f>
        <v>1.0049384147244094</v>
      </c>
      <c r="F3">
        <f>((A3-A2)*(C3/1000)*0.433)+F2</f>
        <v>145.75393700787401</v>
      </c>
      <c r="G3">
        <f t="shared" si="0"/>
        <v>1.0049384147244094</v>
      </c>
      <c r="H3">
        <f>C3/1000*0.433*A3</f>
        <v>145.75393700787401</v>
      </c>
      <c r="I3">
        <f t="shared" ref="I3:J22" si="3">E3-G3</f>
        <v>0</v>
      </c>
      <c r="J3">
        <f>F3-H3</f>
        <v>0</v>
      </c>
    </row>
    <row r="4" spans="1:14" x14ac:dyDescent="0.2">
      <c r="A4">
        <f t="shared" si="1"/>
        <v>656.16797900262463</v>
      </c>
      <c r="B4">
        <v>200</v>
      </c>
      <c r="C4">
        <v>1026</v>
      </c>
      <c r="E4">
        <f t="shared" si="2"/>
        <v>2.0098768294488187</v>
      </c>
      <c r="F4">
        <f t="shared" ref="F4:F22" si="4">((A4-A3)*(C4/1000)*0.433)+F3</f>
        <v>291.50787401574803</v>
      </c>
      <c r="G4">
        <f t="shared" si="0"/>
        <v>2.0098768294488187</v>
      </c>
      <c r="H4">
        <f t="shared" ref="H4:H7" si="5">C4/1000*0.433*A4</f>
        <v>291.50787401574803</v>
      </c>
      <c r="I4">
        <f t="shared" si="3"/>
        <v>0</v>
      </c>
      <c r="J4">
        <f t="shared" si="3"/>
        <v>0</v>
      </c>
    </row>
    <row r="5" spans="1:14" x14ac:dyDescent="0.2">
      <c r="A5">
        <f t="shared" si="1"/>
        <v>984.25196850393695</v>
      </c>
      <c r="B5">
        <v>300</v>
      </c>
      <c r="C5">
        <v>1030</v>
      </c>
      <c r="E5">
        <f t="shared" si="2"/>
        <v>3.0187331327296585</v>
      </c>
      <c r="F5">
        <f t="shared" si="4"/>
        <v>437.8300524934383</v>
      </c>
      <c r="G5">
        <f t="shared" si="0"/>
        <v>3.0265689098425193</v>
      </c>
      <c r="H5">
        <f t="shared" si="5"/>
        <v>438.96653543307082</v>
      </c>
      <c r="I5">
        <f t="shared" si="3"/>
        <v>-7.8357771128607645E-3</v>
      </c>
      <c r="J5">
        <f t="shared" si="3"/>
        <v>-1.1364829396325149</v>
      </c>
    </row>
    <row r="6" spans="1:14" x14ac:dyDescent="0.2">
      <c r="A6">
        <f t="shared" si="1"/>
        <v>1312.3359580052493</v>
      </c>
      <c r="B6">
        <v>400</v>
      </c>
      <c r="C6">
        <v>1030</v>
      </c>
      <c r="E6">
        <f t="shared" si="2"/>
        <v>4.0275894360104987</v>
      </c>
      <c r="F6">
        <f t="shared" si="4"/>
        <v>584.15223097112857</v>
      </c>
      <c r="G6">
        <f t="shared" si="0"/>
        <v>4.035425213123359</v>
      </c>
      <c r="H6">
        <f t="shared" si="5"/>
        <v>585.28871391076109</v>
      </c>
      <c r="I6">
        <f t="shared" si="3"/>
        <v>-7.8357771128603204E-3</v>
      </c>
      <c r="J6">
        <f t="shared" si="3"/>
        <v>-1.1364829396325149</v>
      </c>
    </row>
    <row r="7" spans="1:14" x14ac:dyDescent="0.2">
      <c r="A7">
        <f t="shared" si="1"/>
        <v>1640.4199475065616</v>
      </c>
      <c r="B7">
        <v>500</v>
      </c>
      <c r="C7">
        <v>1031</v>
      </c>
      <c r="E7">
        <f t="shared" si="2"/>
        <v>5.0374252114304454</v>
      </c>
      <c r="F7">
        <f t="shared" si="4"/>
        <v>730.61646981627291</v>
      </c>
      <c r="G7">
        <f t="shared" si="0"/>
        <v>5.0491788770997363</v>
      </c>
      <c r="H7">
        <f t="shared" si="5"/>
        <v>732.32119422572168</v>
      </c>
      <c r="I7">
        <f t="shared" si="3"/>
        <v>-1.1753665669290925E-2</v>
      </c>
      <c r="J7">
        <f t="shared" si="3"/>
        <v>-1.7047244094487723</v>
      </c>
    </row>
    <row r="8" spans="1:14" x14ac:dyDescent="0.2">
      <c r="A8">
        <f t="shared" si="1"/>
        <v>1968.5039370078739</v>
      </c>
      <c r="B8">
        <v>600</v>
      </c>
      <c r="C8">
        <v>1900</v>
      </c>
      <c r="E8">
        <f t="shared" si="2"/>
        <v>6.898422275734907</v>
      </c>
      <c r="F8">
        <f t="shared" si="4"/>
        <v>1000.5311679790025</v>
      </c>
      <c r="G8">
        <f t="shared" si="0"/>
        <v>6.059014652519684</v>
      </c>
      <c r="H8">
        <f t="shared" ref="H8:H22" si="6">1.031*0.433*A8</f>
        <v>878.78543307086602</v>
      </c>
      <c r="I8">
        <f t="shared" si="3"/>
        <v>0.839407623215223</v>
      </c>
      <c r="J8">
        <f t="shared" si="3"/>
        <v>121.74573490813646</v>
      </c>
    </row>
    <row r="9" spans="1:14" x14ac:dyDescent="0.2">
      <c r="A9">
        <f t="shared" si="1"/>
        <v>2296.5879265091862</v>
      </c>
      <c r="B9">
        <v>700</v>
      </c>
      <c r="C9">
        <v>2190</v>
      </c>
      <c r="E9">
        <f t="shared" si="2"/>
        <v>9.0434662603805762</v>
      </c>
      <c r="F9">
        <f t="shared" si="4"/>
        <v>1311.6433727034118</v>
      </c>
      <c r="G9">
        <f t="shared" si="0"/>
        <v>7.0688504279396316</v>
      </c>
      <c r="H9">
        <f t="shared" si="6"/>
        <v>1025.2496719160104</v>
      </c>
      <c r="I9">
        <f t="shared" si="3"/>
        <v>1.9746158324409446</v>
      </c>
      <c r="J9">
        <f t="shared" si="3"/>
        <v>286.39370078740149</v>
      </c>
    </row>
    <row r="10" spans="1:14" x14ac:dyDescent="0.2">
      <c r="A10">
        <f t="shared" si="1"/>
        <v>2624.6719160104985</v>
      </c>
      <c r="B10">
        <v>800</v>
      </c>
      <c r="C10">
        <v>2200</v>
      </c>
      <c r="E10">
        <f t="shared" si="2"/>
        <v>11.198304966417322</v>
      </c>
      <c r="F10">
        <f t="shared" si="4"/>
        <v>1624.1761811023621</v>
      </c>
      <c r="G10">
        <f t="shared" si="0"/>
        <v>8.0786862033595792</v>
      </c>
      <c r="H10">
        <f t="shared" si="6"/>
        <v>1171.7139107611547</v>
      </c>
      <c r="I10">
        <f t="shared" si="3"/>
        <v>3.1196187630577423</v>
      </c>
      <c r="J10">
        <f t="shared" si="3"/>
        <v>452.46227034120739</v>
      </c>
    </row>
    <row r="11" spans="1:14" x14ac:dyDescent="0.2">
      <c r="A11">
        <f t="shared" si="1"/>
        <v>2952.7559055118109</v>
      </c>
      <c r="B11">
        <v>900</v>
      </c>
      <c r="C11">
        <v>2230</v>
      </c>
      <c r="E11">
        <f t="shared" si="2"/>
        <v>13.382527836627295</v>
      </c>
      <c r="F11">
        <f t="shared" si="4"/>
        <v>1940.9708005249342</v>
      </c>
      <c r="G11">
        <f t="shared" si="0"/>
        <v>9.0885219787795268</v>
      </c>
      <c r="H11">
        <f t="shared" si="6"/>
        <v>1318.178149606299</v>
      </c>
      <c r="I11">
        <f t="shared" si="3"/>
        <v>4.2940058578477682</v>
      </c>
      <c r="J11">
        <f t="shared" si="3"/>
        <v>622.79265091863522</v>
      </c>
    </row>
    <row r="12" spans="1:14" x14ac:dyDescent="0.2">
      <c r="A12">
        <f t="shared" si="1"/>
        <v>3280.8398950131232</v>
      </c>
      <c r="B12">
        <v>1000</v>
      </c>
      <c r="C12">
        <v>2235</v>
      </c>
      <c r="E12">
        <f t="shared" si="2"/>
        <v>15.571648067532808</v>
      </c>
      <c r="F12">
        <f t="shared" si="4"/>
        <v>2258.4757217847769</v>
      </c>
      <c r="G12">
        <f t="shared" si="0"/>
        <v>10.098357754199473</v>
      </c>
      <c r="H12">
        <f t="shared" si="6"/>
        <v>1464.6423884514434</v>
      </c>
      <c r="I12">
        <f t="shared" si="3"/>
        <v>5.4732903133333348</v>
      </c>
      <c r="J12">
        <f t="shared" si="3"/>
        <v>793.83333333333348</v>
      </c>
    </row>
    <row r="13" spans="1:14" x14ac:dyDescent="0.2">
      <c r="A13">
        <f t="shared" si="1"/>
        <v>3608.9238845144355</v>
      </c>
      <c r="B13">
        <v>1100</v>
      </c>
      <c r="C13">
        <v>2240</v>
      </c>
      <c r="E13">
        <f t="shared" si="2"/>
        <v>17.765665659133855</v>
      </c>
      <c r="F13">
        <f t="shared" si="4"/>
        <v>2576.6909448818897</v>
      </c>
      <c r="G13">
        <f t="shared" si="0"/>
        <v>11.10819352961942</v>
      </c>
      <c r="H13">
        <f t="shared" si="6"/>
        <v>1611.1066272965877</v>
      </c>
      <c r="I13">
        <f t="shared" si="3"/>
        <v>6.657472129514435</v>
      </c>
      <c r="J13">
        <f t="shared" si="3"/>
        <v>965.58431758530196</v>
      </c>
    </row>
    <row r="14" spans="1:14" x14ac:dyDescent="0.2">
      <c r="A14">
        <f t="shared" si="1"/>
        <v>3937.0078740157478</v>
      </c>
      <c r="B14">
        <v>1200</v>
      </c>
      <c r="C14">
        <v>2275</v>
      </c>
      <c r="D14">
        <v>0.30499999999999999</v>
      </c>
      <c r="E14">
        <f t="shared" si="2"/>
        <v>19.993964775603676</v>
      </c>
      <c r="F14">
        <f t="shared" si="4"/>
        <v>2899.8782808398951</v>
      </c>
      <c r="G14">
        <f t="shared" si="0"/>
        <v>12.118029305039368</v>
      </c>
      <c r="H14">
        <f t="shared" si="6"/>
        <v>1757.570866141732</v>
      </c>
      <c r="I14">
        <f t="shared" si="3"/>
        <v>7.8759354705643076</v>
      </c>
      <c r="J14">
        <f t="shared" si="3"/>
        <v>1142.307414698163</v>
      </c>
      <c r="K14">
        <f>LN(D14/0.38)/-0.03</f>
        <v>7.3286492037673305</v>
      </c>
      <c r="L14">
        <f>K14/0.00689476</f>
        <v>1062.9302838340031</v>
      </c>
      <c r="M14">
        <f>N14*0.00689476</f>
        <v>12.665315571836343</v>
      </c>
      <c r="N14">
        <f>F14-L14</f>
        <v>1836.9479970058919</v>
      </c>
    </row>
    <row r="15" spans="1:14" x14ac:dyDescent="0.2">
      <c r="A15">
        <f t="shared" si="1"/>
        <v>4265.0918635170601</v>
      </c>
      <c r="B15">
        <v>1300</v>
      </c>
      <c r="C15">
        <v>2305</v>
      </c>
      <c r="D15">
        <v>0.29699999999999999</v>
      </c>
      <c r="E15">
        <f t="shared" si="2"/>
        <v>22.251648056246719</v>
      </c>
      <c r="F15">
        <f t="shared" si="4"/>
        <v>3227.3274278215222</v>
      </c>
      <c r="G15">
        <f t="shared" si="0"/>
        <v>13.127865080459316</v>
      </c>
      <c r="H15">
        <f t="shared" si="6"/>
        <v>1904.0351049868764</v>
      </c>
      <c r="I15">
        <f t="shared" si="3"/>
        <v>9.1237829757874032</v>
      </c>
      <c r="J15">
        <f t="shared" si="3"/>
        <v>1323.2923228346458</v>
      </c>
      <c r="K15">
        <f t="shared" ref="K15:K22" si="7">LN(D15/0.38)/-0.03</f>
        <v>8.2146371305910613</v>
      </c>
      <c r="L15">
        <f t="shared" ref="L15:L22" si="8">K15/0.00689476</f>
        <v>1191.4319179479869</v>
      </c>
      <c r="M15">
        <f t="shared" ref="M15:M22" si="9">N15*0.00689476</f>
        <v>14.037010925655656</v>
      </c>
      <c r="N15">
        <f t="shared" ref="N15:N22" si="10">F15-L15</f>
        <v>2035.8955098735353</v>
      </c>
    </row>
    <row r="16" spans="1:14" x14ac:dyDescent="0.2">
      <c r="A16">
        <f t="shared" si="1"/>
        <v>4593.1758530183724</v>
      </c>
      <c r="B16">
        <v>1400</v>
      </c>
      <c r="C16">
        <v>2310</v>
      </c>
      <c r="D16">
        <v>0.28599999999999998</v>
      </c>
      <c r="E16">
        <f t="shared" si="2"/>
        <v>24.514228697585299</v>
      </c>
      <c r="F16">
        <f t="shared" si="4"/>
        <v>3555.4868766404197</v>
      </c>
      <c r="G16">
        <f t="shared" si="0"/>
        <v>14.137700855879263</v>
      </c>
      <c r="H16">
        <f t="shared" si="6"/>
        <v>2050.4993438320207</v>
      </c>
      <c r="I16">
        <f t="shared" si="3"/>
        <v>10.376527841706036</v>
      </c>
      <c r="J16">
        <f t="shared" si="3"/>
        <v>1504.987532808399</v>
      </c>
      <c r="K16">
        <f t="shared" si="7"/>
        <v>9.4726480633526329</v>
      </c>
      <c r="L16">
        <f t="shared" si="8"/>
        <v>1373.8909060435219</v>
      </c>
      <c r="M16">
        <f t="shared" si="9"/>
        <v>15.041580634232668</v>
      </c>
      <c r="N16">
        <f t="shared" si="10"/>
        <v>2181.595970596898</v>
      </c>
    </row>
    <row r="17" spans="1:14" x14ac:dyDescent="0.2">
      <c r="A17">
        <f t="shared" si="1"/>
        <v>4921.2598425196848</v>
      </c>
      <c r="B17">
        <v>1500</v>
      </c>
      <c r="C17">
        <v>2308</v>
      </c>
      <c r="D17">
        <v>0.28100000000000003</v>
      </c>
      <c r="E17">
        <f t="shared" si="2"/>
        <v>26.774850394645668</v>
      </c>
      <c r="F17">
        <f t="shared" si="4"/>
        <v>3883.3622047244094</v>
      </c>
      <c r="G17">
        <f t="shared" si="0"/>
        <v>15.147536631299211</v>
      </c>
      <c r="H17">
        <f t="shared" si="6"/>
        <v>2196.963582677165</v>
      </c>
      <c r="I17">
        <f t="shared" si="3"/>
        <v>11.627313763346457</v>
      </c>
      <c r="J17">
        <f t="shared" si="3"/>
        <v>1686.3986220472443</v>
      </c>
      <c r="K17">
        <f t="shared" si="7"/>
        <v>10.060552779556186</v>
      </c>
      <c r="L17">
        <f t="shared" si="8"/>
        <v>1459.1592426068762</v>
      </c>
      <c r="M17">
        <f t="shared" si="9"/>
        <v>16.714297615089485</v>
      </c>
      <c r="N17">
        <f t="shared" si="10"/>
        <v>2424.2029621175334</v>
      </c>
    </row>
    <row r="18" spans="1:14" x14ac:dyDescent="0.2">
      <c r="A18">
        <f t="shared" si="1"/>
        <v>5249.3438320209971</v>
      </c>
      <c r="B18">
        <v>1600</v>
      </c>
      <c r="C18">
        <v>2310</v>
      </c>
      <c r="D18">
        <v>0.28499999999999998</v>
      </c>
      <c r="E18">
        <f t="shared" si="2"/>
        <v>29.037431035984252</v>
      </c>
      <c r="F18">
        <f t="shared" si="4"/>
        <v>4211.5216535433074</v>
      </c>
      <c r="G18">
        <f t="shared" si="0"/>
        <v>16.157372406719158</v>
      </c>
      <c r="H18">
        <f t="shared" si="6"/>
        <v>2343.4278215223094</v>
      </c>
      <c r="I18">
        <f t="shared" si="3"/>
        <v>12.880058629265093</v>
      </c>
      <c r="J18">
        <f t="shared" si="3"/>
        <v>1868.093832020998</v>
      </c>
      <c r="K18">
        <f t="shared" si="7"/>
        <v>9.5894024150593697</v>
      </c>
      <c r="L18">
        <f t="shared" si="8"/>
        <v>1390.8246864371449</v>
      </c>
      <c r="M18">
        <f t="shared" si="9"/>
        <v>19.448028620924884</v>
      </c>
      <c r="N18">
        <f t="shared" si="10"/>
        <v>2820.6969671061624</v>
      </c>
    </row>
    <row r="19" spans="1:14" x14ac:dyDescent="0.2">
      <c r="A19">
        <f t="shared" si="1"/>
        <v>5577.4278215223094</v>
      </c>
      <c r="B19">
        <v>1700</v>
      </c>
      <c r="C19">
        <v>2305</v>
      </c>
      <c r="D19">
        <v>0.29299999999999998</v>
      </c>
      <c r="E19">
        <f t="shared" si="2"/>
        <v>31.295114316627298</v>
      </c>
      <c r="F19">
        <f t="shared" si="4"/>
        <v>4538.9708005249349</v>
      </c>
      <c r="G19">
        <f t="shared" si="0"/>
        <v>17.167208182139106</v>
      </c>
      <c r="H19">
        <f t="shared" si="6"/>
        <v>2489.8920603674537</v>
      </c>
      <c r="I19">
        <f t="shared" si="3"/>
        <v>14.127906134488192</v>
      </c>
      <c r="J19">
        <f t="shared" si="3"/>
        <v>2049.0787401574812</v>
      </c>
      <c r="K19">
        <f t="shared" si="7"/>
        <v>8.6666214567788078</v>
      </c>
      <c r="L19">
        <f t="shared" si="8"/>
        <v>1256.9866763714485</v>
      </c>
      <c r="M19">
        <f t="shared" si="9"/>
        <v>22.628492859848492</v>
      </c>
      <c r="N19">
        <f t="shared" si="10"/>
        <v>3281.9841241534864</v>
      </c>
    </row>
    <row r="20" spans="1:14" x14ac:dyDescent="0.2">
      <c r="A20">
        <f t="shared" si="1"/>
        <v>5905.5118110236217</v>
      </c>
      <c r="B20">
        <v>1800</v>
      </c>
      <c r="C20">
        <v>2310</v>
      </c>
      <c r="D20">
        <v>0.307</v>
      </c>
      <c r="E20">
        <f t="shared" si="2"/>
        <v>33.557694957965879</v>
      </c>
      <c r="F20">
        <f t="shared" si="4"/>
        <v>4867.1302493438325</v>
      </c>
      <c r="G20">
        <f t="shared" si="0"/>
        <v>18.177043957559054</v>
      </c>
      <c r="H20">
        <f t="shared" si="6"/>
        <v>2636.3562992125981</v>
      </c>
      <c r="I20">
        <f t="shared" si="3"/>
        <v>15.380651000406825</v>
      </c>
      <c r="J20">
        <f t="shared" si="3"/>
        <v>2230.7739501312344</v>
      </c>
      <c r="K20">
        <f t="shared" si="7"/>
        <v>7.1107835044411454</v>
      </c>
      <c r="L20">
        <f t="shared" si="8"/>
        <v>1031.3315480801573</v>
      </c>
      <c r="M20">
        <f t="shared" si="9"/>
        <v>26.446911453524734</v>
      </c>
      <c r="N20">
        <f t="shared" si="10"/>
        <v>3835.798701263675</v>
      </c>
    </row>
    <row r="21" spans="1:14" x14ac:dyDescent="0.2">
      <c r="A21">
        <f t="shared" si="1"/>
        <v>6233.595800524934</v>
      </c>
      <c r="B21">
        <v>1900</v>
      </c>
      <c r="C21">
        <v>2324</v>
      </c>
      <c r="D21">
        <v>0.30499999999999999</v>
      </c>
      <c r="E21">
        <f t="shared" si="2"/>
        <v>35.83398820925197</v>
      </c>
      <c r="F21">
        <f t="shared" si="4"/>
        <v>5197.2785433070867</v>
      </c>
      <c r="G21">
        <f t="shared" si="0"/>
        <v>19.186879732978998</v>
      </c>
      <c r="H21">
        <f t="shared" si="6"/>
        <v>2782.8205380577424</v>
      </c>
      <c r="I21">
        <f t="shared" si="3"/>
        <v>16.647108476272972</v>
      </c>
      <c r="J21">
        <f t="shared" si="3"/>
        <v>2414.4580052493443</v>
      </c>
      <c r="K21">
        <f t="shared" si="7"/>
        <v>7.3286492037673305</v>
      </c>
      <c r="L21">
        <f t="shared" si="8"/>
        <v>1062.9302838340031</v>
      </c>
      <c r="M21">
        <f t="shared" si="9"/>
        <v>28.505339005484633</v>
      </c>
      <c r="N21">
        <f t="shared" si="10"/>
        <v>4134.3482594730831</v>
      </c>
    </row>
    <row r="22" spans="1:14" x14ac:dyDescent="0.2">
      <c r="A22">
        <f t="shared" si="1"/>
        <v>6561.6797900262463</v>
      </c>
      <c r="B22">
        <v>2000</v>
      </c>
      <c r="C22">
        <v>2319</v>
      </c>
      <c r="D22">
        <v>0.29799999999999999</v>
      </c>
      <c r="E22">
        <f t="shared" si="2"/>
        <v>38.105384099842517</v>
      </c>
      <c r="F22">
        <f t="shared" si="4"/>
        <v>5526.7165354330709</v>
      </c>
      <c r="G22">
        <f t="shared" si="0"/>
        <v>20.196715508398945</v>
      </c>
      <c r="H22">
        <f t="shared" si="6"/>
        <v>2929.2847769028867</v>
      </c>
      <c r="I22">
        <f t="shared" si="3"/>
        <v>17.908668591443572</v>
      </c>
      <c r="J22">
        <f t="shared" si="3"/>
        <v>2597.4317585301842</v>
      </c>
      <c r="K22">
        <f t="shared" si="7"/>
        <v>8.1025922071675662</v>
      </c>
      <c r="L22">
        <f t="shared" si="8"/>
        <v>1175.1811821104095</v>
      </c>
      <c r="M22">
        <f t="shared" si="9"/>
        <v>30.002791892674953</v>
      </c>
      <c r="N22">
        <f t="shared" si="10"/>
        <v>4351.5353533226616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Luo, Jeffery S</dc:creator>
  <cp:lastModifiedBy>Luo, Jeffery S</cp:lastModifiedBy>
  <dcterms:created xsi:type="dcterms:W3CDTF">2018-09-26T15:13:26Z</dcterms:created>
  <dcterms:modified xsi:type="dcterms:W3CDTF">2018-09-26T15:17:44Z</dcterms:modified>
</cp:coreProperties>
</file>