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05A57E85-DC9D-4CB2-8E86-8DC15C9BA279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hcor">Лист1!$P$31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empm">Лист1!$P$30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1" l="1"/>
  <c r="E13" i="1" l="1"/>
  <c r="E12" i="1"/>
  <c r="E11" i="1"/>
  <c r="E10" i="1"/>
  <c r="E9" i="1"/>
  <c r="E8" i="1"/>
  <c r="E7" i="1"/>
  <c r="C28" i="1"/>
  <c r="V38" i="1" s="1" a="1"/>
  <c r="S42" i="1"/>
  <c r="R42" i="1"/>
  <c r="Q42" i="1"/>
  <c r="P42" i="1"/>
  <c r="P38" i="1" a="1"/>
  <c r="Z38" i="1" l="1"/>
  <c r="AA39" i="1"/>
  <c r="AB40" i="1"/>
  <c r="AC41" i="1"/>
  <c r="AD42" i="1"/>
  <c r="AE43" i="1"/>
  <c r="AF44" i="1"/>
  <c r="V46" i="1"/>
  <c r="W47" i="1"/>
  <c r="X48" i="1"/>
  <c r="Y49" i="1"/>
  <c r="Z50" i="1"/>
  <c r="AA51" i="1"/>
  <c r="AB52" i="1"/>
  <c r="AC53" i="1"/>
  <c r="AD54" i="1"/>
  <c r="AE55" i="1"/>
  <c r="AF56" i="1"/>
  <c r="V58" i="1"/>
  <c r="W59" i="1"/>
  <c r="X60" i="1"/>
  <c r="Y61" i="1"/>
  <c r="Z62" i="1"/>
  <c r="AA63" i="1"/>
  <c r="AB64" i="1"/>
  <c r="AC65" i="1"/>
  <c r="AD66" i="1"/>
  <c r="AE67" i="1"/>
  <c r="AF68" i="1"/>
  <c r="AA38" i="1"/>
  <c r="AB39" i="1"/>
  <c r="AC40" i="1"/>
  <c r="AD41" i="1"/>
  <c r="AE42" i="1"/>
  <c r="AF43" i="1"/>
  <c r="V45" i="1"/>
  <c r="W46" i="1"/>
  <c r="X47" i="1"/>
  <c r="Y48" i="1"/>
  <c r="Z49" i="1"/>
  <c r="AA50" i="1"/>
  <c r="AB51" i="1"/>
  <c r="AC52" i="1"/>
  <c r="AD53" i="1"/>
  <c r="AE54" i="1"/>
  <c r="AF55" i="1"/>
  <c r="V57" i="1"/>
  <c r="W58" i="1"/>
  <c r="X59" i="1"/>
  <c r="Y60" i="1"/>
  <c r="Z61" i="1"/>
  <c r="AA62" i="1"/>
  <c r="AB63" i="1"/>
  <c r="AC64" i="1"/>
  <c r="AD65" i="1"/>
  <c r="AE66" i="1"/>
  <c r="AF67" i="1"/>
  <c r="AA61" i="1"/>
  <c r="AC63" i="1"/>
  <c r="AE65" i="1"/>
  <c r="AF66" i="1"/>
  <c r="V54" i="1"/>
  <c r="AA59" i="1"/>
  <c r="AD62" i="1"/>
  <c r="W67" i="1"/>
  <c r="AD61" i="1"/>
  <c r="W66" i="1"/>
  <c r="V40" i="1"/>
  <c r="AC47" i="1"/>
  <c r="V52" i="1"/>
  <c r="AA57" i="1"/>
  <c r="AF62" i="1"/>
  <c r="Y67" i="1"/>
  <c r="X41" i="1"/>
  <c r="AB45" i="1"/>
  <c r="AD47" i="1"/>
  <c r="W52" i="1"/>
  <c r="AA56" i="1"/>
  <c r="V63" i="1"/>
  <c r="Z67" i="1"/>
  <c r="W39" i="1"/>
  <c r="Z42" i="1"/>
  <c r="AD46" i="1"/>
  <c r="V50" i="1"/>
  <c r="Z54" i="1"/>
  <c r="AB38" i="1"/>
  <c r="AC39" i="1"/>
  <c r="AD40" i="1"/>
  <c r="AE41" i="1"/>
  <c r="AF42" i="1"/>
  <c r="V44" i="1"/>
  <c r="W45" i="1"/>
  <c r="X46" i="1"/>
  <c r="Y47" i="1"/>
  <c r="Z48" i="1"/>
  <c r="AA49" i="1"/>
  <c r="AB50" i="1"/>
  <c r="AC51" i="1"/>
  <c r="AD52" i="1"/>
  <c r="AE53" i="1"/>
  <c r="AF54" i="1"/>
  <c r="V56" i="1"/>
  <c r="W57" i="1"/>
  <c r="X58" i="1"/>
  <c r="Y59" i="1"/>
  <c r="Z60" i="1"/>
  <c r="AB62" i="1"/>
  <c r="AD64" i="1"/>
  <c r="V68" i="1"/>
  <c r="X56" i="1"/>
  <c r="AC61" i="1"/>
  <c r="AF64" i="1"/>
  <c r="AB59" i="1"/>
  <c r="AF63" i="1"/>
  <c r="Y68" i="1"/>
  <c r="W41" i="1"/>
  <c r="AA45" i="1"/>
  <c r="AF50" i="1"/>
  <c r="Y55" i="1"/>
  <c r="AD60" i="1"/>
  <c r="W65" i="1"/>
  <c r="AC38" i="1"/>
  <c r="AD39" i="1"/>
  <c r="AE40" i="1"/>
  <c r="AF41" i="1"/>
  <c r="V43" i="1"/>
  <c r="W44" i="1"/>
  <c r="X45" i="1"/>
  <c r="Y46" i="1"/>
  <c r="Z47" i="1"/>
  <c r="AA48" i="1"/>
  <c r="AB49" i="1"/>
  <c r="AC50" i="1"/>
  <c r="AD51" i="1"/>
  <c r="AE52" i="1"/>
  <c r="AF53" i="1"/>
  <c r="V55" i="1"/>
  <c r="W56" i="1"/>
  <c r="X57" i="1"/>
  <c r="Y58" i="1"/>
  <c r="Z59" i="1"/>
  <c r="AA60" i="1"/>
  <c r="AB61" i="1"/>
  <c r="AC62" i="1"/>
  <c r="AD63" i="1"/>
  <c r="AE64" i="1"/>
  <c r="AF65" i="1"/>
  <c r="V67" i="1"/>
  <c r="W68" i="1"/>
  <c r="W43" i="1"/>
  <c r="Z46" i="1"/>
  <c r="AB48" i="1"/>
  <c r="AD50" i="1"/>
  <c r="AE51" i="1"/>
  <c r="W55" i="1"/>
  <c r="Y57" i="1"/>
  <c r="AB60" i="1"/>
  <c r="AE63" i="1"/>
  <c r="X68" i="1"/>
  <c r="AE62" i="1"/>
  <c r="X67" i="1"/>
  <c r="X42" i="1"/>
  <c r="AB46" i="1"/>
  <c r="AE49" i="1"/>
  <c r="Z56" i="1"/>
  <c r="AE61" i="1"/>
  <c r="Z68" i="1"/>
  <c r="W40" i="1"/>
  <c r="AA44" i="1"/>
  <c r="AE48" i="1"/>
  <c r="X53" i="1"/>
  <c r="AB57" i="1"/>
  <c r="AE60" i="1"/>
  <c r="X65" i="1"/>
  <c r="V38" i="1"/>
  <c r="AA43" i="1"/>
  <c r="AC45" i="1"/>
  <c r="W51" i="1"/>
  <c r="AA55" i="1"/>
  <c r="AD38" i="1"/>
  <c r="AE39" i="1"/>
  <c r="AF40" i="1"/>
  <c r="V42" i="1"/>
  <c r="X44" i="1"/>
  <c r="Y45" i="1"/>
  <c r="AA47" i="1"/>
  <c r="AC49" i="1"/>
  <c r="AF52" i="1"/>
  <c r="Z58" i="1"/>
  <c r="V66" i="1"/>
  <c r="Y43" i="1"/>
  <c r="W53" i="1"/>
  <c r="AC59" i="1"/>
  <c r="X66" i="1"/>
  <c r="Y42" i="1"/>
  <c r="AF49" i="1"/>
  <c r="Z55" i="1"/>
  <c r="AD59" i="1"/>
  <c r="Y66" i="1"/>
  <c r="Y41" i="1"/>
  <c r="AE47" i="1"/>
  <c r="X52" i="1"/>
  <c r="AB56" i="1"/>
  <c r="AE38" i="1"/>
  <c r="AF39" i="1"/>
  <c r="V41" i="1"/>
  <c r="W42" i="1"/>
  <c r="X43" i="1"/>
  <c r="Y44" i="1"/>
  <c r="Z45" i="1"/>
  <c r="AA46" i="1"/>
  <c r="AB47" i="1"/>
  <c r="AC48" i="1"/>
  <c r="AD49" i="1"/>
  <c r="AE50" i="1"/>
  <c r="AF51" i="1"/>
  <c r="V53" i="1"/>
  <c r="W54" i="1"/>
  <c r="X55" i="1"/>
  <c r="Y56" i="1"/>
  <c r="Z57" i="1"/>
  <c r="AA58" i="1"/>
  <c r="AC60" i="1"/>
  <c r="V65" i="1"/>
  <c r="AF38" i="1"/>
  <c r="Z44" i="1"/>
  <c r="AD48" i="1"/>
  <c r="X54" i="1"/>
  <c r="AB58" i="1"/>
  <c r="V64" i="1"/>
  <c r="V39" i="1"/>
  <c r="Z43" i="1"/>
  <c r="AC46" i="1"/>
  <c r="V51" i="1"/>
  <c r="Y54" i="1"/>
  <c r="AC58" i="1"/>
  <c r="AF61" i="1"/>
  <c r="W64" i="1"/>
  <c r="AA68" i="1"/>
  <c r="X40" i="1"/>
  <c r="AB44" i="1"/>
  <c r="AF48" i="1"/>
  <c r="Y53" i="1"/>
  <c r="AC57" i="1"/>
  <c r="Y38" i="1"/>
  <c r="AC42" i="1"/>
  <c r="V47" i="1"/>
  <c r="Z51" i="1"/>
  <c r="AD55" i="1"/>
  <c r="AF59" i="1"/>
  <c r="X63" i="1"/>
  <c r="AA66" i="1"/>
  <c r="X39" i="1"/>
  <c r="AB43" i="1"/>
  <c r="AF47" i="1"/>
  <c r="Y52" i="1"/>
  <c r="AC56" i="1"/>
  <c r="V60" i="1"/>
  <c r="Y63" i="1"/>
  <c r="AB66" i="1"/>
  <c r="Y39" i="1"/>
  <c r="AC43" i="1"/>
  <c r="V48" i="1"/>
  <c r="Z52" i="1"/>
  <c r="AD56" i="1"/>
  <c r="W60" i="1"/>
  <c r="Z63" i="1"/>
  <c r="AC66" i="1"/>
  <c r="Z39" i="1"/>
  <c r="AA67" i="1"/>
  <c r="Y40" i="1"/>
  <c r="V49" i="1"/>
  <c r="AD57" i="1"/>
  <c r="Y64" i="1"/>
  <c r="AE57" i="1"/>
  <c r="AC67" i="1"/>
  <c r="Z41" i="1"/>
  <c r="AA54" i="1"/>
  <c r="AB68" i="1"/>
  <c r="AB54" i="1"/>
  <c r="AC68" i="1"/>
  <c r="Y50" i="1"/>
  <c r="AF58" i="1"/>
  <c r="W38" i="1"/>
  <c r="V59" i="1"/>
  <c r="AE68" i="1"/>
  <c r="AF46" i="1"/>
  <c r="Z66" i="1"/>
  <c r="AD43" i="1"/>
  <c r="W48" i="1"/>
  <c r="AA52" i="1"/>
  <c r="AE56" i="1"/>
  <c r="AF60" i="1"/>
  <c r="X64" i="1"/>
  <c r="AC44" i="1"/>
  <c r="Z53" i="1"/>
  <c r="V61" i="1"/>
  <c r="AB67" i="1"/>
  <c r="W61" i="1"/>
  <c r="W50" i="1"/>
  <c r="AD58" i="1"/>
  <c r="AE45" i="1"/>
  <c r="W62" i="1"/>
  <c r="AC54" i="1"/>
  <c r="AE46" i="1"/>
  <c r="AC55" i="1"/>
  <c r="Z40" i="1"/>
  <c r="AD44" i="1"/>
  <c r="W49" i="1"/>
  <c r="AA53" i="1"/>
  <c r="Z64" i="1"/>
  <c r="Y65" i="1"/>
  <c r="X50" i="1"/>
  <c r="AB41" i="1"/>
  <c r="AA65" i="1"/>
  <c r="X51" i="1"/>
  <c r="Y62" i="1"/>
  <c r="X38" i="1"/>
  <c r="AE59" i="1"/>
  <c r="AA40" i="1"/>
  <c r="AE44" i="1"/>
  <c r="X49" i="1"/>
  <c r="AB53" i="1"/>
  <c r="AF57" i="1"/>
  <c r="X61" i="1"/>
  <c r="AA64" i="1"/>
  <c r="AD67" i="1"/>
  <c r="AD45" i="1"/>
  <c r="V62" i="1"/>
  <c r="AA41" i="1"/>
  <c r="AE58" i="1"/>
  <c r="Z65" i="1"/>
  <c r="AF45" i="1"/>
  <c r="X62" i="1"/>
  <c r="AA42" i="1"/>
  <c r="AB65" i="1"/>
  <c r="Y51" i="1"/>
  <c r="AD68" i="1"/>
  <c r="AB55" i="1"/>
  <c r="AB42" i="1"/>
  <c r="W63" i="1"/>
  <c r="P38" i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<sst xmlns="http://schemas.openxmlformats.org/spreadsheetml/2006/main" count="83" uniqueCount="60">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</sst>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Лист1!$Y$40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Лист1!$Y$41:$Y$60</c:f>
              <c:numCache>
                <c:formatCode>0</c:formatCode>
                <c:ptCount val="20"/>
                <c:pt idx="0">
                  <c:v>17.632808919549035</c:v>
                </c:pt>
                <c:pt idx="1">
                  <c:v>19.817135009555987</c:v>
                </c:pt>
                <c:pt idx="2">
                  <c:v>22.139084729658084</c:v>
                </c:pt>
                <c:pt idx="3">
                  <c:v>24.600034638943608</c:v>
                </c:pt>
                <c:pt idx="4">
                  <c:v>27.2173410905</c:v>
                </c:pt>
                <c:pt idx="5">
                  <c:v>30.041364579530949</c:v>
                </c:pt>
                <c:pt idx="6">
                  <c:v>33.009933129264013</c:v>
                </c:pt>
                <c:pt idx="7">
                  <c:v>36.123482606838401</c:v>
                </c:pt>
                <c:pt idx="8">
                  <c:v>39.414858506981318</c:v>
                </c:pt>
                <c:pt idx="9">
                  <c:v>42.900059756512633</c:v>
                </c:pt>
                <c:pt idx="10">
                  <c:v>46.529803153616584</c:v>
                </c:pt>
                <c:pt idx="11">
                  <c:v>50.303398708095813</c:v>
                </c:pt>
                <c:pt idx="12">
                  <c:v>54.266679670779155</c:v>
                </c:pt>
                <c:pt idx="13">
                  <c:v>58.988691866288988</c:v>
                </c:pt>
                <c:pt idx="14">
                  <c:v>64.065311468489838</c:v>
                </c:pt>
                <c:pt idx="15">
                  <c:v>69.336281991919961</c:v>
                </c:pt>
                <c:pt idx="16">
                  <c:v>74.574015572957052</c:v>
                </c:pt>
                <c:pt idx="17">
                  <c:v>79.755921742187581</c:v>
                </c:pt>
                <c:pt idx="18">
                  <c:v>84.895741117431442</c:v>
                </c:pt>
                <c:pt idx="19">
                  <c:v>90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Лист1!$Z$41:$Z$60</c:f>
              <c:numCache>
                <c:formatCode>0</c:formatCode>
                <c:ptCount val="20"/>
                <c:pt idx="0">
                  <c:v>21.504551809806248</c:v>
                </c:pt>
                <c:pt idx="1">
                  <c:v>22.243982806275294</c:v>
                </c:pt>
                <c:pt idx="2">
                  <c:v>22.982533619631564</c:v>
                </c:pt>
                <c:pt idx="3">
                  <c:v>23.720193522389931</c:v>
                </c:pt>
                <c:pt idx="4">
                  <c:v>24.456848625199061</c:v>
                </c:pt>
                <c:pt idx="5">
                  <c:v>25.192247361436301</c:v>
                </c:pt>
                <c:pt idx="6">
                  <c:v>25.926892064198316</c:v>
                </c:pt>
                <c:pt idx="7">
                  <c:v>26.660901182639282</c:v>
                </c:pt>
                <c:pt idx="8">
                  <c:v>27.394387647441519</c:v>
                </c:pt>
                <c:pt idx="9">
                  <c:v>28.128270849853966</c:v>
                </c:pt>
                <c:pt idx="10">
                  <c:v>28.863854423848689</c:v>
                </c:pt>
                <c:pt idx="11">
                  <c:v>29.602614036332209</c:v>
                </c:pt>
                <c:pt idx="12">
                  <c:v>30.350624387865071</c:v>
                </c:pt>
                <c:pt idx="13">
                  <c:v>31.108340507211327</c:v>
                </c:pt>
                <c:pt idx="14">
                  <c:v>31.908883297360468</c:v>
                </c:pt>
                <c:pt idx="15">
                  <c:v>32.785766088091044</c:v>
                </c:pt>
                <c:pt idx="16">
                  <c:v>33.958621737278314</c:v>
                </c:pt>
                <c:pt idx="17">
                  <c:v>35.819731046532453</c:v>
                </c:pt>
                <c:pt idx="18">
                  <c:v>38.984417453209602</c:v>
                </c:pt>
                <c:pt idx="19">
                  <c:v>44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Лист1!$AA$41:$AA$60</c:f>
              <c:numCache>
                <c:formatCode>General</c:formatCode>
                <c:ptCount val="20"/>
                <c:pt idx="0">
                  <c:v>0.31781214365257437</c:v>
                </c:pt>
                <c:pt idx="1">
                  <c:v>0.34266324527328501</c:v>
                </c:pt>
                <c:pt idx="2">
                  <c:v>0.36796994668856231</c:v>
                </c:pt>
                <c:pt idx="3">
                  <c:v>0.39371672761542237</c:v>
                </c:pt>
                <c:pt idx="4">
                  <c:v>0.41993092982878527</c:v>
                </c:pt>
                <c:pt idx="5">
                  <c:v>0.44668919279880809</c:v>
                </c:pt>
                <c:pt idx="6">
                  <c:v>0.47377772319985634</c:v>
                </c:pt>
                <c:pt idx="7">
                  <c:v>0.50117085226574887</c:v>
                </c:pt>
                <c:pt idx="8">
                  <c:v>0.52888769744286512</c:v>
                </c:pt>
                <c:pt idx="9">
                  <c:v>0.55686923981617598</c:v>
                </c:pt>
                <c:pt idx="10">
                  <c:v>0.58499268084762002</c:v>
                </c:pt>
                <c:pt idx="11">
                  <c:v>0.61322383130405644</c:v>
                </c:pt>
                <c:pt idx="12">
                  <c:v>0.64151454355784154</c:v>
                </c:pt>
                <c:pt idx="13">
                  <c:v>0.79544791510646329</c:v>
                </c:pt>
                <c:pt idx="14">
                  <c:v>0.90709439935437863</c:v>
                </c:pt>
                <c:pt idx="15">
                  <c:v>0.91667801430037621</c:v>
                </c:pt>
                <c:pt idx="16">
                  <c:v>0.92636415820018136</c:v>
                </c:pt>
                <c:pt idx="17">
                  <c:v>0.93444042342744571</c:v>
                </c:pt>
                <c:pt idx="18">
                  <c:v>0.94009143990044941</c:v>
                </c:pt>
                <c:pt idx="19">
                  <c:v>0.94253612126001329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new_atma"/>
      <definedName name="PVT_encode_string"/>
      <definedName name="well_plin_pwf_new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F68"/>
  <sheetViews>
    <sheetView tabSelected="1" topLeftCell="A13" workbookViewId="0">
      <selection activeCell="N48" sqref="N48"/>
    </sheetView>
  </sheetViews>
  <sheetFormatPr defaultRowHeight="15" x14ac:dyDescent="0.25"/>
  <sheetData>
    <row r="1" spans="1:7" x14ac:dyDescent="0.25">
      <c r="A1" s="1" t="s">
        <v>0</v>
      </c>
      <c r="F1" t="s">
        <v>1</v>
      </c>
      <c r="G1" t="str">
        <f>[1]!getUFVersion()</f>
        <v>7.11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17" ht="15.75" x14ac:dyDescent="0.3">
      <c r="B17" s="9" t="s">
        <v>22</v>
      </c>
      <c r="C17" s="3">
        <v>20</v>
      </c>
      <c r="D17" s="6" t="s">
        <v>23</v>
      </c>
    </row>
    <row r="18" spans="1:17" ht="15.75" x14ac:dyDescent="0.3">
      <c r="B18" s="9" t="s">
        <v>24</v>
      </c>
      <c r="C18" s="3">
        <v>0</v>
      </c>
      <c r="D18" s="4" t="s">
        <v>25</v>
      </c>
    </row>
    <row r="19" spans="1:17" x14ac:dyDescent="0.25">
      <c r="A19" t="s">
        <v>26</v>
      </c>
      <c r="B19" s="10"/>
    </row>
    <row r="20" spans="1:17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7" x14ac:dyDescent="0.25">
      <c r="B21" s="9" t="s">
        <v>30</v>
      </c>
      <c r="C21" s="3">
        <v>62</v>
      </c>
      <c r="D21" s="6" t="s">
        <v>31</v>
      </c>
    </row>
    <row r="22" spans="1:17" x14ac:dyDescent="0.25">
      <c r="B22" s="9" t="s">
        <v>32</v>
      </c>
      <c r="C22" s="3">
        <v>90</v>
      </c>
      <c r="D22" s="6" t="s">
        <v>33</v>
      </c>
    </row>
    <row r="23" spans="1:17" x14ac:dyDescent="0.25">
      <c r="B23" s="9" t="s">
        <v>34</v>
      </c>
      <c r="C23" s="3">
        <v>90</v>
      </c>
      <c r="D23" s="6" t="s">
        <v>13</v>
      </c>
    </row>
    <row r="24" spans="1:17" x14ac:dyDescent="0.25">
      <c r="B24" s="9" t="s">
        <v>35</v>
      </c>
      <c r="C24" s="11">
        <v>170</v>
      </c>
      <c r="D24" s="6" t="s">
        <v>13</v>
      </c>
    </row>
    <row r="25" spans="1:17" x14ac:dyDescent="0.25">
      <c r="B25" s="9" t="s">
        <v>36</v>
      </c>
      <c r="C25" s="3">
        <v>44</v>
      </c>
      <c r="D25" s="6" t="s">
        <v>37</v>
      </c>
    </row>
    <row r="26" spans="1:17" x14ac:dyDescent="0.25">
      <c r="B26" s="9" t="s">
        <v>38</v>
      </c>
      <c r="C26" s="3">
        <v>30</v>
      </c>
      <c r="D26" s="6" t="s">
        <v>37</v>
      </c>
    </row>
    <row r="28" spans="1:17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0" spans="1:17" x14ac:dyDescent="0.25">
      <c r="P30">
        <v>2</v>
      </c>
      <c r="Q30" t="s">
        <v>59</v>
      </c>
    </row>
    <row r="31" spans="1:17" x14ac:dyDescent="0.25">
      <c r="P31">
        <v>0</v>
      </c>
      <c r="Q31" t="s">
        <v>58</v>
      </c>
    </row>
    <row r="32" spans="1:17" x14ac:dyDescent="0.25">
      <c r="B32" s="14" t="s">
        <v>40</v>
      </c>
      <c r="C32" s="15"/>
      <c r="D32" s="15"/>
      <c r="G32" s="10"/>
    </row>
    <row r="33" spans="2:32" ht="18" x14ac:dyDescent="0.35">
      <c r="B33" s="16" t="s">
        <v>41</v>
      </c>
      <c r="C33" s="17">
        <v>3500</v>
      </c>
      <c r="D33" s="18" t="s">
        <v>28</v>
      </c>
      <c r="G33" s="10"/>
      <c r="P33">
        <v>0</v>
      </c>
      <c r="Q33" t="s">
        <v>56</v>
      </c>
    </row>
    <row r="34" spans="2:32" ht="18" x14ac:dyDescent="0.3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2" ht="18" x14ac:dyDescent="0.35">
      <c r="B35" s="16" t="s">
        <v>44</v>
      </c>
      <c r="C35" s="17">
        <v>140</v>
      </c>
      <c r="D35" s="18" t="s">
        <v>31</v>
      </c>
      <c r="G35" s="10"/>
    </row>
    <row r="36" spans="2:32" ht="18" x14ac:dyDescent="0.35">
      <c r="B36" s="16" t="s">
        <v>45</v>
      </c>
      <c r="C36" s="17">
        <v>65</v>
      </c>
      <c r="D36" s="18" t="s">
        <v>31</v>
      </c>
      <c r="G36" s="10"/>
    </row>
    <row r="37" spans="2:32" ht="18" x14ac:dyDescent="0.35">
      <c r="B37" s="16" t="s">
        <v>46</v>
      </c>
      <c r="C37" s="17">
        <v>12</v>
      </c>
      <c r="D37" s="18" t="s">
        <v>31</v>
      </c>
      <c r="G37" s="10"/>
    </row>
    <row r="38" spans="2:32" x14ac:dyDescent="0.25">
      <c r="G38" s="10"/>
      <c r="P38">
        <f t="array" ref="P38:Q38">[1]!MF_p_pipe_new_atma(qliq_,fw_,B43:C44,Pcalc_,,P33,P34,PVTstr_,,,E43:F45,1)</f>
        <v>32.784233435309851</v>
      </c>
      <c r="Q38">
        <v>20</v>
      </c>
      <c r="V38" s="21">
        <f t="array" ref="V38:AF68">[1]!MF_p_pipe_new_atma(qliq_,fw_,B43:C48,Pcalc_,C25,P33,P34,PVTstr_,,hcor,E43:F45,tempm)</f>
        <v>17.632808919549035</v>
      </c>
      <c r="W38" s="21">
        <v>21.504551809806248</v>
      </c>
      <c r="X38">
        <v>0</v>
      </c>
      <c r="Y38">
        <v>0</v>
      </c>
      <c r="Z38">
        <v>0</v>
      </c>
      <c r="AA38">
        <v>0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25">
      <c r="G39" s="10"/>
      <c r="V39" t="str">
        <v>p_result_atma</v>
      </c>
      <c r="W39" t="str">
        <v>t_result_C</v>
      </c>
      <c r="X39">
        <v>0</v>
      </c>
      <c r="Y39">
        <v>0</v>
      </c>
      <c r="Z39">
        <v>0</v>
      </c>
      <c r="AA39">
        <v>0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  <c r="V40" t="str">
        <v>num</v>
      </c>
      <c r="W40" t="str">
        <v>h,m</v>
      </c>
      <c r="X40" t="str">
        <v>hvert,m</v>
      </c>
      <c r="Y40" t="str">
        <v>p,atma</v>
      </c>
      <c r="Z40" t="str">
        <v>t,C</v>
      </c>
      <c r="AA40" t="str">
        <v>Hl</v>
      </c>
      <c r="AB40" t="str">
        <v>fpat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V41">
        <v>1</v>
      </c>
      <c r="W41" s="21">
        <v>0</v>
      </c>
      <c r="X41" s="21">
        <v>0</v>
      </c>
      <c r="Y41" s="21">
        <v>17.632808919549035</v>
      </c>
      <c r="Z41" s="21">
        <v>21.504551809806248</v>
      </c>
      <c r="AA41">
        <v>0.31781214365257437</v>
      </c>
      <c r="AB41">
        <v>3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35.57661612880662</v>
      </c>
      <c r="Q42">
        <f>[1]!MF_p_pipe_new_atma(qliq_,fw_,$B$43:$C$44,Pcalc_,,Q40,Q41,PVTstr_)</f>
        <v>58.441142564550525</v>
      </c>
      <c r="R42">
        <f>[1]!MF_p_pipe_new_atma(qliq_,fw_,$B$43:$C$44,Pcalc_,,R40,R41,PVTstr_)</f>
        <v>163.77300478484753</v>
      </c>
      <c r="S42">
        <f>[1]!MF_p_pipe_new_atma(qliq_,fw_,$B$43:$C$44,Pcalc_,,S40,S41,PVTstr_)</f>
        <v>132.2009239939141</v>
      </c>
      <c r="V42">
        <v>2</v>
      </c>
      <c r="W42" s="21">
        <v>73.684210526315795</v>
      </c>
      <c r="X42" s="21">
        <v>73.684210526315795</v>
      </c>
      <c r="Y42" s="21">
        <v>19.817135009555987</v>
      </c>
      <c r="Z42" s="21">
        <v>22.243982806275294</v>
      </c>
      <c r="AA42">
        <v>0.34266324527328501</v>
      </c>
      <c r="AB42">
        <v>3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25">
      <c r="B43" s="17">
        <v>0</v>
      </c>
      <c r="C43" s="17"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3</v>
      </c>
      <c r="W43" s="21">
        <v>147.36842105263159</v>
      </c>
      <c r="X43" s="21">
        <v>147.36842105263159</v>
      </c>
      <c r="Y43" s="21">
        <v>22.139084729658084</v>
      </c>
      <c r="Z43" s="21">
        <v>22.982533619631564</v>
      </c>
      <c r="AA43">
        <v>0.36796994668856231</v>
      </c>
      <c r="AB43">
        <v>3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2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4</v>
      </c>
      <c r="W44" s="21">
        <v>221.0526315789474</v>
      </c>
      <c r="X44" s="21">
        <v>221.0526315789474</v>
      </c>
      <c r="Y44" s="21">
        <v>24.600034638943608</v>
      </c>
      <c r="Z44" s="21">
        <v>23.720193522389931</v>
      </c>
      <c r="AA44">
        <v>0.39371672761542237</v>
      </c>
      <c r="AB44">
        <v>3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2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5</v>
      </c>
      <c r="W45" s="21">
        <v>294.73684210526318</v>
      </c>
      <c r="X45" s="21">
        <v>294.73684210526318</v>
      </c>
      <c r="Y45" s="21">
        <v>27.2173410905</v>
      </c>
      <c r="Z45" s="21">
        <v>24.456848625199061</v>
      </c>
      <c r="AA45">
        <v>0.41993092982878527</v>
      </c>
      <c r="AB45">
        <v>3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2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6</v>
      </c>
      <c r="W46" s="21">
        <v>368.42105263157896</v>
      </c>
      <c r="X46" s="21">
        <v>368.42105263157896</v>
      </c>
      <c r="Y46" s="21">
        <v>30.041364579530949</v>
      </c>
      <c r="Z46" s="21">
        <v>25.192247361436301</v>
      </c>
      <c r="AA46">
        <v>0.44668919279880809</v>
      </c>
      <c r="AB46">
        <v>3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2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7</v>
      </c>
      <c r="W47" s="21">
        <v>442.1052631578948</v>
      </c>
      <c r="X47" s="21">
        <v>442.1052631578948</v>
      </c>
      <c r="Y47" s="21">
        <v>33.009933129264013</v>
      </c>
      <c r="Z47" s="21">
        <v>25.926892064198316</v>
      </c>
      <c r="AA47">
        <v>0.47377772319985634</v>
      </c>
      <c r="AB47">
        <v>3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2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N48">
        <f>[1]!well_plin_pwf_new_atma(qliq_,fw_,C24,B43:C63,C33,,PVTstr_,J43:K45,H43:I45,,,E43:F45)</f>
        <v>-1</v>
      </c>
      <c r="V48">
        <v>8</v>
      </c>
      <c r="W48" s="21">
        <v>515.78947368421052</v>
      </c>
      <c r="X48" s="21">
        <v>515.78947368421052</v>
      </c>
      <c r="Y48" s="21">
        <v>36.123482606838401</v>
      </c>
      <c r="Z48" s="21">
        <v>26.660901182639282</v>
      </c>
      <c r="AA48">
        <v>0.50117085226574887</v>
      </c>
      <c r="AB48">
        <v>3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2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9</v>
      </c>
      <c r="W49" s="21">
        <v>589.47368421052636</v>
      </c>
      <c r="X49" s="21">
        <v>589.47368421052636</v>
      </c>
      <c r="Y49" s="21">
        <v>39.414858506981318</v>
      </c>
      <c r="Z49" s="21">
        <v>27.394387647441519</v>
      </c>
      <c r="AA49">
        <v>0.52888769744286512</v>
      </c>
      <c r="AB49">
        <v>3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2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10</v>
      </c>
      <c r="W50" s="21">
        <v>663.1578947368422</v>
      </c>
      <c r="X50" s="21">
        <v>663.1578947368422</v>
      </c>
      <c r="Y50" s="21">
        <v>42.900059756512633</v>
      </c>
      <c r="Z50" s="21">
        <v>28.128270849853966</v>
      </c>
      <c r="AA50">
        <v>0.55686923981617598</v>
      </c>
      <c r="AB50">
        <v>3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2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11</v>
      </c>
      <c r="W51" s="21">
        <v>736.84210526315792</v>
      </c>
      <c r="X51" s="21">
        <v>736.84210526315792</v>
      </c>
      <c r="Y51" s="21">
        <v>46.529803153616584</v>
      </c>
      <c r="Z51" s="21">
        <v>28.863854423848689</v>
      </c>
      <c r="AA51">
        <v>0.58499268084762002</v>
      </c>
      <c r="AB51">
        <v>3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2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12</v>
      </c>
      <c r="W52" s="21">
        <v>810.52631578947376</v>
      </c>
      <c r="X52" s="21">
        <v>810.52631578947376</v>
      </c>
      <c r="Y52" s="21">
        <v>50.303398708095813</v>
      </c>
      <c r="Z52" s="21">
        <v>29.602614036332209</v>
      </c>
      <c r="AA52">
        <v>0.61322383130405644</v>
      </c>
      <c r="AB52">
        <v>3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2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13</v>
      </c>
      <c r="W53" s="21">
        <v>884.21052631578959</v>
      </c>
      <c r="X53" s="21">
        <v>884.21052631578959</v>
      </c>
      <c r="Y53" s="21">
        <v>54.266679670779155</v>
      </c>
      <c r="Z53" s="21">
        <v>30.350624387865071</v>
      </c>
      <c r="AA53">
        <v>0.64151454355784154</v>
      </c>
      <c r="AB53">
        <v>3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2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14</v>
      </c>
      <c r="W54" s="21">
        <v>957.89473684210532</v>
      </c>
      <c r="X54" s="21">
        <v>957.89473684210532</v>
      </c>
      <c r="Y54" s="21">
        <v>58.988691866288988</v>
      </c>
      <c r="Z54" s="21">
        <v>31.108340507211327</v>
      </c>
      <c r="AA54">
        <v>0.79544791510646329</v>
      </c>
      <c r="AB54">
        <v>3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2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15</v>
      </c>
      <c r="W55" s="21">
        <v>1031.578947368421</v>
      </c>
      <c r="X55" s="21">
        <v>1030.3157894736842</v>
      </c>
      <c r="Y55" s="21">
        <v>64.065311468489838</v>
      </c>
      <c r="Z55" s="21">
        <v>31.908883297360468</v>
      </c>
      <c r="AA55">
        <v>0.90709439935437863</v>
      </c>
      <c r="AB55">
        <v>3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2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16</v>
      </c>
      <c r="W56" s="21">
        <v>1105.2631578947369</v>
      </c>
      <c r="X56" s="21">
        <v>1101</v>
      </c>
      <c r="Y56" s="21">
        <v>69.336281991919961</v>
      </c>
      <c r="Z56" s="21">
        <v>32.785766088091044</v>
      </c>
      <c r="AA56">
        <v>0.91667801430037621</v>
      </c>
      <c r="AB56">
        <v>3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2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17</v>
      </c>
      <c r="W57" s="21">
        <v>1178.9473684210527</v>
      </c>
      <c r="X57" s="21">
        <v>1171</v>
      </c>
      <c r="Y57" s="21">
        <v>74.574015572957052</v>
      </c>
      <c r="Z57" s="21">
        <v>33.958621737278314</v>
      </c>
      <c r="AA57">
        <v>0.92636415820018136</v>
      </c>
      <c r="AB57">
        <v>3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2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18</v>
      </c>
      <c r="W58" s="21">
        <v>1252.6315789473686</v>
      </c>
      <c r="X58" s="21">
        <v>1239.9473684210527</v>
      </c>
      <c r="Y58" s="21">
        <v>79.755921742187581</v>
      </c>
      <c r="Z58" s="21">
        <v>35.819731046532453</v>
      </c>
      <c r="AA58">
        <v>0.93444042342744571</v>
      </c>
      <c r="AB58">
        <v>3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2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19</v>
      </c>
      <c r="W59" s="21">
        <v>1326.3157894736844</v>
      </c>
      <c r="X59" s="21">
        <v>1307.9473684210527</v>
      </c>
      <c r="Y59" s="21">
        <v>84.895741117431442</v>
      </c>
      <c r="Z59" s="21">
        <v>38.984417453209602</v>
      </c>
      <c r="AA59">
        <v>0.94009143990044941</v>
      </c>
      <c r="AB59">
        <v>3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2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20</v>
      </c>
      <c r="W60" s="21">
        <v>1400</v>
      </c>
      <c r="X60" s="21">
        <v>1375</v>
      </c>
      <c r="Y60" s="21">
        <v>90</v>
      </c>
      <c r="Z60" s="21">
        <v>44</v>
      </c>
      <c r="AA60">
        <v>0.94253612126001329</v>
      </c>
      <c r="AB60">
        <v>3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2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2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2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2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2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2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2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2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Лист1!Bob_</vt:lpstr>
      <vt:lpstr>fw_</vt:lpstr>
      <vt:lpstr>Лист1!gamma_gas_</vt:lpstr>
      <vt:lpstr>Лист1!gamma_oil_</vt:lpstr>
      <vt:lpstr>Лист1!gamma_wat_</vt:lpstr>
      <vt:lpstr>hcor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2019-10-29T09:13:08Z</dcterms:modified>
</cp:coreProperties>
</file>