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"/>
    </mc:Choice>
  </mc:AlternateContent>
  <xr:revisionPtr revIDLastSave="0" documentId="8_{0A45637F-2FC9-4CCC-8C8A-226C36941E46}" xr6:coauthVersionLast="33" xr6:coauthVersionMax="33" xr10:uidLastSave="{00000000-0000-0000-0000-000000000000}"/>
  <bookViews>
    <workbookView xWindow="0" yWindow="0" windowWidth="21945" windowHeight="8370" xr2:uid="{5BC418B1-29F1-4465-BC94-E59D8AF992B4}"/>
  </bookViews>
  <sheets>
    <sheet name="Лист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16" i="1"/>
  <c r="D17" i="1"/>
  <c r="D9" i="1"/>
  <c r="D10" i="1"/>
  <c r="D11" i="1" s="1"/>
  <c r="D12" i="1" s="1"/>
  <c r="D13" i="1" s="1"/>
  <c r="D14" i="1" s="1"/>
  <c r="D15" i="1" s="1"/>
  <c r="D8" i="1"/>
  <c r="D7" i="1"/>
  <c r="K4" i="1"/>
  <c r="K3" i="1"/>
  <c r="C4" i="1" l="1"/>
  <c r="H6" i="1" a="1"/>
  <c r="H7" i="1" a="1"/>
  <c r="H10" i="1" a="1"/>
  <c r="H15" i="1" a="1"/>
  <c r="H21" i="1" a="1"/>
  <c r="H17" i="1" a="1"/>
  <c r="H9" i="1" a="1"/>
  <c r="H19" i="1" a="1"/>
  <c r="H18" i="1" a="1"/>
  <c r="H13" i="1" a="1"/>
  <c r="H14" i="1" a="1"/>
  <c r="H8" i="1" a="1"/>
  <c r="H11" i="1" a="1"/>
  <c r="H20" i="1" a="1"/>
  <c r="H16" i="1" a="1"/>
  <c r="H12" i="1" a="1"/>
  <c r="E6" i="1" a="1"/>
  <c r="E8" i="1" a="1"/>
  <c r="E19" i="1" a="1"/>
  <c r="E15" i="1" a="1"/>
  <c r="E11" i="1" a="1"/>
  <c r="E7" i="1" a="1"/>
  <c r="E16" i="1" a="1"/>
  <c r="E18" i="1" a="1"/>
  <c r="E14" i="1" a="1"/>
  <c r="E10" i="1" a="1"/>
  <c r="E20" i="1" a="1"/>
  <c r="E12" i="1" a="1"/>
  <c r="E21" i="1" a="1"/>
  <c r="E17" i="1" a="1"/>
  <c r="E13" i="1" a="1"/>
  <c r="E9" i="1" a="1"/>
  <c r="E9" i="1" l="1"/>
  <c r="K9" i="1" s="1"/>
  <c r="F9" i="1"/>
  <c r="E13" i="1"/>
  <c r="K13" i="1" s="1"/>
  <c r="F13" i="1"/>
  <c r="E17" i="1"/>
  <c r="K17" i="1" s="1"/>
  <c r="F17" i="1"/>
  <c r="E21" i="1"/>
  <c r="K21" i="1" s="1"/>
  <c r="F21" i="1"/>
  <c r="F12" i="1"/>
  <c r="E12" i="1"/>
  <c r="K12" i="1" s="1"/>
  <c r="E20" i="1"/>
  <c r="K20" i="1" s="1"/>
  <c r="F20" i="1"/>
  <c r="E10" i="1"/>
  <c r="K10" i="1" s="1"/>
  <c r="F10" i="1"/>
  <c r="E14" i="1"/>
  <c r="K14" i="1" s="1"/>
  <c r="F14" i="1"/>
  <c r="E18" i="1"/>
  <c r="K18" i="1" s="1"/>
  <c r="F18" i="1"/>
  <c r="F16" i="1"/>
  <c r="E16" i="1"/>
  <c r="K16" i="1" s="1"/>
  <c r="E7" i="1"/>
  <c r="K7" i="1" s="1"/>
  <c r="F7" i="1"/>
  <c r="E11" i="1"/>
  <c r="K11" i="1" s="1"/>
  <c r="F11" i="1"/>
  <c r="E15" i="1"/>
  <c r="K15" i="1" s="1"/>
  <c r="F15" i="1"/>
  <c r="E19" i="1"/>
  <c r="K19" i="1" s="1"/>
  <c r="F19" i="1"/>
  <c r="E8" i="1"/>
  <c r="K8" i="1" s="1"/>
  <c r="F8" i="1"/>
  <c r="E6" i="1"/>
  <c r="K6" i="1" s="1"/>
  <c r="F6" i="1"/>
  <c r="I12" i="1"/>
  <c r="H12" i="1"/>
  <c r="L12" i="1" s="1"/>
  <c r="H16" i="1"/>
  <c r="L16" i="1" s="1"/>
  <c r="I16" i="1"/>
  <c r="I20" i="1"/>
  <c r="H20" i="1"/>
  <c r="L20" i="1" s="1"/>
  <c r="I11" i="1"/>
  <c r="H11" i="1"/>
  <c r="L11" i="1" s="1"/>
  <c r="H8" i="1"/>
  <c r="L8" i="1" s="1"/>
  <c r="I8" i="1"/>
  <c r="H14" i="1"/>
  <c r="L14" i="1" s="1"/>
  <c r="I14" i="1"/>
  <c r="H13" i="1"/>
  <c r="L13" i="1" s="1"/>
  <c r="I13" i="1"/>
  <c r="H18" i="1"/>
  <c r="L18" i="1" s="1"/>
  <c r="I18" i="1"/>
  <c r="I19" i="1"/>
  <c r="H19" i="1"/>
  <c r="L19" i="1" s="1"/>
  <c r="I9" i="1"/>
  <c r="H9" i="1"/>
  <c r="L9" i="1" s="1"/>
  <c r="H17" i="1"/>
  <c r="L17" i="1" s="1"/>
  <c r="I17" i="1"/>
  <c r="H21" i="1"/>
  <c r="L21" i="1" s="1"/>
  <c r="I21" i="1"/>
  <c r="I15" i="1"/>
  <c r="H15" i="1"/>
  <c r="L15" i="1" s="1"/>
  <c r="H10" i="1"/>
  <c r="L10" i="1" s="1"/>
  <c r="I10" i="1"/>
  <c r="I7" i="1"/>
  <c r="H7" i="1"/>
  <c r="L7" i="1" s="1"/>
  <c r="I6" i="1"/>
  <c r="H6" i="1"/>
  <c r="L6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Лист1!$E$6:$E$21</c:f>
              <c:numCache>
                <c:formatCode>General</c:formatCode>
                <c:ptCount val="16"/>
                <c:pt idx="0">
                  <c:v>36.765634247702934</c:v>
                </c:pt>
                <c:pt idx="1">
                  <c:v>37.412930360393204</c:v>
                </c:pt>
                <c:pt idx="2">
                  <c:v>36.24921887164421</c:v>
                </c:pt>
                <c:pt idx="3">
                  <c:v>28.72264804480907</c:v>
                </c:pt>
                <c:pt idx="4">
                  <c:v>11.533290675145828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13-483C-9E1C-480ABCA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Лист1!$F$6:$F$21</c:f>
              <c:numCache>
                <c:formatCode>General</c:formatCode>
                <c:ptCount val="16"/>
                <c:pt idx="0">
                  <c:v>4.9999999999997158</c:v>
                </c:pt>
                <c:pt idx="1">
                  <c:v>4.9999999999997158</c:v>
                </c:pt>
                <c:pt idx="2">
                  <c:v>4.9999999999997158</c:v>
                </c:pt>
                <c:pt idx="3">
                  <c:v>4.9999999999997158</c:v>
                </c:pt>
                <c:pt idx="4">
                  <c:v>4.9999999999997158</c:v>
                </c:pt>
                <c:pt idx="5">
                  <c:v>4.9999999999997158</c:v>
                </c:pt>
                <c:pt idx="6">
                  <c:v>4.9999999999997158</c:v>
                </c:pt>
                <c:pt idx="7">
                  <c:v>4.9999999999997158</c:v>
                </c:pt>
                <c:pt idx="8">
                  <c:v>4.9999999999997158</c:v>
                </c:pt>
                <c:pt idx="9">
                  <c:v>4.9999999999997158</c:v>
                </c:pt>
                <c:pt idx="10">
                  <c:v>4.9999999999997158</c:v>
                </c:pt>
                <c:pt idx="11">
                  <c:v>4.9999999999997158</c:v>
                </c:pt>
                <c:pt idx="12">
                  <c:v>4.9999999999997158</c:v>
                </c:pt>
                <c:pt idx="13">
                  <c:v>4.9999999999997158</c:v>
                </c:pt>
                <c:pt idx="14">
                  <c:v>4.9999999999997158</c:v>
                </c:pt>
                <c:pt idx="15">
                  <c:v>4.9999999999997158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13-483C-9E1C-480ABCA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22703"/>
        <c:axId val="352268543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valAx>
        <c:axId val="3522685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022703"/>
        <c:crosses val="max"/>
        <c:crossBetween val="midCat"/>
      </c:valAx>
      <c:valAx>
        <c:axId val="1060227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2268543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Лист1!$K$6:$K$21</c:f>
              <c:numCache>
                <c:formatCode>General</c:formatCode>
                <c:ptCount val="16"/>
                <c:pt idx="0">
                  <c:v>61.765634247702934</c:v>
                </c:pt>
                <c:pt idx="1">
                  <c:v>62.412930360393204</c:v>
                </c:pt>
                <c:pt idx="2">
                  <c:v>61.24921887164421</c:v>
                </c:pt>
                <c:pt idx="3">
                  <c:v>53.72264804480907</c:v>
                </c:pt>
                <c:pt idx="4">
                  <c:v>36.533290675145828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B-4528-BE57-78A2FBBD94C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Лист1!$L$6:$L$21</c:f>
              <c:numCache>
                <c:formatCode>General</c:formatCode>
                <c:ptCount val="16"/>
                <c:pt idx="0">
                  <c:v>19.562253587043735</c:v>
                </c:pt>
                <c:pt idx="1">
                  <c:v>19.296218537850489</c:v>
                </c:pt>
                <c:pt idx="2">
                  <c:v>20.506438949024865</c:v>
                </c:pt>
                <c:pt idx="3">
                  <c:v>23.77692646467986</c:v>
                </c:pt>
                <c:pt idx="4">
                  <c:v>28.11374978626586</c:v>
                </c:pt>
                <c:pt idx="5">
                  <c:v>32.963766094728669</c:v>
                </c:pt>
                <c:pt idx="6">
                  <c:v>38.181761123718474</c:v>
                </c:pt>
                <c:pt idx="7">
                  <c:v>43.783590352569114</c:v>
                </c:pt>
                <c:pt idx="8">
                  <c:v>49.707128329641179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B-4528-BE57-78A2FBBD9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Лист1!$E$6:$E$21</c:f>
              <c:numCache>
                <c:formatCode>General</c:formatCode>
                <c:ptCount val="16"/>
                <c:pt idx="0">
                  <c:v>36.765634247702934</c:v>
                </c:pt>
                <c:pt idx="1">
                  <c:v>37.412930360393204</c:v>
                </c:pt>
                <c:pt idx="2">
                  <c:v>36.24921887164421</c:v>
                </c:pt>
                <c:pt idx="3">
                  <c:v>28.72264804480907</c:v>
                </c:pt>
                <c:pt idx="4">
                  <c:v>11.533290675145828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FA-4604-800E-FEEC08F59DE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Лист1!$D$6:$D$21</c:f>
              <c:numCache>
                <c:formatCode>General</c:formatCode>
                <c:ptCount val="16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xVal>
          <c:yVal>
            <c:numRef>
              <c:f>Лист1!$H$6:$H$21</c:f>
              <c:numCache>
                <c:formatCode>General</c:formatCode>
                <c:ptCount val="16"/>
                <c:pt idx="0">
                  <c:v>30.437746412956265</c:v>
                </c:pt>
                <c:pt idx="1">
                  <c:v>30.703781462149511</c:v>
                </c:pt>
                <c:pt idx="2">
                  <c:v>29.493561050975135</c:v>
                </c:pt>
                <c:pt idx="3">
                  <c:v>26.22307353532014</c:v>
                </c:pt>
                <c:pt idx="4">
                  <c:v>21.88625021373414</c:v>
                </c:pt>
                <c:pt idx="5">
                  <c:v>17.036233905271331</c:v>
                </c:pt>
                <c:pt idx="6">
                  <c:v>11.818238876281526</c:v>
                </c:pt>
                <c:pt idx="7">
                  <c:v>6.2164096474308863</c:v>
                </c:pt>
                <c:pt idx="8">
                  <c:v>0.29287167035882078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FA-4604-800E-FEEC08F59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801423"/>
        <c:axId val="1930558111"/>
      </c:scatterChart>
      <c:valAx>
        <c:axId val="170580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58111"/>
        <c:crosses val="autoZero"/>
        <c:crossBetween val="midCat"/>
      </c:valAx>
      <c:valAx>
        <c:axId val="193055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580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80962</xdr:colOff>
      <xdr:row>4</xdr:row>
      <xdr:rowOff>57149</xdr:rowOff>
    </xdr:from>
    <xdr:to>
      <xdr:col>20</xdr:col>
      <xdr:colOff>361950</xdr:colOff>
      <xdr:row>21</xdr:row>
      <xdr:rowOff>28574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19D8D29-9EE5-4B40-88B6-71C15AC31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276225</xdr:colOff>
      <xdr:row>21</xdr:row>
      <xdr:rowOff>85725</xdr:rowOff>
    </xdr:from>
    <xdr:to>
      <xdr:col>20</xdr:col>
      <xdr:colOff>557213</xdr:colOff>
      <xdr:row>38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FB97D1F-144D-4E02-A0AB-F13BC692A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66675</xdr:colOff>
      <xdr:row>7</xdr:row>
      <xdr:rowOff>161925</xdr:rowOff>
    </xdr:from>
    <xdr:to>
      <xdr:col>9</xdr:col>
      <xdr:colOff>347663</xdr:colOff>
      <xdr:row>24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D55AFEF-DE24-4026-8795-11C71D54B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iflocVBA7.2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а насосов"/>
      <sheetName val="Лист1"/>
    </sheetNames>
    <definedNames>
      <definedName name="DecodePVTstring"/>
      <definedName name="EncodePVTstring"/>
      <definedName name="ESP_dP_atma"/>
      <definedName name="ESP_IDbyRate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5CD3-F4A6-494B-BC80-F57B633F2037}">
  <sheetPr codeName="Лист1"/>
  <dimension ref="B2:L21"/>
  <sheetViews>
    <sheetView tabSelected="1" workbookViewId="0">
      <selection activeCell="I29" sqref="I29"/>
    </sheetView>
  </sheetViews>
  <sheetFormatPr defaultRowHeight="15" x14ac:dyDescent="0.25"/>
  <sheetData>
    <row r="2" spans="2:12" x14ac:dyDescent="0.25">
      <c r="E2">
        <v>25</v>
      </c>
      <c r="H2">
        <v>50</v>
      </c>
    </row>
    <row r="3" spans="2:12" x14ac:dyDescent="0.25">
      <c r="K3" t="str">
        <f>[1]!EncodePVTstring(23.3324,32)</f>
        <v>P_atma:23.332;T_C:32.000;gamma_gas:0.600;gamma_oil:0.860;gamma_wat:1.000;rsb_m3m3:100.000;Rp_m3m3:-1.000;Pb_atma:-1.000;Tres_C:90.000;Bob_m3m3:-1.000;Muob_cP:-1.000;PVTcorr:0;Ksep_fr:0.000;PKsep_atma:-1.000;TKsep_C:-1.000;</v>
      </c>
    </row>
    <row r="4" spans="2:12" x14ac:dyDescent="0.25">
      <c r="B4">
        <v>80</v>
      </c>
      <c r="C4">
        <f>[1]!ESP_IDbyRate(B4)</f>
        <v>1006</v>
      </c>
      <c r="K4" t="str">
        <f>[1]!DecodePVTstring(K3)</f>
        <v>P_atma:23.332;T_C:32.000;gamma_gas:0.600;gamma_oil:0.860;gamma_wat:1.000;rsb_m3m3:100.000;Rp_m3m3:-1.000;Pb_atma:-1.000;Tres_C:90.000;Bob_m3m3:-1.000;Muob_cP:-1.000;PVTcorr:0;Ksep_fr:0.000;PKsep_atma:-1.000;TKsep_C:-1.000;</v>
      </c>
    </row>
    <row r="6" spans="2:12" x14ac:dyDescent="0.25">
      <c r="D6">
        <v>1</v>
      </c>
      <c r="E6">
        <f t="array" ref="E6:F6">[1]!ESP_dP_atma($E$2,D6,0,200,,$C$4,,,,,,,,,,,,,,45,50)</f>
        <v>36.765634247702934</v>
      </c>
      <c r="F6">
        <v>4.9999999999997158</v>
      </c>
      <c r="H6">
        <f t="array" ref="H6:I6">[1]!ESP_dP_atma($H$2,D6,0,200,,$C$4,,,,,,,,,,,,,,45,50,0)</f>
        <v>30.437746412956265</v>
      </c>
      <c r="I6">
        <v>5</v>
      </c>
      <c r="K6">
        <f>$E$2+E6</f>
        <v>61.765634247702934</v>
      </c>
      <c r="L6">
        <f>$H$2-H6</f>
        <v>19.562253587043735</v>
      </c>
    </row>
    <row r="7" spans="2:12" x14ac:dyDescent="0.25">
      <c r="D7">
        <f>$B$4*0.1</f>
        <v>8</v>
      </c>
      <c r="E7">
        <f t="array" ref="E7:F7">[1]!ESP_dP_atma($E$2,D7,0,200,,$C$4,,,,,,,,,,,,,,45,50)</f>
        <v>37.412930360393204</v>
      </c>
      <c r="F7">
        <v>4.9999999999997158</v>
      </c>
      <c r="H7">
        <f t="array" ref="H7:I7">[1]!ESP_dP_atma($H$2,D7,0,200,,$C$4,,,,,,,,,,,,,,45,50,0)</f>
        <v>30.703781462149511</v>
      </c>
      <c r="I7">
        <v>5</v>
      </c>
      <c r="K7">
        <f t="shared" ref="K7:K21" si="0">$E$2+E7</f>
        <v>62.412930360393204</v>
      </c>
      <c r="L7">
        <f t="shared" ref="L7:L21" si="1">$H$2-H7</f>
        <v>19.296218537850489</v>
      </c>
    </row>
    <row r="8" spans="2:12" x14ac:dyDescent="0.25">
      <c r="D8">
        <f>D7+$D$7</f>
        <v>16</v>
      </c>
      <c r="E8">
        <f t="array" ref="E8:F8">[1]!ESP_dP_atma($E$2,D8,0,200,,$C$4,,,,,,,,,,,,,,45,50)</f>
        <v>36.24921887164421</v>
      </c>
      <c r="F8">
        <v>4.9999999999997158</v>
      </c>
      <c r="H8">
        <f t="array" ref="H8:I8">[1]!ESP_dP_atma($H$2,D8,0,200,,$C$4,,,,,,,,,,,,,,45,50,0)</f>
        <v>29.493561050975135</v>
      </c>
      <c r="I8">
        <v>5</v>
      </c>
      <c r="K8">
        <f t="shared" si="0"/>
        <v>61.24921887164421</v>
      </c>
      <c r="L8">
        <f t="shared" si="1"/>
        <v>20.506438949024865</v>
      </c>
    </row>
    <row r="9" spans="2:12" x14ac:dyDescent="0.25">
      <c r="D9">
        <f t="shared" ref="D9:D17" si="2">D8+$D$7</f>
        <v>24</v>
      </c>
      <c r="E9">
        <f t="array" ref="E9:F9">[1]!ESP_dP_atma($E$2,D9,0,200,,$C$4,,,,,,,,,,,,,,45,50)</f>
        <v>28.72264804480907</v>
      </c>
      <c r="F9">
        <v>4.9999999999997158</v>
      </c>
      <c r="H9">
        <f t="array" ref="H9:I9">[1]!ESP_dP_atma($H$2,D9,0,200,,$C$4,,,,,,,,,,,,,,45,50,0)</f>
        <v>26.22307353532014</v>
      </c>
      <c r="I9">
        <v>5</v>
      </c>
      <c r="K9">
        <f t="shared" si="0"/>
        <v>53.72264804480907</v>
      </c>
      <c r="L9">
        <f t="shared" si="1"/>
        <v>23.77692646467986</v>
      </c>
    </row>
    <row r="10" spans="2:12" x14ac:dyDescent="0.25">
      <c r="D10">
        <f t="shared" si="2"/>
        <v>32</v>
      </c>
      <c r="E10">
        <f t="array" ref="E10:F10">[1]!ESP_dP_atma($E$2,D10,0,200,,$C$4,,,,,,,,,,,,,,45,50)</f>
        <v>11.533290675145828</v>
      </c>
      <c r="F10">
        <v>4.9999999999997158</v>
      </c>
      <c r="H10">
        <f t="array" ref="H10:I10">[1]!ESP_dP_atma($H$2,D10,0,200,,$C$4,,,,,,,,,,,,,,45,50,0)</f>
        <v>21.88625021373414</v>
      </c>
      <c r="I10">
        <v>5</v>
      </c>
      <c r="K10">
        <f t="shared" si="0"/>
        <v>36.533290675145828</v>
      </c>
      <c r="L10">
        <f t="shared" si="1"/>
        <v>28.11374978626586</v>
      </c>
    </row>
    <row r="11" spans="2:12" x14ac:dyDescent="0.25">
      <c r="D11">
        <f t="shared" si="2"/>
        <v>40</v>
      </c>
      <c r="E11">
        <f t="array" ref="E11:F11">[1]!ESP_dP_atma($E$2,D11,0,200,,$C$4,,,,,,,,,,,,,,45,50)</f>
        <v>0</v>
      </c>
      <c r="F11">
        <v>4.9999999999997158</v>
      </c>
      <c r="H11">
        <f t="array" ref="H11:I11">[1]!ESP_dP_atma($H$2,D11,0,200,,$C$4,,,,,,,,,,,,,,45,50,0)</f>
        <v>17.036233905271331</v>
      </c>
      <c r="I11">
        <v>5</v>
      </c>
      <c r="K11">
        <f t="shared" si="0"/>
        <v>25</v>
      </c>
      <c r="L11">
        <f t="shared" si="1"/>
        <v>32.963766094728669</v>
      </c>
    </row>
    <row r="12" spans="2:12" x14ac:dyDescent="0.25">
      <c r="D12">
        <f t="shared" si="2"/>
        <v>48</v>
      </c>
      <c r="E12">
        <f t="array" ref="E12:F12">[1]!ESP_dP_atma($E$2,D12,0,200,,$C$4,,,,,,,,,,,,,,45,50)</f>
        <v>0</v>
      </c>
      <c r="F12">
        <v>4.9999999999997158</v>
      </c>
      <c r="H12">
        <f t="array" ref="H12:I12">[1]!ESP_dP_atma($H$2,D12,0,200,,$C$4,,,,,,,,,,,,,,45,50,0)</f>
        <v>11.818238876281526</v>
      </c>
      <c r="I12">
        <v>5</v>
      </c>
      <c r="K12">
        <f t="shared" si="0"/>
        <v>25</v>
      </c>
      <c r="L12">
        <f t="shared" si="1"/>
        <v>38.181761123718474</v>
      </c>
    </row>
    <row r="13" spans="2:12" x14ac:dyDescent="0.25">
      <c r="D13">
        <f t="shared" si="2"/>
        <v>56</v>
      </c>
      <c r="E13">
        <f t="array" ref="E13:F13">[1]!ESP_dP_atma($E$2,D13,0,200,,$C$4,,,,,,,,,,,,,,45,50)</f>
        <v>0</v>
      </c>
      <c r="F13">
        <v>4.9999999999997158</v>
      </c>
      <c r="H13">
        <f t="array" ref="H13:I13">[1]!ESP_dP_atma($H$2,D13,0,200,,$C$4,,,,,,,,,,,,,,45,50,0)</f>
        <v>6.2164096474308863</v>
      </c>
      <c r="I13">
        <v>5</v>
      </c>
      <c r="K13">
        <f t="shared" si="0"/>
        <v>25</v>
      </c>
      <c r="L13">
        <f t="shared" si="1"/>
        <v>43.783590352569114</v>
      </c>
    </row>
    <row r="14" spans="2:12" x14ac:dyDescent="0.25">
      <c r="D14">
        <f t="shared" si="2"/>
        <v>64</v>
      </c>
      <c r="E14">
        <f t="array" ref="E14:F14">[1]!ESP_dP_atma($E$2,D14,0,200,,$C$4,,,,,,,,,,,,,,45,50)</f>
        <v>0</v>
      </c>
      <c r="F14">
        <v>4.9999999999997158</v>
      </c>
      <c r="H14">
        <f t="array" ref="H14:I14">[1]!ESP_dP_atma($H$2,D14,0,200,,$C$4,,,,,,,,,,,,,,45,50,0)</f>
        <v>0.29287167035882078</v>
      </c>
      <c r="I14">
        <v>5</v>
      </c>
      <c r="K14">
        <f t="shared" si="0"/>
        <v>25</v>
      </c>
      <c r="L14">
        <f t="shared" si="1"/>
        <v>49.707128329641179</v>
      </c>
    </row>
    <row r="15" spans="2:12" x14ac:dyDescent="0.25">
      <c r="D15">
        <f t="shared" si="2"/>
        <v>72</v>
      </c>
      <c r="E15">
        <f t="array" ref="E15:F15">[1]!ESP_dP_atma($E$2,D15,0,200,,$C$4,,,,,,,,,,,,,,45,50)</f>
        <v>0</v>
      </c>
      <c r="F15">
        <v>4.9999999999997158</v>
      </c>
      <c r="H15">
        <f t="array" ref="H15:I15">[1]!ESP_dP_atma($H$2,D15,0,200,,$C$4,,,,,,,,,,,,,,45,50,0)</f>
        <v>0</v>
      </c>
      <c r="I15">
        <v>5</v>
      </c>
      <c r="K15">
        <f t="shared" si="0"/>
        <v>25</v>
      </c>
      <c r="L15">
        <f t="shared" si="1"/>
        <v>50</v>
      </c>
    </row>
    <row r="16" spans="2:12" x14ac:dyDescent="0.25">
      <c r="D16">
        <f>D15+$D$7</f>
        <v>80</v>
      </c>
      <c r="E16">
        <f t="array" ref="E16:F16">[1]!ESP_dP_atma($E$2,D16,0,200,,$C$4,,,,,,,,,,,,,,45,50)</f>
        <v>0</v>
      </c>
      <c r="F16">
        <v>4.9999999999997158</v>
      </c>
      <c r="H16">
        <f t="array" ref="H16:I16">[1]!ESP_dP_atma($H$2,D16,0,200,,$C$4,,,,,,,,,,,,,,45,50,0)</f>
        <v>0</v>
      </c>
      <c r="I16">
        <v>5</v>
      </c>
      <c r="K16">
        <f t="shared" si="0"/>
        <v>25</v>
      </c>
      <c r="L16">
        <f t="shared" si="1"/>
        <v>50</v>
      </c>
    </row>
    <row r="17" spans="4:12" x14ac:dyDescent="0.25">
      <c r="D17">
        <f t="shared" si="2"/>
        <v>88</v>
      </c>
      <c r="E17">
        <f t="array" ref="E17:F17">[1]!ESP_dP_atma($E$2,D17,0,200,,$C$4,,,,,,,,,,,,,,45,50)</f>
        <v>0</v>
      </c>
      <c r="F17">
        <v>4.9999999999997158</v>
      </c>
      <c r="H17">
        <f t="array" ref="H17:I17">[1]!ESP_dP_atma($H$2,D17,0,200,,$C$4,,,,,,,,,,,,,,45,50,0)</f>
        <v>0</v>
      </c>
      <c r="I17">
        <v>5</v>
      </c>
      <c r="K17">
        <f t="shared" si="0"/>
        <v>25</v>
      </c>
      <c r="L17">
        <f t="shared" si="1"/>
        <v>50</v>
      </c>
    </row>
    <row r="18" spans="4:12" x14ac:dyDescent="0.25">
      <c r="D18">
        <f t="shared" ref="D18:D21" si="3">D17+$D$7</f>
        <v>96</v>
      </c>
      <c r="E18">
        <f t="array" ref="E18:F18">[1]!ESP_dP_atma($E$2,D18,0,200,,$C$4,,,,,,,,,,,,,,45,50)</f>
        <v>0</v>
      </c>
      <c r="F18">
        <v>4.9999999999997158</v>
      </c>
      <c r="H18">
        <f t="array" ref="H18:I18">[1]!ESP_dP_atma($H$2,D18,0,200,,$C$4,,,,,,,,,,,,,,45,50,0)</f>
        <v>0</v>
      </c>
      <c r="I18">
        <v>5</v>
      </c>
      <c r="K18">
        <f t="shared" si="0"/>
        <v>25</v>
      </c>
      <c r="L18">
        <f t="shared" si="1"/>
        <v>50</v>
      </c>
    </row>
    <row r="19" spans="4:12" x14ac:dyDescent="0.25">
      <c r="D19">
        <f t="shared" si="3"/>
        <v>104</v>
      </c>
      <c r="E19">
        <f t="array" ref="E19:F19">[1]!ESP_dP_atma($E$2,D19,0,200,,$C$4,,,,,,,,,,,,,,45,50)</f>
        <v>0</v>
      </c>
      <c r="F19">
        <v>4.9999999999997158</v>
      </c>
      <c r="H19">
        <f t="array" ref="H19:I19">[1]!ESP_dP_atma($H$2,D19,0,200,,$C$4,,,,,,,,,,,,,,45,50,0)</f>
        <v>0</v>
      </c>
      <c r="I19">
        <v>5</v>
      </c>
      <c r="K19">
        <f t="shared" si="0"/>
        <v>25</v>
      </c>
      <c r="L19">
        <f t="shared" si="1"/>
        <v>50</v>
      </c>
    </row>
    <row r="20" spans="4:12" x14ac:dyDescent="0.25">
      <c r="D20">
        <f t="shared" si="3"/>
        <v>112</v>
      </c>
      <c r="E20">
        <f t="array" ref="E20:F20">[1]!ESP_dP_atma($E$2,D20,0,200,,$C$4,,,,,,,,,,,,,,45,50)</f>
        <v>0</v>
      </c>
      <c r="F20">
        <v>4.9999999999997158</v>
      </c>
      <c r="H20">
        <f t="array" ref="H20:I20">[1]!ESP_dP_atma($H$2,D20,0,200,,$C$4,,,,,,,,,,,,,,45,50,0)</f>
        <v>0</v>
      </c>
      <c r="I20">
        <v>5</v>
      </c>
      <c r="K20">
        <f t="shared" si="0"/>
        <v>25</v>
      </c>
      <c r="L20">
        <f t="shared" si="1"/>
        <v>50</v>
      </c>
    </row>
    <row r="21" spans="4:12" x14ac:dyDescent="0.25">
      <c r="D21">
        <f t="shared" si="3"/>
        <v>120</v>
      </c>
      <c r="E21">
        <f t="array" ref="E21:F21">[1]!ESP_dP_atma($E$2,D21,0,200,,$C$4,,,,,,,,,,,,,,45,50)</f>
        <v>0</v>
      </c>
      <c r="F21">
        <v>4.9999999999997158</v>
      </c>
      <c r="H21">
        <f t="array" ref="H21:I21">[1]!ESP_dP_atma($H$2,D21,0,200,,$C$4,,,,,,,,,,,,,,45,50,0)</f>
        <v>0</v>
      </c>
      <c r="I21">
        <v>5</v>
      </c>
      <c r="K21">
        <f t="shared" si="0"/>
        <v>25</v>
      </c>
      <c r="L21">
        <f t="shared" si="1"/>
        <v>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2018-06-24T17:46:02Z</dcterms:created>
  <dcterms:modified xsi:type="dcterms:W3CDTF">2018-06-25T10:42:33Z</dcterms:modified>
</cp:coreProperties>
</file>