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D1193CAA-869F-4B48-8003-B898D784072C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hcor">Лист1!$P$31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empm">Лист1!$P$30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C28" i="1"/>
  <c r="V38" i="1" s="1" a="1"/>
  <c r="S42" i="1"/>
  <c r="R42" i="1"/>
  <c r="Q42" i="1"/>
  <c r="P42" i="1"/>
  <c r="P38" i="1" a="1"/>
  <c r="AF49" i="1" l="1"/>
  <c r="Z55" i="1"/>
  <c r="AB57" i="1"/>
  <c r="AD59" i="1"/>
  <c r="AF61" i="1"/>
  <c r="W64" i="1"/>
  <c r="Y66" i="1"/>
  <c r="AA68" i="1"/>
  <c r="AA43" i="1"/>
  <c r="W51" i="1"/>
  <c r="AC57" i="1"/>
  <c r="Y65" i="1"/>
  <c r="AB43" i="1"/>
  <c r="Z53" i="1"/>
  <c r="Y64" i="1"/>
  <c r="V38" i="1"/>
  <c r="W39" i="1"/>
  <c r="X40" i="1"/>
  <c r="Z42" i="1"/>
  <c r="AB44" i="1"/>
  <c r="AD46" i="1"/>
  <c r="Z54" i="1"/>
  <c r="AF60" i="1"/>
  <c r="AB68" i="1"/>
  <c r="V49" i="1"/>
  <c r="AF59" i="1"/>
  <c r="W38" i="1"/>
  <c r="X39" i="1"/>
  <c r="AD45" i="1"/>
  <c r="AA54" i="1"/>
  <c r="X38" i="1"/>
  <c r="Y39" i="1"/>
  <c r="Z40" i="1"/>
  <c r="AA41" i="1"/>
  <c r="AB42" i="1"/>
  <c r="AC43" i="1"/>
  <c r="AD44" i="1"/>
  <c r="AE45" i="1"/>
  <c r="AF46" i="1"/>
  <c r="V48" i="1"/>
  <c r="W49" i="1"/>
  <c r="X50" i="1"/>
  <c r="Y51" i="1"/>
  <c r="Z52" i="1"/>
  <c r="AA53" i="1"/>
  <c r="AB54" i="1"/>
  <c r="AC55" i="1"/>
  <c r="AD56" i="1"/>
  <c r="AE57" i="1"/>
  <c r="AF58" i="1"/>
  <c r="V60" i="1"/>
  <c r="W61" i="1"/>
  <c r="X62" i="1"/>
  <c r="Y63" i="1"/>
  <c r="Y38" i="1"/>
  <c r="Z39" i="1"/>
  <c r="AA40" i="1"/>
  <c r="AB41" i="1"/>
  <c r="AC42" i="1"/>
  <c r="AD43" i="1"/>
  <c r="AE44" i="1"/>
  <c r="AF45" i="1"/>
  <c r="V47" i="1"/>
  <c r="W48" i="1"/>
  <c r="X49" i="1"/>
  <c r="Y50" i="1"/>
  <c r="Z51" i="1"/>
  <c r="AA52" i="1"/>
  <c r="AB53" i="1"/>
  <c r="AC54" i="1"/>
  <c r="AD55" i="1"/>
  <c r="AE56" i="1"/>
  <c r="AF57" i="1"/>
  <c r="V59" i="1"/>
  <c r="W60" i="1"/>
  <c r="X61" i="1"/>
  <c r="Y62" i="1"/>
  <c r="Z63" i="1"/>
  <c r="AA64" i="1"/>
  <c r="AB65" i="1"/>
  <c r="AC66" i="1"/>
  <c r="AD67" i="1"/>
  <c r="AE68" i="1"/>
  <c r="AD53" i="1"/>
  <c r="W58" i="1"/>
  <c r="Y60" i="1"/>
  <c r="AB63" i="1"/>
  <c r="Y47" i="1"/>
  <c r="AF54" i="1"/>
  <c r="Y59" i="1"/>
  <c r="AB62" i="1"/>
  <c r="AE65" i="1"/>
  <c r="AC38" i="1"/>
  <c r="Y46" i="1"/>
  <c r="AB49" i="1"/>
  <c r="AF53" i="1"/>
  <c r="X57" i="1"/>
  <c r="AA60" i="1"/>
  <c r="AD63" i="1"/>
  <c r="V67" i="1"/>
  <c r="AD38" i="1"/>
  <c r="W43" i="1"/>
  <c r="Z46" i="1"/>
  <c r="AB48" i="1"/>
  <c r="AE51" i="1"/>
  <c r="W55" i="1"/>
  <c r="Z58" i="1"/>
  <c r="AC61" i="1"/>
  <c r="W67" i="1"/>
  <c r="Y53" i="1"/>
  <c r="V62" i="1"/>
  <c r="AA42" i="1"/>
  <c r="AC56" i="1"/>
  <c r="AD68" i="1"/>
  <c r="Z38" i="1"/>
  <c r="AA39" i="1"/>
  <c r="AB40" i="1"/>
  <c r="AC41" i="1"/>
  <c r="AD42" i="1"/>
  <c r="AE43" i="1"/>
  <c r="AF44" i="1"/>
  <c r="V46" i="1"/>
  <c r="W47" i="1"/>
  <c r="X48" i="1"/>
  <c r="Y49" i="1"/>
  <c r="Z50" i="1"/>
  <c r="AA51" i="1"/>
  <c r="AB52" i="1"/>
  <c r="AC53" i="1"/>
  <c r="AD54" i="1"/>
  <c r="AE55" i="1"/>
  <c r="AF56" i="1"/>
  <c r="V58" i="1"/>
  <c r="W59" i="1"/>
  <c r="X60" i="1"/>
  <c r="Y61" i="1"/>
  <c r="Z62" i="1"/>
  <c r="AA63" i="1"/>
  <c r="AB64" i="1"/>
  <c r="AC65" i="1"/>
  <c r="AD66" i="1"/>
  <c r="AE67" i="1"/>
  <c r="AF68" i="1"/>
  <c r="AB51" i="1"/>
  <c r="V57" i="1"/>
  <c r="Z61" i="1"/>
  <c r="AC64" i="1"/>
  <c r="AD65" i="1"/>
  <c r="AF67" i="1"/>
  <c r="AB38" i="1"/>
  <c r="AD40" i="1"/>
  <c r="AE41" i="1"/>
  <c r="V44" i="1"/>
  <c r="W45" i="1"/>
  <c r="Z48" i="1"/>
  <c r="AB50" i="1"/>
  <c r="AD52" i="1"/>
  <c r="V56" i="1"/>
  <c r="X58" i="1"/>
  <c r="AA61" i="1"/>
  <c r="AD64" i="1"/>
  <c r="V68" i="1"/>
  <c r="AD39" i="1"/>
  <c r="AF41" i="1"/>
  <c r="W44" i="1"/>
  <c r="Z47" i="1"/>
  <c r="AC50" i="1"/>
  <c r="AE52" i="1"/>
  <c r="W56" i="1"/>
  <c r="Z59" i="1"/>
  <c r="AC62" i="1"/>
  <c r="AF65" i="1"/>
  <c r="W68" i="1"/>
  <c r="AF40" i="1"/>
  <c r="V42" i="1"/>
  <c r="Y45" i="1"/>
  <c r="AC49" i="1"/>
  <c r="AF52" i="1"/>
  <c r="X56" i="1"/>
  <c r="AB60" i="1"/>
  <c r="AE63" i="1"/>
  <c r="X68" i="1"/>
  <c r="AF48" i="1"/>
  <c r="AD58" i="1"/>
  <c r="Z66" i="1"/>
  <c r="AE46" i="1"/>
  <c r="AD57" i="1"/>
  <c r="AA66" i="1"/>
  <c r="AA65" i="1"/>
  <c r="AA38" i="1"/>
  <c r="AB39" i="1"/>
  <c r="AC40" i="1"/>
  <c r="AD41" i="1"/>
  <c r="AE42" i="1"/>
  <c r="AF43" i="1"/>
  <c r="V45" i="1"/>
  <c r="W46" i="1"/>
  <c r="X47" i="1"/>
  <c r="Y48" i="1"/>
  <c r="Z49" i="1"/>
  <c r="AA50" i="1"/>
  <c r="AC52" i="1"/>
  <c r="AE54" i="1"/>
  <c r="AF55" i="1"/>
  <c r="X59" i="1"/>
  <c r="AA62" i="1"/>
  <c r="AE66" i="1"/>
  <c r="AC39" i="1"/>
  <c r="AF42" i="1"/>
  <c r="X46" i="1"/>
  <c r="AA49" i="1"/>
  <c r="AC51" i="1"/>
  <c r="AE53" i="1"/>
  <c r="W57" i="1"/>
  <c r="Z60" i="1"/>
  <c r="AC63" i="1"/>
  <c r="AF66" i="1"/>
  <c r="AE40" i="1"/>
  <c r="V43" i="1"/>
  <c r="X45" i="1"/>
  <c r="AA48" i="1"/>
  <c r="AD51" i="1"/>
  <c r="V55" i="1"/>
  <c r="Y58" i="1"/>
  <c r="AB61" i="1"/>
  <c r="AE64" i="1"/>
  <c r="AE39" i="1"/>
  <c r="X44" i="1"/>
  <c r="AA47" i="1"/>
  <c r="AD50" i="1"/>
  <c r="V54" i="1"/>
  <c r="Y57" i="1"/>
  <c r="AA59" i="1"/>
  <c r="AF64" i="1"/>
  <c r="V50" i="1"/>
  <c r="AE59" i="1"/>
  <c r="AA67" i="1"/>
  <c r="AC44" i="1"/>
  <c r="Y52" i="1"/>
  <c r="X63" i="1"/>
  <c r="X52" i="1"/>
  <c r="W50" i="1"/>
  <c r="Z65" i="1"/>
  <c r="AB66" i="1"/>
  <c r="V66" i="1"/>
  <c r="Y40" i="1"/>
  <c r="AB55" i="1"/>
  <c r="AC68" i="1"/>
  <c r="AC67" i="1"/>
  <c r="AD62" i="1"/>
  <c r="V61" i="1"/>
  <c r="AE38" i="1"/>
  <c r="AF39" i="1"/>
  <c r="V41" i="1"/>
  <c r="W42" i="1"/>
  <c r="X43" i="1"/>
  <c r="Y44" i="1"/>
  <c r="Z45" i="1"/>
  <c r="AA46" i="1"/>
  <c r="AB47" i="1"/>
  <c r="AC48" i="1"/>
  <c r="AD49" i="1"/>
  <c r="AE50" i="1"/>
  <c r="AF51" i="1"/>
  <c r="V53" i="1"/>
  <c r="W54" i="1"/>
  <c r="X55" i="1"/>
  <c r="Y56" i="1"/>
  <c r="Z57" i="1"/>
  <c r="AA58" i="1"/>
  <c r="AB59" i="1"/>
  <c r="AC60" i="1"/>
  <c r="AD61" i="1"/>
  <c r="AE62" i="1"/>
  <c r="AF63" i="1"/>
  <c r="V65" i="1"/>
  <c r="W66" i="1"/>
  <c r="X67" i="1"/>
  <c r="Y68" i="1"/>
  <c r="AC45" i="1"/>
  <c r="AA55" i="1"/>
  <c r="W63" i="1"/>
  <c r="AF47" i="1"/>
  <c r="AE58" i="1"/>
  <c r="AB67" i="1"/>
  <c r="AF38" i="1"/>
  <c r="V40" i="1"/>
  <c r="W41" i="1"/>
  <c r="X42" i="1"/>
  <c r="Y43" i="1"/>
  <c r="Z44" i="1"/>
  <c r="AA45" i="1"/>
  <c r="AB46" i="1"/>
  <c r="AC47" i="1"/>
  <c r="AD48" i="1"/>
  <c r="AE49" i="1"/>
  <c r="AF50" i="1"/>
  <c r="V52" i="1"/>
  <c r="W53" i="1"/>
  <c r="X54" i="1"/>
  <c r="Y55" i="1"/>
  <c r="Z56" i="1"/>
  <c r="AA57" i="1"/>
  <c r="AB58" i="1"/>
  <c r="AC59" i="1"/>
  <c r="AD60" i="1"/>
  <c r="AE61" i="1"/>
  <c r="AF62" i="1"/>
  <c r="V64" i="1"/>
  <c r="W65" i="1"/>
  <c r="X66" i="1"/>
  <c r="Y67" i="1"/>
  <c r="Z68" i="1"/>
  <c r="V39" i="1"/>
  <c r="W40" i="1"/>
  <c r="X41" i="1"/>
  <c r="Y42" i="1"/>
  <c r="Z43" i="1"/>
  <c r="AA44" i="1"/>
  <c r="AB45" i="1"/>
  <c r="AC46" i="1"/>
  <c r="AD47" i="1"/>
  <c r="AE48" i="1"/>
  <c r="V51" i="1"/>
  <c r="W52" i="1"/>
  <c r="X53" i="1"/>
  <c r="Y54" i="1"/>
  <c r="AA56" i="1"/>
  <c r="AC58" i="1"/>
  <c r="AE60" i="1"/>
  <c r="V63" i="1"/>
  <c r="X65" i="1"/>
  <c r="Z67" i="1"/>
  <c r="Y41" i="1"/>
  <c r="AE47" i="1"/>
  <c r="AB56" i="1"/>
  <c r="X64" i="1"/>
  <c r="Z41" i="1"/>
  <c r="X51" i="1"/>
  <c r="W62" i="1"/>
  <c r="Z64" i="1"/>
  <c r="P38" i="1"/>
  <c r="Q38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<sst xmlns="http://schemas.openxmlformats.org/spreadsheetml/2006/main" count="83" uniqueCount="60">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</sst>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Лист1!$Y$40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Лист1!$Y$41:$Y$60</c:f>
              <c:numCache>
                <c:formatCode>0</c:formatCode>
                <c:ptCount val="20"/>
                <c:pt idx="0">
                  <c:v>17.470479080452858</c:v>
                </c:pt>
                <c:pt idx="1">
                  <c:v>19.652431927016032</c:v>
                </c:pt>
                <c:pt idx="2">
                  <c:v>21.972943977065555</c:v>
                </c:pt>
                <c:pt idx="3">
                  <c:v>24.433424866048782</c:v>
                </c:pt>
                <c:pt idx="4">
                  <c:v>27.051384514190794</c:v>
                </c:pt>
                <c:pt idx="5">
                  <c:v>29.877605897499265</c:v>
                </c:pt>
                <c:pt idx="6">
                  <c:v>32.849479945575233</c:v>
                </c:pt>
                <c:pt idx="7">
                  <c:v>35.967456183675345</c:v>
                </c:pt>
                <c:pt idx="8">
                  <c:v>39.264650990807866</c:v>
                </c:pt>
                <c:pt idx="9">
                  <c:v>42.757208209462341</c:v>
                </c:pt>
                <c:pt idx="10">
                  <c:v>46.395470042468439</c:v>
                </c:pt>
                <c:pt idx="11">
                  <c:v>50.178759190884584</c:v>
                </c:pt>
                <c:pt idx="12">
                  <c:v>54.153346957173213</c:v>
                </c:pt>
                <c:pt idx="13">
                  <c:v>58.886518976992328</c:v>
                </c:pt>
                <c:pt idx="14">
                  <c:v>63.973453846688841</c:v>
                </c:pt>
                <c:pt idx="15">
                  <c:v>69.25379448799147</c:v>
                </c:pt>
                <c:pt idx="16">
                  <c:v>74.502555415351864</c:v>
                </c:pt>
                <c:pt idx="17">
                  <c:v>79.699540366721266</c:v>
                </c:pt>
                <c:pt idx="18">
                  <c:v>84.862107167518673</c:v>
                </c:pt>
                <c:pt idx="19">
                  <c:v>90</c:v>
                </c:pt>
              </c:numCache>
            </c:numRef>
          </c:xVal>
          <c:yVal>
            <c:numRef>
              <c:f>Лист1!$W$41:$W$60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46E9-A060-DFBDAC0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Лист1!$Z$41:$Z$60</c:f>
              <c:numCache>
                <c:formatCode>0</c:formatCode>
                <c:ptCount val="20"/>
                <c:pt idx="0">
                  <c:v>20</c:v>
                </c:pt>
                <c:pt idx="1">
                  <c:v>20.736842105263158</c:v>
                </c:pt>
                <c:pt idx="2">
                  <c:v>21.473684210526315</c:v>
                </c:pt>
                <c:pt idx="3">
                  <c:v>22.210526315789473</c:v>
                </c:pt>
                <c:pt idx="4">
                  <c:v>22.94736842105263</c:v>
                </c:pt>
                <c:pt idx="5">
                  <c:v>23.684210526315791</c:v>
                </c:pt>
                <c:pt idx="6">
                  <c:v>24.421052631578949</c:v>
                </c:pt>
                <c:pt idx="7">
                  <c:v>25.157894736842106</c:v>
                </c:pt>
                <c:pt idx="8">
                  <c:v>25.894736842105264</c:v>
                </c:pt>
                <c:pt idx="9">
                  <c:v>26.631578947368421</c:v>
                </c:pt>
                <c:pt idx="10">
                  <c:v>27.368421052631579</c:v>
                </c:pt>
                <c:pt idx="11">
                  <c:v>28.105263157894736</c:v>
                </c:pt>
                <c:pt idx="12">
                  <c:v>28.842105263157897</c:v>
                </c:pt>
                <c:pt idx="13">
                  <c:v>29.578947368421055</c:v>
                </c:pt>
                <c:pt idx="14">
                  <c:v>30.303157894736842</c:v>
                </c:pt>
                <c:pt idx="15">
                  <c:v>31.01</c:v>
                </c:pt>
                <c:pt idx="16">
                  <c:v>31.71</c:v>
                </c:pt>
                <c:pt idx="17">
                  <c:v>32.399473684210527</c:v>
                </c:pt>
                <c:pt idx="18">
                  <c:v>33.079473684210534</c:v>
                </c:pt>
                <c:pt idx="19">
                  <c:v>33.75</c:v>
                </c:pt>
              </c:numCache>
            </c:numRef>
          </c:xVal>
          <c:yVal>
            <c:numRef>
              <c:f>Лист1!$W$41:$W$60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Лист1!$AA$41:$AA$60</c:f>
              <c:numCache>
                <c:formatCode>General</c:formatCode>
                <c:ptCount val="20"/>
                <c:pt idx="0">
                  <c:v>0.31699488013866833</c:v>
                </c:pt>
                <c:pt idx="1">
                  <c:v>0.34198697794936717</c:v>
                </c:pt>
                <c:pt idx="2">
                  <c:v>0.367442328007691</c:v>
                </c:pt>
                <c:pt idx="3">
                  <c:v>0.39334523076872968</c:v>
                </c:pt>
                <c:pt idx="4">
                  <c:v>0.41972360938707642</c:v>
                </c:pt>
                <c:pt idx="5">
                  <c:v>0.44665556111797178</c:v>
                </c:pt>
                <c:pt idx="6">
                  <c:v>0.47392365618931126</c:v>
                </c:pt>
                <c:pt idx="7">
                  <c:v>0.50150189833909964</c:v>
                </c:pt>
                <c:pt idx="8">
                  <c:v>0.52941005426155718</c:v>
                </c:pt>
                <c:pt idx="9">
                  <c:v>0.55758946892312722</c:v>
                </c:pt>
                <c:pt idx="10">
                  <c:v>0.58591701340704472</c:v>
                </c:pt>
                <c:pt idx="11">
                  <c:v>0.61436046371992692</c:v>
                </c:pt>
                <c:pt idx="12">
                  <c:v>0.64288182881162492</c:v>
                </c:pt>
                <c:pt idx="13">
                  <c:v>0.79646608695521881</c:v>
                </c:pt>
                <c:pt idx="14">
                  <c:v>0.90785712985273526</c:v>
                </c:pt>
                <c:pt idx="15">
                  <c:v>0.9175324624126453</c:v>
                </c:pt>
                <c:pt idx="16">
                  <c:v>0.92745902836705951</c:v>
                </c:pt>
                <c:pt idx="17">
                  <c:v>0.9361113833320186</c:v>
                </c:pt>
                <c:pt idx="18">
                  <c:v>0.94293025637843442</c:v>
                </c:pt>
                <c:pt idx="19">
                  <c:v>0.94736629388388027</c:v>
                </c:pt>
              </c:numCache>
            </c:numRef>
          </c:xVal>
          <c:yVal>
            <c:numRef>
              <c:f>Лист1!$W$41:$W$60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D7E-9495-C460A202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247650</xdr:colOff>
      <xdr:row>4</xdr:row>
      <xdr:rowOff>114300</xdr:rowOff>
    </xdr:from>
    <xdr:to>
      <xdr:col>26</xdr:col>
      <xdr:colOff>276225</xdr:colOff>
      <xdr:row>26</xdr:row>
      <xdr:rowOff>109538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5D5AFD-A925-4C26-A4B1-D86DB350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new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F68"/>
  <sheetViews>
    <sheetView tabSelected="1" topLeftCell="A7" workbookViewId="0">
      <selection activeCell="P35" sqref="P35"/>
    </sheetView>
  </sheetViews>
  <sheetFormatPr defaultRowHeight="15" x14ac:dyDescent="0.25"/>
  <sheetData>
    <row r="1" spans="1:7" x14ac:dyDescent="0.25">
      <c r="A1" s="1" t="s">
        <v>0</v>
      </c>
      <c r="F1" t="s">
        <v>1</v>
      </c>
      <c r="G1" t="str">
        <f>[1]!getUFVersion()</f>
        <v>7.11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17" ht="15.75" x14ac:dyDescent="0.3">
      <c r="B17" s="9" t="s">
        <v>22</v>
      </c>
      <c r="C17" s="3">
        <v>20</v>
      </c>
      <c r="D17" s="6" t="s">
        <v>23</v>
      </c>
    </row>
    <row r="18" spans="1:17" ht="15.75" x14ac:dyDescent="0.3">
      <c r="B18" s="9" t="s">
        <v>24</v>
      </c>
      <c r="C18" s="3">
        <v>0</v>
      </c>
      <c r="D18" s="4" t="s">
        <v>25</v>
      </c>
    </row>
    <row r="19" spans="1:17" x14ac:dyDescent="0.25">
      <c r="A19" t="s">
        <v>26</v>
      </c>
      <c r="B19" s="10"/>
    </row>
    <row r="20" spans="1:17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7" x14ac:dyDescent="0.25">
      <c r="B21" s="9" t="s">
        <v>30</v>
      </c>
      <c r="C21" s="3">
        <v>62</v>
      </c>
      <c r="D21" s="6" t="s">
        <v>31</v>
      </c>
    </row>
    <row r="22" spans="1:17" x14ac:dyDescent="0.25">
      <c r="B22" s="9" t="s">
        <v>32</v>
      </c>
      <c r="C22" s="3">
        <v>90</v>
      </c>
      <c r="D22" s="6" t="s">
        <v>33</v>
      </c>
    </row>
    <row r="23" spans="1:17" x14ac:dyDescent="0.25">
      <c r="B23" s="9" t="s">
        <v>34</v>
      </c>
      <c r="C23" s="3">
        <v>90</v>
      </c>
      <c r="D23" s="6" t="s">
        <v>13</v>
      </c>
    </row>
    <row r="24" spans="1:17" x14ac:dyDescent="0.25">
      <c r="B24" s="9" t="s">
        <v>35</v>
      </c>
      <c r="C24" s="11">
        <v>170</v>
      </c>
      <c r="D24" s="6" t="s">
        <v>13</v>
      </c>
    </row>
    <row r="25" spans="1:17" x14ac:dyDescent="0.25">
      <c r="B25" s="9" t="s">
        <v>36</v>
      </c>
      <c r="C25" s="3">
        <v>44</v>
      </c>
      <c r="D25" s="6" t="s">
        <v>37</v>
      </c>
    </row>
    <row r="26" spans="1:17" x14ac:dyDescent="0.25">
      <c r="B26" s="9" t="s">
        <v>38</v>
      </c>
      <c r="C26" s="3">
        <v>30</v>
      </c>
      <c r="D26" s="6" t="s">
        <v>37</v>
      </c>
    </row>
    <row r="28" spans="1:17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30" spans="1:17" x14ac:dyDescent="0.25">
      <c r="P30">
        <v>1</v>
      </c>
      <c r="Q30" t="s">
        <v>59</v>
      </c>
    </row>
    <row r="31" spans="1:17" x14ac:dyDescent="0.25">
      <c r="P31">
        <v>0</v>
      </c>
      <c r="Q31" t="s">
        <v>58</v>
      </c>
    </row>
    <row r="32" spans="1:17" x14ac:dyDescent="0.25">
      <c r="B32" s="14" t="s">
        <v>40</v>
      </c>
      <c r="C32" s="15"/>
      <c r="D32" s="15"/>
      <c r="G32" s="10"/>
    </row>
    <row r="33" spans="2:32" ht="18" x14ac:dyDescent="0.35">
      <c r="B33" s="16" t="s">
        <v>41</v>
      </c>
      <c r="C33" s="17">
        <v>3500</v>
      </c>
      <c r="D33" s="18" t="s">
        <v>28</v>
      </c>
      <c r="G33" s="10"/>
      <c r="P33">
        <v>0</v>
      </c>
      <c r="Q33" t="s">
        <v>56</v>
      </c>
    </row>
    <row r="34" spans="2:32" ht="18" x14ac:dyDescent="0.3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32" ht="18" x14ac:dyDescent="0.35">
      <c r="B35" s="16" t="s">
        <v>44</v>
      </c>
      <c r="C35" s="17">
        <v>140</v>
      </c>
      <c r="D35" s="18" t="s">
        <v>31</v>
      </c>
      <c r="G35" s="10"/>
    </row>
    <row r="36" spans="2:32" ht="18" x14ac:dyDescent="0.35">
      <c r="B36" s="16" t="s">
        <v>45</v>
      </c>
      <c r="C36" s="17">
        <v>65</v>
      </c>
      <c r="D36" s="18" t="s">
        <v>31</v>
      </c>
      <c r="G36" s="10"/>
    </row>
    <row r="37" spans="2:32" ht="18" x14ac:dyDescent="0.35">
      <c r="B37" s="16" t="s">
        <v>46</v>
      </c>
      <c r="C37" s="17">
        <v>12</v>
      </c>
      <c r="D37" s="18" t="s">
        <v>31</v>
      </c>
      <c r="G37" s="10"/>
    </row>
    <row r="38" spans="2:32" x14ac:dyDescent="0.25">
      <c r="G38" s="10"/>
      <c r="P38">
        <f t="array" ref="P38:Q38">[1]!MF_p_pipe_new_atma(qliq_,fw_,B43:C44,Pcalc_,,P33,P34,PVTstr_,,,E43:F45,1)</f>
        <v>32.784233435309851</v>
      </c>
      <c r="Q38">
        <v>20</v>
      </c>
      <c r="V38" s="21">
        <f t="array" ref="V38:AF68">[1]!MF_p_pipe_new_atma(qliq_,fw_,B43:C48,Pcalc_,C25,P33,P34,PVTstr_,,hcor,E43:F45,tempm)</f>
        <v>17.470479080452858</v>
      </c>
      <c r="W38" s="21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 t="e">
        <v>#N/A</v>
      </c>
      <c r="AD38" t="e">
        <v>#N/A</v>
      </c>
      <c r="AE38" t="e">
        <v>#N/A</v>
      </c>
      <c r="AF38" t="e">
        <v>#N/A</v>
      </c>
    </row>
    <row r="39" spans="2:32" x14ac:dyDescent="0.25">
      <c r="G39" s="10"/>
      <c r="V39" t="str">
        <v>p_result_atma</v>
      </c>
      <c r="W39" t="str">
        <v>t_result_C</v>
      </c>
      <c r="X39">
        <v>0</v>
      </c>
      <c r="Y39">
        <v>0</v>
      </c>
      <c r="Z39">
        <v>0</v>
      </c>
      <c r="AA39">
        <v>0</v>
      </c>
      <c r="AB39">
        <v>0</v>
      </c>
      <c r="AC39" t="e">
        <v>#N/A</v>
      </c>
      <c r="AD39" t="e">
        <v>#N/A</v>
      </c>
      <c r="AE39" t="e">
        <v>#N/A</v>
      </c>
      <c r="AF39" t="e">
        <v>#N/A</v>
      </c>
    </row>
    <row r="40" spans="2:32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  <c r="V40" t="str">
        <v>num</v>
      </c>
      <c r="W40" t="str">
        <v>h,m</v>
      </c>
      <c r="X40" t="str">
        <v>hvert,m</v>
      </c>
      <c r="Y40" t="str">
        <v>p,atma</v>
      </c>
      <c r="Z40" t="str">
        <v>t,C</v>
      </c>
      <c r="AA40" t="str">
        <v>Hl</v>
      </c>
      <c r="AB40" t="str">
        <v>fpat</v>
      </c>
      <c r="AC40" t="e">
        <v>#N/A</v>
      </c>
      <c r="AD40" t="e">
        <v>#N/A</v>
      </c>
      <c r="AE40" t="e">
        <v>#N/A</v>
      </c>
      <c r="AF40" t="e">
        <v>#N/A</v>
      </c>
    </row>
    <row r="41" spans="2:32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  <c r="V41">
        <v>1</v>
      </c>
      <c r="W41" s="21">
        <v>0</v>
      </c>
      <c r="X41" s="21">
        <v>0</v>
      </c>
      <c r="Y41" s="21">
        <v>17.470479080452858</v>
      </c>
      <c r="Z41" s="21">
        <v>20</v>
      </c>
      <c r="AA41">
        <v>0.31699488013866833</v>
      </c>
      <c r="AB41">
        <v>3</v>
      </c>
      <c r="AC41" t="e">
        <v>#N/A</v>
      </c>
      <c r="AD41" t="e">
        <v>#N/A</v>
      </c>
      <c r="AE41" t="e">
        <v>#N/A</v>
      </c>
      <c r="AF41" t="e">
        <v>#N/A</v>
      </c>
    </row>
    <row r="42" spans="2:32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[1]!MF_p_pipe_new_atma(qliq_,fw_,$B$43:$C$44,Pcalc_,,P40,P41,PVTstr_)</f>
        <v>35.57661612880662</v>
      </c>
      <c r="Q42">
        <f>[1]!MF_p_pipe_new_atma(qliq_,fw_,$B$43:$C$44,Pcalc_,,Q40,Q41,PVTstr_)</f>
        <v>58.441142564550525</v>
      </c>
      <c r="R42">
        <f>[1]!MF_p_pipe_new_atma(qliq_,fw_,$B$43:$C$44,Pcalc_,,R40,R41,PVTstr_)</f>
        <v>163.77300478484753</v>
      </c>
      <c r="S42">
        <f>[1]!MF_p_pipe_new_atma(qliq_,fw_,$B$43:$C$44,Pcalc_,,S40,S41,PVTstr_)</f>
        <v>132.2009239939141</v>
      </c>
      <c r="V42">
        <v>2</v>
      </c>
      <c r="W42" s="21">
        <v>73.684210526315795</v>
      </c>
      <c r="X42" s="21">
        <v>73.684210526315795</v>
      </c>
      <c r="Y42" s="21">
        <v>19.652431927016032</v>
      </c>
      <c r="Z42" s="21">
        <v>20.736842105263158</v>
      </c>
      <c r="AA42">
        <v>0.34198697794936717</v>
      </c>
      <c r="AB42">
        <v>3</v>
      </c>
      <c r="AC42" t="e">
        <v>#N/A</v>
      </c>
      <c r="AD42" t="e">
        <v>#N/A</v>
      </c>
      <c r="AE42" t="e">
        <v>#N/A</v>
      </c>
      <c r="AF42" t="e">
        <v>#N/A</v>
      </c>
    </row>
    <row r="43" spans="2:32" x14ac:dyDescent="0.25">
      <c r="B43" s="17">
        <v>0</v>
      </c>
      <c r="C43" s="17"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V43">
        <v>3</v>
      </c>
      <c r="W43" s="21">
        <v>147.36842105263159</v>
      </c>
      <c r="X43" s="21">
        <v>147.36842105263159</v>
      </c>
      <c r="Y43" s="21">
        <v>21.972943977065555</v>
      </c>
      <c r="Z43" s="21">
        <v>21.473684210526315</v>
      </c>
      <c r="AA43">
        <v>0.367442328007691</v>
      </c>
      <c r="AB43">
        <v>3</v>
      </c>
      <c r="AC43" t="e">
        <v>#N/A</v>
      </c>
      <c r="AD43" t="e">
        <v>#N/A</v>
      </c>
      <c r="AE43" t="e">
        <v>#N/A</v>
      </c>
      <c r="AF43" t="e">
        <v>#N/A</v>
      </c>
    </row>
    <row r="44" spans="2:32" x14ac:dyDescent="0.2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V44">
        <v>4</v>
      </c>
      <c r="W44" s="21">
        <v>221.0526315789474</v>
      </c>
      <c r="X44" s="21">
        <v>221.0526315789474</v>
      </c>
      <c r="Y44" s="21">
        <v>24.433424866048782</v>
      </c>
      <c r="Z44" s="21">
        <v>22.210526315789473</v>
      </c>
      <c r="AA44">
        <v>0.39334523076872968</v>
      </c>
      <c r="AB44">
        <v>3</v>
      </c>
      <c r="AC44" t="e">
        <v>#N/A</v>
      </c>
      <c r="AD44" t="e">
        <v>#N/A</v>
      </c>
      <c r="AE44" t="e">
        <v>#N/A</v>
      </c>
      <c r="AF44" t="e">
        <v>#N/A</v>
      </c>
    </row>
    <row r="45" spans="2:32" x14ac:dyDescent="0.2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V45">
        <v>5</v>
      </c>
      <c r="W45" s="21">
        <v>294.73684210526318</v>
      </c>
      <c r="X45" s="21">
        <v>294.73684210526318</v>
      </c>
      <c r="Y45" s="21">
        <v>27.051384514190794</v>
      </c>
      <c r="Z45" s="21">
        <v>22.94736842105263</v>
      </c>
      <c r="AA45">
        <v>0.41972360938707642</v>
      </c>
      <c r="AB45">
        <v>3</v>
      </c>
      <c r="AC45" t="e">
        <v>#N/A</v>
      </c>
      <c r="AD45" t="e">
        <v>#N/A</v>
      </c>
      <c r="AE45" t="e">
        <v>#N/A</v>
      </c>
      <c r="AF45" t="e">
        <v>#N/A</v>
      </c>
    </row>
    <row r="46" spans="2:32" x14ac:dyDescent="0.2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  <c r="V46">
        <v>6</v>
      </c>
      <c r="W46" s="21">
        <v>368.42105263157896</v>
      </c>
      <c r="X46" s="21">
        <v>368.42105263157896</v>
      </c>
      <c r="Y46" s="21">
        <v>29.877605897499265</v>
      </c>
      <c r="Z46" s="21">
        <v>23.684210526315791</v>
      </c>
      <c r="AA46">
        <v>0.44665556111797178</v>
      </c>
      <c r="AB46">
        <v>3</v>
      </c>
      <c r="AC46" t="e">
        <v>#N/A</v>
      </c>
      <c r="AD46" t="e">
        <v>#N/A</v>
      </c>
      <c r="AE46" t="e">
        <v>#N/A</v>
      </c>
      <c r="AF46" t="e">
        <v>#N/A</v>
      </c>
    </row>
    <row r="47" spans="2:32" x14ac:dyDescent="0.2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  <c r="V47">
        <v>7</v>
      </c>
      <c r="W47" s="21">
        <v>442.1052631578948</v>
      </c>
      <c r="X47" s="21">
        <v>442.1052631578948</v>
      </c>
      <c r="Y47" s="21">
        <v>32.849479945575233</v>
      </c>
      <c r="Z47" s="21">
        <v>24.421052631578949</v>
      </c>
      <c r="AA47">
        <v>0.47392365618931126</v>
      </c>
      <c r="AB47">
        <v>3</v>
      </c>
      <c r="AC47" t="e">
        <v>#N/A</v>
      </c>
      <c r="AD47" t="e">
        <v>#N/A</v>
      </c>
      <c r="AE47" t="e">
        <v>#N/A</v>
      </c>
      <c r="AF47" t="e">
        <v>#N/A</v>
      </c>
    </row>
    <row r="48" spans="2:32" x14ac:dyDescent="0.2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  <c r="V48">
        <v>8</v>
      </c>
      <c r="W48" s="21">
        <v>515.78947368421052</v>
      </c>
      <c r="X48" s="21">
        <v>515.78947368421052</v>
      </c>
      <c r="Y48" s="21">
        <v>35.967456183675345</v>
      </c>
      <c r="Z48" s="21">
        <v>25.157894736842106</v>
      </c>
      <c r="AA48">
        <v>0.50150189833909964</v>
      </c>
      <c r="AB48">
        <v>3</v>
      </c>
      <c r="AC48" t="e">
        <v>#N/A</v>
      </c>
      <c r="AD48" t="e">
        <v>#N/A</v>
      </c>
      <c r="AE48" t="e">
        <v>#N/A</v>
      </c>
      <c r="AF48" t="e">
        <v>#N/A</v>
      </c>
    </row>
    <row r="49" spans="2:32" x14ac:dyDescent="0.2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  <c r="V49">
        <v>9</v>
      </c>
      <c r="W49" s="21">
        <v>589.47368421052636</v>
      </c>
      <c r="X49" s="21">
        <v>589.47368421052636</v>
      </c>
      <c r="Y49" s="21">
        <v>39.264650990807866</v>
      </c>
      <c r="Z49" s="21">
        <v>25.894736842105264</v>
      </c>
      <c r="AA49">
        <v>0.52941005426155718</v>
      </c>
      <c r="AB49">
        <v>3</v>
      </c>
      <c r="AC49" t="e">
        <v>#N/A</v>
      </c>
      <c r="AD49" t="e">
        <v>#N/A</v>
      </c>
      <c r="AE49" t="e">
        <v>#N/A</v>
      </c>
      <c r="AF49" t="e">
        <v>#N/A</v>
      </c>
    </row>
    <row r="50" spans="2:32" x14ac:dyDescent="0.2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  <c r="V50">
        <v>10</v>
      </c>
      <c r="W50" s="21">
        <v>663.1578947368422</v>
      </c>
      <c r="X50" s="21">
        <v>663.1578947368422</v>
      </c>
      <c r="Y50" s="21">
        <v>42.757208209462341</v>
      </c>
      <c r="Z50" s="21">
        <v>26.631578947368421</v>
      </c>
      <c r="AA50">
        <v>0.55758946892312722</v>
      </c>
      <c r="AB50">
        <v>3</v>
      </c>
      <c r="AC50" t="e">
        <v>#N/A</v>
      </c>
      <c r="AD50" t="e">
        <v>#N/A</v>
      </c>
      <c r="AE50" t="e">
        <v>#N/A</v>
      </c>
      <c r="AF50" t="e">
        <v>#N/A</v>
      </c>
    </row>
    <row r="51" spans="2:32" x14ac:dyDescent="0.2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  <c r="V51">
        <v>11</v>
      </c>
      <c r="W51" s="21">
        <v>736.84210526315792</v>
      </c>
      <c r="X51" s="21">
        <v>736.84210526315792</v>
      </c>
      <c r="Y51" s="21">
        <v>46.395470042468439</v>
      </c>
      <c r="Z51" s="21">
        <v>27.368421052631579</v>
      </c>
      <c r="AA51">
        <v>0.58591701340704472</v>
      </c>
      <c r="AB51">
        <v>3</v>
      </c>
      <c r="AC51" t="e">
        <v>#N/A</v>
      </c>
      <c r="AD51" t="e">
        <v>#N/A</v>
      </c>
      <c r="AE51" t="e">
        <v>#N/A</v>
      </c>
      <c r="AF51" t="e">
        <v>#N/A</v>
      </c>
    </row>
    <row r="52" spans="2:32" x14ac:dyDescent="0.2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  <c r="V52">
        <v>12</v>
      </c>
      <c r="W52" s="21">
        <v>810.52631578947376</v>
      </c>
      <c r="X52" s="21">
        <v>810.52631578947376</v>
      </c>
      <c r="Y52" s="21">
        <v>50.178759190884584</v>
      </c>
      <c r="Z52" s="21">
        <v>28.105263157894736</v>
      </c>
      <c r="AA52">
        <v>0.61436046371992692</v>
      </c>
      <c r="AB52">
        <v>3</v>
      </c>
      <c r="AC52" t="e">
        <v>#N/A</v>
      </c>
      <c r="AD52" t="e">
        <v>#N/A</v>
      </c>
      <c r="AE52" t="e">
        <v>#N/A</v>
      </c>
      <c r="AF52" t="e">
        <v>#N/A</v>
      </c>
    </row>
    <row r="53" spans="2:32" x14ac:dyDescent="0.2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  <c r="V53">
        <v>13</v>
      </c>
      <c r="W53" s="21">
        <v>884.21052631578959</v>
      </c>
      <c r="X53" s="21">
        <v>884.21052631578959</v>
      </c>
      <c r="Y53" s="21">
        <v>54.153346957173213</v>
      </c>
      <c r="Z53" s="21">
        <v>28.842105263157897</v>
      </c>
      <c r="AA53">
        <v>0.64288182881162492</v>
      </c>
      <c r="AB53">
        <v>3</v>
      </c>
      <c r="AC53" t="e">
        <v>#N/A</v>
      </c>
      <c r="AD53" t="e">
        <v>#N/A</v>
      </c>
      <c r="AE53" t="e">
        <v>#N/A</v>
      </c>
      <c r="AF53" t="e">
        <v>#N/A</v>
      </c>
    </row>
    <row r="54" spans="2:32" x14ac:dyDescent="0.2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  <c r="V54">
        <v>14</v>
      </c>
      <c r="W54" s="21">
        <v>957.89473684210532</v>
      </c>
      <c r="X54" s="21">
        <v>957.89473684210532</v>
      </c>
      <c r="Y54" s="21">
        <v>58.886518976992328</v>
      </c>
      <c r="Z54" s="21">
        <v>29.578947368421055</v>
      </c>
      <c r="AA54">
        <v>0.79646608695521881</v>
      </c>
      <c r="AB54">
        <v>3</v>
      </c>
      <c r="AC54" t="e">
        <v>#N/A</v>
      </c>
      <c r="AD54" t="e">
        <v>#N/A</v>
      </c>
      <c r="AE54" t="e">
        <v>#N/A</v>
      </c>
      <c r="AF54" t="e">
        <v>#N/A</v>
      </c>
    </row>
    <row r="55" spans="2:32" x14ac:dyDescent="0.2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  <c r="V55">
        <v>15</v>
      </c>
      <c r="W55" s="21">
        <v>1031.578947368421</v>
      </c>
      <c r="X55" s="21">
        <v>1030.3157894736842</v>
      </c>
      <c r="Y55" s="21">
        <v>63.973453846688841</v>
      </c>
      <c r="Z55" s="21">
        <v>30.303157894736842</v>
      </c>
      <c r="AA55">
        <v>0.90785712985273526</v>
      </c>
      <c r="AB55">
        <v>3</v>
      </c>
      <c r="AC55" t="e">
        <v>#N/A</v>
      </c>
      <c r="AD55" t="e">
        <v>#N/A</v>
      </c>
      <c r="AE55" t="e">
        <v>#N/A</v>
      </c>
      <c r="AF55" t="e">
        <v>#N/A</v>
      </c>
    </row>
    <row r="56" spans="2:32" x14ac:dyDescent="0.2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  <c r="V56">
        <v>16</v>
      </c>
      <c r="W56" s="21">
        <v>1105.2631578947369</v>
      </c>
      <c r="X56" s="21">
        <v>1101</v>
      </c>
      <c r="Y56" s="21">
        <v>69.25379448799147</v>
      </c>
      <c r="Z56" s="21">
        <v>31.01</v>
      </c>
      <c r="AA56">
        <v>0.9175324624126453</v>
      </c>
      <c r="AB56">
        <v>3</v>
      </c>
      <c r="AC56" t="e">
        <v>#N/A</v>
      </c>
      <c r="AD56" t="e">
        <v>#N/A</v>
      </c>
      <c r="AE56" t="e">
        <v>#N/A</v>
      </c>
      <c r="AF56" t="e">
        <v>#N/A</v>
      </c>
    </row>
    <row r="57" spans="2:32" x14ac:dyDescent="0.2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  <c r="V57">
        <v>17</v>
      </c>
      <c r="W57" s="21">
        <v>1178.9473684210527</v>
      </c>
      <c r="X57" s="21">
        <v>1171</v>
      </c>
      <c r="Y57" s="21">
        <v>74.502555415351864</v>
      </c>
      <c r="Z57" s="21">
        <v>31.71</v>
      </c>
      <c r="AA57">
        <v>0.92745902836705951</v>
      </c>
      <c r="AB57">
        <v>3</v>
      </c>
      <c r="AC57" t="e">
        <v>#N/A</v>
      </c>
      <c r="AD57" t="e">
        <v>#N/A</v>
      </c>
      <c r="AE57" t="e">
        <v>#N/A</v>
      </c>
      <c r="AF57" t="e">
        <v>#N/A</v>
      </c>
    </row>
    <row r="58" spans="2:32" x14ac:dyDescent="0.2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  <c r="V58">
        <v>18</v>
      </c>
      <c r="W58" s="21">
        <v>1252.6315789473686</v>
      </c>
      <c r="X58" s="21">
        <v>1239.9473684210527</v>
      </c>
      <c r="Y58" s="21">
        <v>79.699540366721266</v>
      </c>
      <c r="Z58" s="21">
        <v>32.399473684210527</v>
      </c>
      <c r="AA58">
        <v>0.9361113833320186</v>
      </c>
      <c r="AB58">
        <v>3</v>
      </c>
      <c r="AC58" t="e">
        <v>#N/A</v>
      </c>
      <c r="AD58" t="e">
        <v>#N/A</v>
      </c>
      <c r="AE58" t="e">
        <v>#N/A</v>
      </c>
      <c r="AF58" t="e">
        <v>#N/A</v>
      </c>
    </row>
    <row r="59" spans="2:32" x14ac:dyDescent="0.2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  <c r="V59">
        <v>19</v>
      </c>
      <c r="W59" s="21">
        <v>1326.3157894736844</v>
      </c>
      <c r="X59" s="21">
        <v>1307.9473684210527</v>
      </c>
      <c r="Y59" s="21">
        <v>84.862107167518673</v>
      </c>
      <c r="Z59" s="21">
        <v>33.079473684210534</v>
      </c>
      <c r="AA59">
        <v>0.94293025637843442</v>
      </c>
      <c r="AB59">
        <v>3</v>
      </c>
      <c r="AC59" t="e">
        <v>#N/A</v>
      </c>
      <c r="AD59" t="e">
        <v>#N/A</v>
      </c>
      <c r="AE59" t="e">
        <v>#N/A</v>
      </c>
      <c r="AF59" t="e">
        <v>#N/A</v>
      </c>
    </row>
    <row r="60" spans="2:32" x14ac:dyDescent="0.2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  <c r="V60">
        <v>20</v>
      </c>
      <c r="W60" s="21">
        <v>1400</v>
      </c>
      <c r="X60" s="21">
        <v>1375</v>
      </c>
      <c r="Y60" s="21">
        <v>90</v>
      </c>
      <c r="Z60" s="21">
        <v>33.75</v>
      </c>
      <c r="AA60">
        <v>0.94736629388388027</v>
      </c>
      <c r="AB60">
        <v>3</v>
      </c>
      <c r="AC60" t="e">
        <v>#N/A</v>
      </c>
      <c r="AD60" t="e">
        <v>#N/A</v>
      </c>
      <c r="AE60" t="e">
        <v>#N/A</v>
      </c>
      <c r="AF60" t="e">
        <v>#N/A</v>
      </c>
    </row>
    <row r="61" spans="2:32" x14ac:dyDescent="0.2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2:32" x14ac:dyDescent="0.2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2:32" x14ac:dyDescent="0.25">
      <c r="B63" s="17">
        <v>3500</v>
      </c>
      <c r="C63" s="17">
        <v>2500</v>
      </c>
      <c r="G63" s="10"/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2:32" x14ac:dyDescent="0.25">
      <c r="B64" s="19"/>
      <c r="C64" s="19"/>
      <c r="G64" s="10"/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2:32" x14ac:dyDescent="0.25">
      <c r="B65" s="19"/>
      <c r="C65" s="19"/>
      <c r="G65" s="10"/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2:32" x14ac:dyDescent="0.25"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2:32" x14ac:dyDescent="0.25"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2:32" x14ac:dyDescent="0.25"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Лист1!Bob_</vt:lpstr>
      <vt:lpstr>fw_</vt:lpstr>
      <vt:lpstr>Лист1!gamma_gas_</vt:lpstr>
      <vt:lpstr>Лист1!gamma_oil_</vt:lpstr>
      <vt:lpstr>Лист1!gamma_wat_</vt:lpstr>
      <vt:lpstr>hcor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2019-10-28T17:32:01Z</dcterms:modified>
</cp:coreProperties>
</file>