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CD8AE581-4BF2-4355-B4D1-86C51448FE6A}" xr6:coauthVersionLast="43" xr6:coauthVersionMax="43" xr10:uidLastSave="{00000000-0000-0000-0000-000000000000}"/>
  <bookViews>
    <workbookView xWindow="-110" yWindow="-110" windowWidth="25820" windowHeight="14160" xr2:uid="{47E26092-495B-4C72-9A78-A07D49CA9EA5}"/>
  </bookViews>
  <sheets>
    <sheet name="Давление зарядки - температура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C7" i="2"/>
  <c r="D25" i="2" l="1"/>
  <c r="E25" i="2" s="1"/>
  <c r="G1" i="2"/>
  <c r="N9" i="2"/>
  <c r="C11" i="2"/>
  <c r="G11" i="2"/>
  <c r="K11" i="2"/>
  <c r="F12" i="2"/>
  <c r="J12" i="2"/>
  <c r="E13" i="2"/>
  <c r="I13" i="2"/>
  <c r="D14" i="2"/>
  <c r="H14" i="2"/>
  <c r="C15" i="2"/>
  <c r="G15" i="2"/>
  <c r="K15" i="2"/>
  <c r="F16" i="2"/>
  <c r="J16" i="2"/>
  <c r="E17" i="2"/>
  <c r="I17" i="2"/>
  <c r="D18" i="2"/>
  <c r="H18" i="2"/>
  <c r="C19" i="2"/>
  <c r="G19" i="2"/>
  <c r="K19" i="2"/>
  <c r="F20" i="2"/>
  <c r="J20" i="2"/>
  <c r="E21" i="2"/>
  <c r="I21" i="2"/>
  <c r="H19" i="2"/>
  <c r="G20" i="2"/>
  <c r="F21" i="2"/>
  <c r="C21" i="2"/>
  <c r="F11" i="2"/>
  <c r="I12" i="2"/>
  <c r="C14" i="2"/>
  <c r="F15" i="2"/>
  <c r="J15" i="2"/>
  <c r="D17" i="2"/>
  <c r="G18" i="2"/>
  <c r="J19" i="2"/>
  <c r="D21" i="2"/>
  <c r="D11" i="2"/>
  <c r="H11" i="2"/>
  <c r="C12" i="2"/>
  <c r="G12" i="2"/>
  <c r="K12" i="2"/>
  <c r="F13" i="2"/>
  <c r="J13" i="2"/>
  <c r="E14" i="2"/>
  <c r="I14" i="2"/>
  <c r="D15" i="2"/>
  <c r="H15" i="2"/>
  <c r="C16" i="2"/>
  <c r="G16" i="2"/>
  <c r="K16" i="2"/>
  <c r="F17" i="2"/>
  <c r="J17" i="2"/>
  <c r="E18" i="2"/>
  <c r="I18" i="2"/>
  <c r="D19" i="2"/>
  <c r="C20" i="2"/>
  <c r="K20" i="2"/>
  <c r="J21" i="2"/>
  <c r="K21" i="2"/>
  <c r="E12" i="2"/>
  <c r="H13" i="2"/>
  <c r="K14" i="2"/>
  <c r="E16" i="2"/>
  <c r="C18" i="2"/>
  <c r="F19" i="2"/>
  <c r="E20" i="2"/>
  <c r="E11" i="2"/>
  <c r="I11" i="2"/>
  <c r="D12" i="2"/>
  <c r="H12" i="2"/>
  <c r="C13" i="2"/>
  <c r="G13" i="2"/>
  <c r="K13" i="2"/>
  <c r="F14" i="2"/>
  <c r="J14" i="2"/>
  <c r="E15" i="2"/>
  <c r="I15" i="2"/>
  <c r="D16" i="2"/>
  <c r="H16" i="2"/>
  <c r="C17" i="2"/>
  <c r="G17" i="2"/>
  <c r="K17" i="2"/>
  <c r="F18" i="2"/>
  <c r="J18" i="2"/>
  <c r="E19" i="2"/>
  <c r="I19" i="2"/>
  <c r="D20" i="2"/>
  <c r="H20" i="2"/>
  <c r="G21" i="2"/>
  <c r="J11" i="2"/>
  <c r="D13" i="2"/>
  <c r="G14" i="2"/>
  <c r="I16" i="2"/>
  <c r="H17" i="2"/>
  <c r="K18" i="2"/>
  <c r="I20" i="2"/>
  <c r="H21" i="2"/>
  <c r="D10" i="2"/>
  <c r="E10" i="2"/>
  <c r="I10" i="2"/>
  <c r="G10" i="2"/>
  <c r="H10" i="2"/>
  <c r="F10" i="2"/>
  <c r="J10" i="2"/>
  <c r="K10" i="2"/>
  <c r="C10" i="2"/>
  <c r="B24" i="2" l="1"/>
  <c r="C24" i="2" s="1"/>
  <c r="D24" i="2" s="1"/>
</calcChain>
</file>

<file path=xl/sharedStrings.xml><?xml version="1.0" encoding="utf-8"?>
<sst xmlns="http://schemas.openxmlformats.org/spreadsheetml/2006/main" count="12" uniqueCount="9">
  <si>
    <t>Коррекция давления зарядки сильфона на температуру</t>
  </si>
  <si>
    <t>С</t>
  </si>
  <si>
    <t>T</t>
  </si>
  <si>
    <t>атм</t>
  </si>
  <si>
    <t>Упражнения по работе с макросами Unifloc VBA</t>
  </si>
  <si>
    <t>версия</t>
  </si>
  <si>
    <t>Расчет характеристики штуцера</t>
  </si>
  <si>
    <t>P</t>
  </si>
  <si>
    <r>
      <t>P</t>
    </r>
    <r>
      <rPr>
        <vertAlign val="subscript"/>
        <sz val="10"/>
        <rFont val="Arial Cyr"/>
        <charset val="204"/>
      </rPr>
      <t>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</si>
</sst>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vertAlign val="subscript"/>
      <sz val="10"/>
      <name val="Arial Cyr"/>
      <charset val="204"/>
    </font>
    <font>
      <sz val="1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1" xfId="1" applyFill="1" applyBorder="1" applyAlignment="1">
      <alignment horizontal="center"/>
    </xf>
    <xf numFmtId="1" fontId="1" fillId="4" borderId="1" xfId="1" applyNumberFormat="1" applyFill="1" applyBorder="1" applyAlignment="1">
      <alignment horizontal="center"/>
    </xf>
    <xf numFmtId="165" fontId="1" fillId="0" borderId="0" xfId="1" applyNumberFormat="1"/>
    <xf numFmtId="166" fontId="1" fillId="0" borderId="0" xfId="1" applyNumberFormat="1"/>
    <xf numFmtId="0" fontId="2" fillId="0" borderId="0" xfId="0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 wrapText="1"/>
    </xf>
    <xf numFmtId="0" fontId="1" fillId="0" borderId="2" xfId="1" applyBorder="1"/>
    <xf numFmtId="0" fontId="1" fillId="5" borderId="3" xfId="1" applyFill="1" applyBorder="1"/>
    <xf numFmtId="0" fontId="1" fillId="5" borderId="4" xfId="1" applyFill="1" applyBorder="1"/>
    <xf numFmtId="0" fontId="1" fillId="0" borderId="5" xfId="1" applyBorder="1"/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1" fontId="4" fillId="4" borderId="8" xfId="1" applyNumberFormat="1" applyFont="1" applyFill="1" applyBorder="1" applyAlignment="1">
      <alignment horizontal="center"/>
    </xf>
    <xf numFmtId="1" fontId="4" fillId="4" borderId="9" xfId="1" applyNumberFormat="1" applyFont="1" applyFill="1" applyBorder="1" applyAlignment="1">
      <alignment horizontal="center"/>
    </xf>
    <xf numFmtId="1" fontId="4" fillId="4" borderId="10" xfId="1" applyNumberFormat="1" applyFont="1" applyFill="1" applyBorder="1" applyAlignment="1">
      <alignment horizontal="center"/>
    </xf>
    <xf numFmtId="1" fontId="4" fillId="4" borderId="11" xfId="1" applyNumberFormat="1" applyFont="1" applyFill="1" applyBorder="1" applyAlignment="1">
      <alignment horizontal="center"/>
    </xf>
    <xf numFmtId="1" fontId="4" fillId="4" borderId="0" xfId="1" applyNumberFormat="1" applyFont="1" applyFill="1" applyBorder="1" applyAlignment="1">
      <alignment horizontal="center"/>
    </xf>
    <xf numFmtId="1" fontId="4" fillId="4" borderId="12" xfId="1" applyNumberFormat="1" applyFont="1" applyFill="1" applyBorder="1" applyAlignment="1">
      <alignment horizontal="center"/>
    </xf>
    <xf numFmtId="1" fontId="4" fillId="4" borderId="13" xfId="1" applyNumberFormat="1" applyFont="1" applyFill="1" applyBorder="1" applyAlignment="1">
      <alignment horizontal="center"/>
    </xf>
    <xf numFmtId="1" fontId="4" fillId="4" borderId="14" xfId="1" applyNumberFormat="1" applyFont="1" applyFill="1" applyBorder="1" applyAlignment="1">
      <alignment horizontal="center"/>
    </xf>
    <xf numFmtId="1" fontId="4" fillId="4" borderId="15" xfId="1" applyNumberFormat="1" applyFont="1" applyFill="1" applyBorder="1" applyAlignment="1">
      <alignment horizontal="center"/>
    </xf>
    <xf numFmtId="0" fontId="1" fillId="0" borderId="3" xfId="1" applyBorder="1"/>
    <xf numFmtId="0" fontId="1" fillId="0" borderId="4" xfId="1" applyBorder="1"/>
    <xf numFmtId="1" fontId="1" fillId="4" borderId="8" xfId="1" applyNumberFormat="1" applyFill="1" applyBorder="1" applyAlignment="1">
      <alignment horizontal="center"/>
    </xf>
    <xf numFmtId="1" fontId="1" fillId="4" borderId="9" xfId="1" applyNumberFormat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</cellXfs>
  <cellStyles count="2">
    <cellStyle name="Обычный" xfId="0" builtinId="0"/>
    <cellStyle name="Обычный 2" xfId="1" xr:uid="{DFC390CF-746E-45D2-B977-F61830318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давления зарядки сильфона от скважинных условий работы клапана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9"/>
          <c:order val="9"/>
          <c:spPr>
            <a:ln w="25400">
              <a:solidFill>
                <a:schemeClr val="tx1"/>
              </a:solidFill>
              <a:prstDash val="dash"/>
              <a:headEnd type="triangle"/>
              <a:tailEnd type="triangle"/>
            </a:ln>
          </c:spPr>
          <c:marker>
            <c:symbol val="none"/>
          </c:marker>
          <c:dPt>
            <c:idx val="2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3B-4D55-A6C3-22070C4A6EB0}"/>
              </c:ext>
            </c:extLst>
          </c:dPt>
          <c:xVal>
            <c:numRef>
              <c:f>'Давление зарядки - температура'!$B$25:$E$25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xVal>
          <c:yVal>
            <c:numRef>
              <c:f>'Давление зарядки - температура'!$B$24:$E$24</c:f>
              <c:numCache>
                <c:formatCode>0</c:formatCode>
                <c:ptCount val="4"/>
                <c:pt idx="0">
                  <c:v>47.346752451349808</c:v>
                </c:pt>
                <c:pt idx="1">
                  <c:v>47.346752451349808</c:v>
                </c:pt>
                <c:pt idx="2">
                  <c:v>47.346752451349808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scatterChart>
        <c:scatterStyle val="smoothMarker"/>
        <c:varyColors val="0"/>
        <c:ser>
          <c:idx val="0"/>
          <c:order val="0"/>
          <c:tx>
            <c:strRef>
              <c:f>'Давление зарядки - температура'!$C$7:$C$7</c:f>
              <c:strCache>
                <c:ptCount val="1"/>
                <c:pt idx="0">
                  <c:v>P = 10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температура'!$C$10:$C$21</c:f>
              <c:numCache>
                <c:formatCode>0</c:formatCode>
                <c:ptCount val="12"/>
                <c:pt idx="0">
                  <c:v>10.200282885950285</c:v>
                </c:pt>
                <c:pt idx="1">
                  <c:v>10.091144375969634</c:v>
                </c:pt>
                <c:pt idx="2">
                  <c:v>9.9843166095124776</c:v>
                </c:pt>
                <c:pt idx="3">
                  <c:v>9.879726968738904</c:v>
                </c:pt>
                <c:pt idx="4">
                  <c:v>9.7773058470665628</c:v>
                </c:pt>
                <c:pt idx="5">
                  <c:v>9.6769864946866839</c:v>
                </c:pt>
                <c:pt idx="6">
                  <c:v>9.5787048734939511</c:v>
                </c:pt>
                <c:pt idx="7">
                  <c:v>9.4823995207676717</c:v>
                </c:pt>
                <c:pt idx="8">
                  <c:v>9.3880114209944878</c:v>
                </c:pt>
                <c:pt idx="9">
                  <c:v>9.2954838852709223</c:v>
                </c:pt>
                <c:pt idx="10">
                  <c:v>9.2047624377679007</c:v>
                </c:pt>
                <c:pt idx="11">
                  <c:v>9.1157947087794966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3B-4D55-A6C3-22070C4A6EB0}"/>
            </c:ext>
          </c:extLst>
        </c:ser>
        <c:ser>
          <c:idx val="1"/>
          <c:order val="1"/>
          <c:tx>
            <c:strRef>
              <c:f>'Давление зарядки - температура'!$D$7:$D$7</c:f>
              <c:strCache>
                <c:ptCount val="1"/>
                <c:pt idx="0">
                  <c:v>P = 20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температура'!$D$10:$D$21</c:f>
              <c:numCache>
                <c:formatCode>0</c:formatCode>
                <c:ptCount val="12"/>
                <c:pt idx="0">
                  <c:v>20.411511169882658</c:v>
                </c:pt>
                <c:pt idx="1">
                  <c:v>20.18721502910358</c:v>
                </c:pt>
                <c:pt idx="2">
                  <c:v>19.967794758505978</c:v>
                </c:pt>
                <c:pt idx="3">
                  <c:v>19.753093076195182</c:v>
                </c:pt>
                <c:pt idx="4">
                  <c:v>19.542959392944589</c:v>
                </c:pt>
                <c:pt idx="5">
                  <c:v>19.337249459959271</c:v>
                </c:pt>
                <c:pt idx="6">
                  <c:v>19.135825038653799</c:v>
                </c:pt>
                <c:pt idx="7">
                  <c:v>18.938553590855616</c:v>
                </c:pt>
                <c:pt idx="8">
                  <c:v>18.745307987975103</c:v>
                </c:pt>
                <c:pt idx="9">
                  <c:v>18.555966237801226</c:v>
                </c:pt>
                <c:pt idx="10">
                  <c:v>18.370411227689058</c:v>
                </c:pt>
                <c:pt idx="11">
                  <c:v>18.188530483003078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3B-4D55-A6C3-22070C4A6EB0}"/>
            </c:ext>
          </c:extLst>
        </c:ser>
        <c:ser>
          <c:idx val="2"/>
          <c:order val="2"/>
          <c:tx>
            <c:strRef>
              <c:f>'Давление зарядки - температура'!$E$7:$E$7</c:f>
              <c:strCache>
                <c:ptCount val="1"/>
                <c:pt idx="0">
                  <c:v>P = 30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температура'!$E$10:$E$21</c:f>
              <c:numCache>
                <c:formatCode>0</c:formatCode>
                <c:ptCount val="12"/>
                <c:pt idx="0">
                  <c:v>30.632099074403225</c:v>
                </c:pt>
                <c:pt idx="1">
                  <c:v>30.287494523822215</c:v>
                </c:pt>
                <c:pt idx="2">
                  <c:v>29.950557173581092</c:v>
                </c:pt>
                <c:pt idx="3">
                  <c:v>29.621033954544387</c:v>
                </c:pt>
                <c:pt idx="4">
                  <c:v>29.298682813684255</c:v>
                </c:pt>
                <c:pt idx="5">
                  <c:v>28.983272121118976</c:v>
                </c:pt>
                <c:pt idx="6">
                  <c:v>28.674580115044204</c:v>
                </c:pt>
                <c:pt idx="7">
                  <c:v>28.372394381761566</c:v>
                </c:pt>
                <c:pt idx="8">
                  <c:v>28.076511368242588</c:v>
                </c:pt>
                <c:pt idx="9">
                  <c:v>27.786735924877334</c:v>
                </c:pt>
                <c:pt idx="10">
                  <c:v>27.502880876249343</c:v>
                </c:pt>
                <c:pt idx="11">
                  <c:v>27.224766617952955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3B-4D55-A6C3-22070C4A6EB0}"/>
            </c:ext>
          </c:extLst>
        </c:ser>
        <c:ser>
          <c:idx val="3"/>
          <c:order val="3"/>
          <c:tx>
            <c:strRef>
              <c:f>'Давление зарядки - температура'!$F$7:$F$7</c:f>
              <c:strCache>
                <c:ptCount val="1"/>
                <c:pt idx="0">
                  <c:v>P = 40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температура'!$F$10:$F$21</c:f>
              <c:numCache>
                <c:formatCode>0</c:formatCode>
                <c:ptCount val="12"/>
                <c:pt idx="0">
                  <c:v>40.862059411066397</c:v>
                </c:pt>
                <c:pt idx="1">
                  <c:v>40.391985479671888</c:v>
                </c:pt>
                <c:pt idx="2">
                  <c:v>39.932603931326938</c:v>
                </c:pt>
                <c:pt idx="3">
                  <c:v>39.483554052265667</c:v>
                </c:pt>
                <c:pt idx="4">
                  <c:v>39.0444911734809</c:v>
                </c:pt>
                <c:pt idx="5">
                  <c:v>38.615085788435067</c:v>
                </c:pt>
                <c:pt idx="6">
                  <c:v>38.195022728357479</c:v>
                </c:pt>
                <c:pt idx="7">
                  <c:v>37.784000390790091</c:v>
                </c:pt>
                <c:pt idx="8">
                  <c:v>37.381730017413318</c:v>
                </c:pt>
                <c:pt idx="9">
                  <c:v>36.98793501751809</c:v>
                </c:pt>
                <c:pt idx="10">
                  <c:v>36.602350333792998</c:v>
                </c:pt>
                <c:pt idx="11">
                  <c:v>36.224721847370802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3B-4D55-A6C3-22070C4A6EB0}"/>
            </c:ext>
          </c:extLst>
        </c:ser>
        <c:ser>
          <c:idx val="4"/>
          <c:order val="4"/>
          <c:tx>
            <c:strRef>
              <c:f>'Давление зарядки - температура'!$G$7:$G$7</c:f>
              <c:strCache>
                <c:ptCount val="1"/>
                <c:pt idx="0">
                  <c:v>P = 50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температура'!$G$10:$G$21</c:f>
              <c:numCache>
                <c:formatCode>0</c:formatCode>
                <c:ptCount val="12"/>
                <c:pt idx="0">
                  <c:v>51.101405065183691</c:v>
                </c:pt>
                <c:pt idx="1">
                  <c:v>50.500690528673296</c:v>
                </c:pt>
                <c:pt idx="2">
                  <c:v>49.913935108622923</c:v>
                </c:pt>
                <c:pt idx="3">
                  <c:v>49.340657830474733</c:v>
                </c:pt>
                <c:pt idx="4">
                  <c:v>48.780399565344069</c:v>
                </c:pt>
                <c:pt idx="5">
                  <c:v>48.232721803667317</c:v>
                </c:pt>
                <c:pt idx="6">
                  <c:v>47.697205510545146</c:v>
                </c:pt>
                <c:pt idx="7">
                  <c:v>47.173450056501494</c:v>
                </c:pt>
                <c:pt idx="8">
                  <c:v>46.661072217924342</c:v>
                </c:pt>
                <c:pt idx="9">
                  <c:v>46.159705241947414</c:v>
                </c:pt>
                <c:pt idx="10">
                  <c:v>45.668997970977117</c:v>
                </c:pt>
                <c:pt idx="11">
                  <c:v>45.188614022473324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3B-4D55-A6C3-22070C4A6EB0}"/>
            </c:ext>
          </c:extLst>
        </c:ser>
        <c:ser>
          <c:idx val="5"/>
          <c:order val="5"/>
          <c:tx>
            <c:strRef>
              <c:f>'Давление зарядки - температура'!$H$7:$H$7</c:f>
              <c:strCache>
                <c:ptCount val="1"/>
                <c:pt idx="0">
                  <c:v>P = 60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температура'!$H$10:$H$21</c:f>
              <c:numCache>
                <c:formatCode>0</c:formatCode>
                <c:ptCount val="12"/>
                <c:pt idx="0">
                  <c:v>61.35014895410017</c:v>
                </c:pt>
                <c:pt idx="1">
                  <c:v>60.613612306758341</c:v>
                </c:pt>
                <c:pt idx="2">
                  <c:v>59.89455078238764</c:v>
                </c:pt>
                <c:pt idx="3">
                  <c:v>59.192349748308104</c:v>
                </c:pt>
                <c:pt idx="4">
                  <c:v>58.506423061532061</c:v>
                </c:pt>
                <c:pt idx="5">
                  <c:v>57.836211436966984</c:v>
                </c:pt>
                <c:pt idx="6">
                  <c:v>57.181180926504965</c:v>
                </c:pt>
                <c:pt idx="7">
                  <c:v>56.54082150030618</c:v>
                </c:pt>
                <c:pt idx="8">
                  <c:v>55.914645722354066</c:v>
                </c:pt>
                <c:pt idx="9">
                  <c:v>55.302187513053852</c:v>
                </c:pt>
                <c:pt idx="10">
                  <c:v>54.703000992272941</c:v>
                </c:pt>
                <c:pt idx="11">
                  <c:v>54.116659396787355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3B-4D55-A6C3-22070C4A6EB0}"/>
            </c:ext>
          </c:extLst>
        </c:ser>
        <c:ser>
          <c:idx val="6"/>
          <c:order val="6"/>
          <c:tx>
            <c:strRef>
              <c:f>'Давление зарядки - температура'!$I$7:$I$7</c:f>
              <c:strCache>
                <c:ptCount val="1"/>
                <c:pt idx="0">
                  <c:v>P = 70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температура'!$I$10:$I$21</c:f>
              <c:numCache>
                <c:formatCode>0</c:formatCode>
                <c:ptCount val="12"/>
                <c:pt idx="0">
                  <c:v>71.608304021279778</c:v>
                </c:pt>
                <c:pt idx="1">
                  <c:v>70.730753452548683</c:v>
                </c:pt>
                <c:pt idx="2">
                  <c:v>69.87445102954301</c:v>
                </c:pt>
                <c:pt idx="3">
                  <c:v>69.038634260841107</c:v>
                </c:pt>
                <c:pt idx="4">
                  <c:v>68.222576706538916</c:v>
                </c:pt>
                <c:pt idx="5">
                  <c:v>67.425585872442028</c:v>
                </c:pt>
                <c:pt idx="6">
                  <c:v>66.647001250156322</c:v>
                </c:pt>
                <c:pt idx="7">
                  <c:v>65.886192491418626</c:v>
                </c:pt>
                <c:pt idx="8">
                  <c:v>65.142557706061623</c:v>
                </c:pt>
                <c:pt idx="9">
                  <c:v>64.415521873954077</c:v>
                </c:pt>
                <c:pt idx="10">
                  <c:v>63.704535362110271</c:v>
                </c:pt>
                <c:pt idx="11">
                  <c:v>63.009072538931896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3B-4D55-A6C3-22070C4A6EB0}"/>
            </c:ext>
          </c:extLst>
        </c:ser>
        <c:ser>
          <c:idx val="7"/>
          <c:order val="7"/>
          <c:tx>
            <c:strRef>
              <c:f>'Давление зарядки - температура'!$J$7:$J$7</c:f>
              <c:strCache>
                <c:ptCount val="1"/>
                <c:pt idx="0">
                  <c:v>P = 80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температура'!$J$10:$J$21</c:f>
              <c:numCache>
                <c:formatCode>0</c:formatCode>
                <c:ptCount val="12"/>
                <c:pt idx="0">
                  <c:v>81.875883234867445</c:v>
                </c:pt>
                <c:pt idx="1">
                  <c:v>80.85211660705211</c:v>
                </c:pt>
                <c:pt idx="2">
                  <c:v>79.853635927005286</c:v>
                </c:pt>
                <c:pt idx="3">
                  <c:v>78.879515818572386</c:v>
                </c:pt>
                <c:pt idx="4">
                  <c:v>77.928875515399383</c:v>
                </c:pt>
                <c:pt idx="5">
                  <c:v>77.000876204801628</c:v>
                </c:pt>
                <c:pt idx="6">
                  <c:v>76.094718559179071</c:v>
                </c:pt>
                <c:pt idx="7">
                  <c:v>75.209640439708068</c:v>
                </c:pt>
                <c:pt idx="8">
                  <c:v>74.344914758444617</c:v>
                </c:pt>
                <c:pt idx="9">
                  <c:v>73.49984748623443</c:v>
                </c:pt>
                <c:pt idx="10">
                  <c:v>72.673775794958672</c:v>
                </c:pt>
                <c:pt idx="11">
                  <c:v>71.86606632366427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3B-4D55-A6C3-22070C4A6EB0}"/>
            </c:ext>
          </c:extLst>
        </c:ser>
        <c:ser>
          <c:idx val="8"/>
          <c:order val="8"/>
          <c:tx>
            <c:strRef>
              <c:f>'Давление зарядки - температура'!$K$7:$K$7</c:f>
              <c:strCache>
                <c:ptCount val="1"/>
                <c:pt idx="0">
                  <c:v>P = 90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температура'!$K$10:$K$21</c:f>
              <c:numCache>
                <c:formatCode>0</c:formatCode>
                <c:ptCount val="12"/>
                <c:pt idx="0">
                  <c:v>92.155986324063619</c:v>
                </c:pt>
                <c:pt idx="1">
                  <c:v>90.979088303119795</c:v>
                </c:pt>
                <c:pt idx="2">
                  <c:v>89.831870902493719</c:v>
                </c:pt>
                <c:pt idx="3">
                  <c:v>88.713225314321107</c:v>
                </c:pt>
                <c:pt idx="4">
                  <c:v>87.622097281852916</c:v>
                </c:pt>
                <c:pt idx="5">
                  <c:v>86.557483785459382</c:v>
                </c:pt>
                <c:pt idx="6">
                  <c:v>85.518429967325588</c:v>
                </c:pt>
                <c:pt idx="7">
                  <c:v>84.504026275019001</c:v>
                </c:pt>
                <c:pt idx="8">
                  <c:v>83.513405805968759</c:v>
                </c:pt>
                <c:pt idx="9">
                  <c:v>82.545741836560865</c:v>
                </c:pt>
                <c:pt idx="10">
                  <c:v>81.600245521047015</c:v>
                </c:pt>
                <c:pt idx="11">
                  <c:v>80.676163746805699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valAx>
        <c:axId val="355790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клапана,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5791360"/>
        <c:crosses val="autoZero"/>
        <c:crossBetween val="midCat"/>
      </c:valAx>
      <c:valAx>
        <c:axId val="355791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 зарядки сильфона при 15.5 С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5579078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361068</xdr:colOff>
      <xdr:row>4</xdr:row>
      <xdr:rowOff>119516</xdr:rowOff>
    </xdr:from>
    <xdr:to>
      <xdr:col>53</xdr:col>
      <xdr:colOff>322034</xdr:colOff>
      <xdr:row>36</xdr:row>
      <xdr:rowOff>111175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C0D115-92E7-4B58-96A4-8EF42B2B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56068" y="945016"/>
          <a:ext cx="9003366" cy="5684434"/>
        </a:xfrm>
        <a:prstGeom prst="rect">
          <a:avLst/>
        </a:prstGeom>
      </xdr:spPr>
    </xdr:pic>
    <xdr:clientData/>
  </xdr:twoCellAnchor>
  <xdr:twoCellAnchor editAs="oneCell">
    <xdr:from>
      <xdr:col>16</xdr:col>
      <xdr:colOff>622137</xdr:colOff>
      <xdr:row>5</xdr:row>
      <xdr:rowOff>150090</xdr:rowOff>
    </xdr:from>
    <xdr:to>
      <xdr:col>24</xdr:col>
      <xdr:colOff>35891</xdr:colOff>
      <xdr:row>14</xdr:row>
      <xdr:rowOff>38624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FA03AD-05C4-41F3-B9CE-1BA7F87E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2955" y="1189181"/>
          <a:ext cx="4391866" cy="1643443"/>
        </a:xfrm>
        <a:prstGeom prst="rect">
          <a:avLst/>
        </a:prstGeom>
      </xdr:spPr>
    </xdr:pic>
    <xdr:clientData/>
  </xdr:twoCellAnchor>
  <xdr:twoCellAnchor>
    <xdr:from>
      <xdr:col>0</xdr:col>
      <xdr:colOff>597086</xdr:colOff>
      <xdr:row>25</xdr:row>
      <xdr:rowOff>155949</xdr:rowOff>
    </xdr:from>
    <xdr:to>
      <xdr:col>14</xdr:col>
      <xdr:colOff>594284</xdr:colOff>
      <xdr:row>57</xdr:row>
      <xdr:rowOff>8262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924A2D-315A-4234-ABE7-37F4E792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26721</xdr:colOff>
      <xdr:row>5</xdr:row>
      <xdr:rowOff>40018</xdr:rowOff>
    </xdr:from>
    <xdr:to>
      <xdr:col>38</xdr:col>
      <xdr:colOff>340534</xdr:colOff>
      <xdr:row>84</xdr:row>
      <xdr:rowOff>116352</xdr:rowOff>
    </xdr:to>
    <xdr:pic>
      <xdr:nvPicPr>
        <xdr:cNvPr id="5" name="Рисунок 4" descr="http://petrowiki.org/images/9/97/Vol4_Page_536_Image_0001.png">
          <a:extLst>
            <a:ext uri="{FF2B5EF4-FFF2-40B4-BE49-F238E27FC236}">
              <a16:creationId xmlns:a16="http://schemas.microsoft.com/office/drawing/2014/main" id="{D4A6B5FF-4CED-447E-BDB2-974C46D4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221" y="1071893"/>
          <a:ext cx="8752963" cy="13189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GLV_p_bellow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20-8A9E-43C1-977E-E6BE11CE3020}">
  <sheetPr codeName="Лист6"/>
  <dimension ref="A1:R26"/>
  <sheetViews>
    <sheetView tabSelected="1" topLeftCell="A19" zoomScaleNormal="100" workbookViewId="0">
      <selection activeCell="N18" sqref="N18"/>
    </sheetView>
  </sheetViews>
  <sheetFormatPr defaultRowHeight="12.75" x14ac:dyDescent="0.2"/>
  <cols>
    <col min="1" max="1" width="9.140625" style="1"/>
    <col min="2" max="2" width="14.140625" style="1" customWidth="1"/>
    <col min="3" max="12" width="9.140625" style="1"/>
    <col min="13" max="13" width="10.85546875" style="1" customWidth="1"/>
    <col min="14" max="16" width="9.140625" style="1"/>
    <col min="17" max="17" width="10" style="1" customWidth="1"/>
    <col min="18" max="18" width="9.5703125" style="1" bestFit="1" customWidth="1"/>
    <col min="19" max="16384" width="9.140625" style="1"/>
  </cols>
  <sheetData>
    <row r="1" spans="1:18" customFormat="1" ht="16.5" customHeight="1" x14ac:dyDescent="0.25">
      <c r="A1" s="7" t="s">
        <v>4</v>
      </c>
      <c r="F1" t="s">
        <v>5</v>
      </c>
      <c r="G1" t="str">
        <f>[1]!getUFVersion()</f>
        <v>7.9</v>
      </c>
    </row>
    <row r="2" spans="1:18" customFormat="1" ht="16.5" customHeight="1" x14ac:dyDescent="0.25">
      <c r="A2" t="s">
        <v>6</v>
      </c>
    </row>
    <row r="3" spans="1:18" ht="16.5" customHeight="1" x14ac:dyDescent="0.2"/>
    <row r="4" spans="1:18" ht="16.5" customHeight="1" x14ac:dyDescent="0.2">
      <c r="B4" s="1" t="s">
        <v>0</v>
      </c>
    </row>
    <row r="5" spans="1:18" ht="16.5" customHeight="1" x14ac:dyDescent="0.2"/>
    <row r="6" spans="1:18" ht="16.5" customHeight="1" x14ac:dyDescent="0.2"/>
    <row r="7" spans="1:18" ht="16.5" customHeight="1" x14ac:dyDescent="0.2">
      <c r="C7" s="1" t="str">
        <f>$C$8&amp;" = " &amp;C9</f>
        <v>P = 10</v>
      </c>
      <c r="D7" s="1" t="str">
        <f>$C$8&amp;" = " &amp;D9</f>
        <v>P = 20</v>
      </c>
      <c r="E7" s="1" t="str">
        <f>$C$8&amp;" = " &amp;E9</f>
        <v>P = 30</v>
      </c>
      <c r="F7" s="1" t="str">
        <f>$C$8&amp;" = " &amp;F9</f>
        <v>P = 40</v>
      </c>
      <c r="G7" s="1" t="str">
        <f>$C$8&amp;" = " &amp;G9</f>
        <v>P = 50</v>
      </c>
      <c r="H7" s="1" t="str">
        <f>$C$8&amp;" = " &amp;H9</f>
        <v>P = 60</v>
      </c>
      <c r="I7" s="1" t="str">
        <f>$C$8&amp;" = " &amp;I9</f>
        <v>P = 70</v>
      </c>
      <c r="J7" s="1" t="str">
        <f>$C$8&amp;" = " &amp;J9</f>
        <v>P = 80</v>
      </c>
      <c r="K7" s="1" t="str">
        <f>$C$8&amp;" = " &amp;K9</f>
        <v>P = 90</v>
      </c>
      <c r="M7" s="8" t="s">
        <v>2</v>
      </c>
      <c r="N7" s="3">
        <v>30</v>
      </c>
      <c r="O7" s="2" t="s">
        <v>1</v>
      </c>
    </row>
    <row r="8" spans="1:18" ht="16.5" customHeight="1" x14ac:dyDescent="0.2">
      <c r="C8" s="10" t="s">
        <v>7</v>
      </c>
      <c r="D8" s="25"/>
      <c r="E8" s="25"/>
      <c r="F8" s="25"/>
      <c r="G8" s="25"/>
      <c r="H8" s="25"/>
      <c r="I8" s="25"/>
      <c r="J8" s="25"/>
      <c r="K8" s="26"/>
      <c r="M8" s="9" t="s">
        <v>7</v>
      </c>
      <c r="N8" s="3">
        <v>50</v>
      </c>
      <c r="O8" s="2" t="s">
        <v>3</v>
      </c>
    </row>
    <row r="9" spans="1:18" ht="16.5" customHeight="1" x14ac:dyDescent="0.3">
      <c r="B9" s="13" t="s">
        <v>2</v>
      </c>
      <c r="C9" s="11">
        <v>10</v>
      </c>
      <c r="D9" s="11">
        <v>20</v>
      </c>
      <c r="E9" s="11">
        <v>30</v>
      </c>
      <c r="F9" s="11">
        <v>40</v>
      </c>
      <c r="G9" s="11">
        <v>50</v>
      </c>
      <c r="H9" s="11">
        <v>60</v>
      </c>
      <c r="I9" s="11">
        <v>70</v>
      </c>
      <c r="J9" s="11">
        <v>80</v>
      </c>
      <c r="K9" s="12">
        <v>90</v>
      </c>
      <c r="M9" s="9" t="s">
        <v>8</v>
      </c>
      <c r="N9" s="4">
        <f>[1]!GLV_p_bellow_atma(N8,N7)</f>
        <v>47.346752451349808</v>
      </c>
      <c r="O9" s="2" t="s">
        <v>3</v>
      </c>
    </row>
    <row r="10" spans="1:18" ht="14.25" x14ac:dyDescent="0.2">
      <c r="B10" s="14">
        <v>10</v>
      </c>
      <c r="C10" s="16">
        <f>[1]!GLV_p_bellow_atma(C$9,$B10)</f>
        <v>10.200282885950285</v>
      </c>
      <c r="D10" s="17">
        <f>[1]!GLV_p_bellow_atma(D$9,$B10)</f>
        <v>20.411511169882658</v>
      </c>
      <c r="E10" s="17">
        <f>[1]!GLV_p_bellow_atma(E$9,$B10)</f>
        <v>30.632099074403225</v>
      </c>
      <c r="F10" s="17">
        <f>[1]!GLV_p_bellow_atma(F$9,$B10)</f>
        <v>40.862059411066397</v>
      </c>
      <c r="G10" s="17">
        <f>[1]!GLV_p_bellow_atma(G$9,$B10)</f>
        <v>51.101405065183691</v>
      </c>
      <c r="H10" s="17">
        <f>[1]!GLV_p_bellow_atma(H$9,$B10)</f>
        <v>61.35014895410017</v>
      </c>
      <c r="I10" s="17">
        <f>[1]!GLV_p_bellow_atma(I$9,$B10)</f>
        <v>71.608304021279778</v>
      </c>
      <c r="J10" s="17">
        <f>[1]!GLV_p_bellow_atma(J$9,$B10)</f>
        <v>81.875883234867445</v>
      </c>
      <c r="K10" s="18">
        <f>[1]!GLV_p_bellow_atma(K$9,$B10)</f>
        <v>92.155986324063619</v>
      </c>
    </row>
    <row r="11" spans="1:18" ht="14.25" x14ac:dyDescent="0.2">
      <c r="B11" s="14">
        <v>13</v>
      </c>
      <c r="C11" s="19">
        <f>[1]!GLV_p_bellow_atma(C$9,$B11)</f>
        <v>10.091144375969634</v>
      </c>
      <c r="D11" s="20">
        <f>[1]!GLV_p_bellow_atma(D$9,$B11)</f>
        <v>20.18721502910358</v>
      </c>
      <c r="E11" s="20">
        <f>[1]!GLV_p_bellow_atma(E$9,$B11)</f>
        <v>30.287494523822215</v>
      </c>
      <c r="F11" s="20">
        <f>[1]!GLV_p_bellow_atma(F$9,$B11)</f>
        <v>40.391985479671888</v>
      </c>
      <c r="G11" s="20">
        <f>[1]!GLV_p_bellow_atma(G$9,$B11)</f>
        <v>50.500690528673296</v>
      </c>
      <c r="H11" s="20">
        <f>[1]!GLV_p_bellow_atma(H$9,$B11)</f>
        <v>60.613612306758341</v>
      </c>
      <c r="I11" s="20">
        <f>[1]!GLV_p_bellow_atma(I$9,$B11)</f>
        <v>70.730753452548683</v>
      </c>
      <c r="J11" s="20">
        <f>[1]!GLV_p_bellow_atma(J$9,$B11)</f>
        <v>80.85211660705211</v>
      </c>
      <c r="K11" s="21">
        <f>[1]!GLV_p_bellow_atma(K$9,$B11)</f>
        <v>90.979088303119795</v>
      </c>
    </row>
    <row r="12" spans="1:18" ht="14.25" x14ac:dyDescent="0.2">
      <c r="B12" s="14">
        <v>16</v>
      </c>
      <c r="C12" s="19">
        <f>[1]!GLV_p_bellow_atma(C$9,$B12)</f>
        <v>9.9843166095124776</v>
      </c>
      <c r="D12" s="20">
        <f>[1]!GLV_p_bellow_atma(D$9,$B12)</f>
        <v>19.967794758505978</v>
      </c>
      <c r="E12" s="20">
        <f>[1]!GLV_p_bellow_atma(E$9,$B12)</f>
        <v>29.950557173581092</v>
      </c>
      <c r="F12" s="20">
        <f>[1]!GLV_p_bellow_atma(F$9,$B12)</f>
        <v>39.932603931326938</v>
      </c>
      <c r="G12" s="20">
        <f>[1]!GLV_p_bellow_atma(G$9,$B12)</f>
        <v>49.913935108622923</v>
      </c>
      <c r="H12" s="20">
        <f>[1]!GLV_p_bellow_atma(H$9,$B12)</f>
        <v>59.89455078238764</v>
      </c>
      <c r="I12" s="20">
        <f>[1]!GLV_p_bellow_atma(I$9,$B12)</f>
        <v>69.87445102954301</v>
      </c>
      <c r="J12" s="20">
        <f>[1]!GLV_p_bellow_atma(J$9,$B12)</f>
        <v>79.853635927005286</v>
      </c>
      <c r="K12" s="21">
        <f>[1]!GLV_p_bellow_atma(K$9,$B12)</f>
        <v>89.831870902493719</v>
      </c>
    </row>
    <row r="13" spans="1:18" ht="14.25" x14ac:dyDescent="0.2">
      <c r="B13" s="14">
        <v>19</v>
      </c>
      <c r="C13" s="19">
        <f>[1]!GLV_p_bellow_atma(C$9,$B13)</f>
        <v>9.879726968738904</v>
      </c>
      <c r="D13" s="20">
        <f>[1]!GLV_p_bellow_atma(D$9,$B13)</f>
        <v>19.753093076195182</v>
      </c>
      <c r="E13" s="20">
        <f>[1]!GLV_p_bellow_atma(E$9,$B13)</f>
        <v>29.621033954544387</v>
      </c>
      <c r="F13" s="20">
        <f>[1]!GLV_p_bellow_atma(F$9,$B13)</f>
        <v>39.483554052265667</v>
      </c>
      <c r="G13" s="20">
        <f>[1]!GLV_p_bellow_atma(G$9,$B13)</f>
        <v>49.340657830474733</v>
      </c>
      <c r="H13" s="20">
        <f>[1]!GLV_p_bellow_atma(H$9,$B13)</f>
        <v>59.192349748308104</v>
      </c>
      <c r="I13" s="20">
        <f>[1]!GLV_p_bellow_atma(I$9,$B13)</f>
        <v>69.038634260841107</v>
      </c>
      <c r="J13" s="20">
        <f>[1]!GLV_p_bellow_atma(J$9,$B13)</f>
        <v>78.879515818572386</v>
      </c>
      <c r="K13" s="21">
        <f>[1]!GLV_p_bellow_atma(K$9,$B13)</f>
        <v>88.713225314321107</v>
      </c>
    </row>
    <row r="14" spans="1:18" ht="14.25" x14ac:dyDescent="0.2">
      <c r="B14" s="14">
        <v>22</v>
      </c>
      <c r="C14" s="19">
        <f>[1]!GLV_p_bellow_atma(C$9,$B14)</f>
        <v>9.7773058470665628</v>
      </c>
      <c r="D14" s="20">
        <f>[1]!GLV_p_bellow_atma(D$9,$B14)</f>
        <v>19.542959392944589</v>
      </c>
      <c r="E14" s="20">
        <f>[1]!GLV_p_bellow_atma(E$9,$B14)</f>
        <v>29.298682813684255</v>
      </c>
      <c r="F14" s="20">
        <f>[1]!GLV_p_bellow_atma(F$9,$B14)</f>
        <v>39.0444911734809</v>
      </c>
      <c r="G14" s="20">
        <f>[1]!GLV_p_bellow_atma(G$9,$B14)</f>
        <v>48.780399565344069</v>
      </c>
      <c r="H14" s="20">
        <f>[1]!GLV_p_bellow_atma(H$9,$B14)</f>
        <v>58.506423061532061</v>
      </c>
      <c r="I14" s="20">
        <f>[1]!GLV_p_bellow_atma(I$9,$B14)</f>
        <v>68.222576706538916</v>
      </c>
      <c r="J14" s="20">
        <f>[1]!GLV_p_bellow_atma(J$9,$B14)</f>
        <v>77.928875515399383</v>
      </c>
      <c r="K14" s="21">
        <f>[1]!GLV_p_bellow_atma(K$9,$B14)</f>
        <v>87.622097281852916</v>
      </c>
    </row>
    <row r="15" spans="1:18" ht="14.25" x14ac:dyDescent="0.2">
      <c r="B15" s="14">
        <v>25</v>
      </c>
      <c r="C15" s="19">
        <f>[1]!GLV_p_bellow_atma(C$9,$B15)</f>
        <v>9.6769864946866839</v>
      </c>
      <c r="D15" s="20">
        <f>[1]!GLV_p_bellow_atma(D$9,$B15)</f>
        <v>19.337249459959271</v>
      </c>
      <c r="E15" s="20">
        <f>[1]!GLV_p_bellow_atma(E$9,$B15)</f>
        <v>28.983272121118976</v>
      </c>
      <c r="F15" s="20">
        <f>[1]!GLV_p_bellow_atma(F$9,$B15)</f>
        <v>38.615085788435067</v>
      </c>
      <c r="G15" s="20">
        <f>[1]!GLV_p_bellow_atma(G$9,$B15)</f>
        <v>48.232721803667317</v>
      </c>
      <c r="H15" s="20">
        <f>[1]!GLV_p_bellow_atma(H$9,$B15)</f>
        <v>57.836211436966984</v>
      </c>
      <c r="I15" s="20">
        <f>[1]!GLV_p_bellow_atma(I$9,$B15)</f>
        <v>67.425585872442028</v>
      </c>
      <c r="J15" s="20">
        <f>[1]!GLV_p_bellow_atma(J$9,$B15)</f>
        <v>77.000876204801628</v>
      </c>
      <c r="K15" s="21">
        <f>[1]!GLV_p_bellow_atma(K$9,$B15)</f>
        <v>86.557483785459382</v>
      </c>
      <c r="M15" s="5"/>
      <c r="N15" s="6"/>
    </row>
    <row r="16" spans="1:18" ht="14.25" x14ac:dyDescent="0.2">
      <c r="B16" s="14">
        <v>28</v>
      </c>
      <c r="C16" s="19">
        <f>[1]!GLV_p_bellow_atma(C$9,$B16)</f>
        <v>9.5787048734939511</v>
      </c>
      <c r="D16" s="20">
        <f>[1]!GLV_p_bellow_atma(D$9,$B16)</f>
        <v>19.135825038653799</v>
      </c>
      <c r="E16" s="20">
        <f>[1]!GLV_p_bellow_atma(E$9,$B16)</f>
        <v>28.674580115044204</v>
      </c>
      <c r="F16" s="20">
        <f>[1]!GLV_p_bellow_atma(F$9,$B16)</f>
        <v>38.195022728357479</v>
      </c>
      <c r="G16" s="20">
        <f>[1]!GLV_p_bellow_atma(G$9,$B16)</f>
        <v>47.697205510545146</v>
      </c>
      <c r="H16" s="20">
        <f>[1]!GLV_p_bellow_atma(H$9,$B16)</f>
        <v>57.181180926504965</v>
      </c>
      <c r="I16" s="20">
        <f>[1]!GLV_p_bellow_atma(I$9,$B16)</f>
        <v>66.647001250156322</v>
      </c>
      <c r="J16" s="20">
        <f>[1]!GLV_p_bellow_atma(J$9,$B16)</f>
        <v>76.094718559179071</v>
      </c>
      <c r="K16" s="21">
        <f>[1]!GLV_p_bellow_atma(K$9,$B16)</f>
        <v>85.518429967325588</v>
      </c>
      <c r="M16" s="5"/>
      <c r="N16" s="6"/>
      <c r="R16" s="5"/>
    </row>
    <row r="17" spans="2:14" ht="14.25" x14ac:dyDescent="0.2">
      <c r="B17" s="14">
        <v>31</v>
      </c>
      <c r="C17" s="19">
        <f>[1]!GLV_p_bellow_atma(C$9,$B17)</f>
        <v>9.4823995207676717</v>
      </c>
      <c r="D17" s="20">
        <f>[1]!GLV_p_bellow_atma(D$9,$B17)</f>
        <v>18.938553590855616</v>
      </c>
      <c r="E17" s="20">
        <f>[1]!GLV_p_bellow_atma(E$9,$B17)</f>
        <v>28.372394381761566</v>
      </c>
      <c r="F17" s="20">
        <f>[1]!GLV_p_bellow_atma(F$9,$B17)</f>
        <v>37.784000390790091</v>
      </c>
      <c r="G17" s="20">
        <f>[1]!GLV_p_bellow_atma(G$9,$B17)</f>
        <v>47.173450056501494</v>
      </c>
      <c r="H17" s="20">
        <f>[1]!GLV_p_bellow_atma(H$9,$B17)</f>
        <v>56.54082150030618</v>
      </c>
      <c r="I17" s="20">
        <f>[1]!GLV_p_bellow_atma(I$9,$B17)</f>
        <v>65.886192491418626</v>
      </c>
      <c r="J17" s="20">
        <f>[1]!GLV_p_bellow_atma(J$9,$B17)</f>
        <v>75.209640439708068</v>
      </c>
      <c r="K17" s="21">
        <f>[1]!GLV_p_bellow_atma(K$9,$B17)</f>
        <v>84.504026275019001</v>
      </c>
      <c r="M17" s="5"/>
      <c r="N17" s="6"/>
    </row>
    <row r="18" spans="2:14" ht="14.25" x14ac:dyDescent="0.2">
      <c r="B18" s="14">
        <v>34</v>
      </c>
      <c r="C18" s="19">
        <f>[1]!GLV_p_bellow_atma(C$9,$B18)</f>
        <v>9.3880114209944878</v>
      </c>
      <c r="D18" s="20">
        <f>[1]!GLV_p_bellow_atma(D$9,$B18)</f>
        <v>18.745307987975103</v>
      </c>
      <c r="E18" s="20">
        <f>[1]!GLV_p_bellow_atma(E$9,$B18)</f>
        <v>28.076511368242588</v>
      </c>
      <c r="F18" s="20">
        <f>[1]!GLV_p_bellow_atma(F$9,$B18)</f>
        <v>37.381730017413318</v>
      </c>
      <c r="G18" s="20">
        <f>[1]!GLV_p_bellow_atma(G$9,$B18)</f>
        <v>46.661072217924342</v>
      </c>
      <c r="H18" s="20">
        <f>[1]!GLV_p_bellow_atma(H$9,$B18)</f>
        <v>55.914645722354066</v>
      </c>
      <c r="I18" s="20">
        <f>[1]!GLV_p_bellow_atma(I$9,$B18)</f>
        <v>65.142557706061623</v>
      </c>
      <c r="J18" s="20">
        <f>[1]!GLV_p_bellow_atma(J$9,$B18)</f>
        <v>74.344914758444617</v>
      </c>
      <c r="K18" s="21">
        <f>[1]!GLV_p_bellow_atma(K$9,$B18)</f>
        <v>83.513405805968759</v>
      </c>
      <c r="M18" s="5"/>
      <c r="N18" s="6"/>
    </row>
    <row r="19" spans="2:14" ht="14.25" x14ac:dyDescent="0.2">
      <c r="B19" s="14">
        <v>37</v>
      </c>
      <c r="C19" s="19">
        <f>[1]!GLV_p_bellow_atma(C$9,$B19)</f>
        <v>9.2954838852709223</v>
      </c>
      <c r="D19" s="20">
        <f>[1]!GLV_p_bellow_atma(D$9,$B19)</f>
        <v>18.555966237801226</v>
      </c>
      <c r="E19" s="20">
        <f>[1]!GLV_p_bellow_atma(E$9,$B19)</f>
        <v>27.786735924877334</v>
      </c>
      <c r="F19" s="20">
        <f>[1]!GLV_p_bellow_atma(F$9,$B19)</f>
        <v>36.98793501751809</v>
      </c>
      <c r="G19" s="20">
        <f>[1]!GLV_p_bellow_atma(G$9,$B19)</f>
        <v>46.159705241947414</v>
      </c>
      <c r="H19" s="20">
        <f>[1]!GLV_p_bellow_atma(H$9,$B19)</f>
        <v>55.302187513053852</v>
      </c>
      <c r="I19" s="20">
        <f>[1]!GLV_p_bellow_atma(I$9,$B19)</f>
        <v>64.415521873954077</v>
      </c>
      <c r="J19" s="20">
        <f>[1]!GLV_p_bellow_atma(J$9,$B19)</f>
        <v>73.49984748623443</v>
      </c>
      <c r="K19" s="21">
        <f>[1]!GLV_p_bellow_atma(K$9,$B19)</f>
        <v>82.545741836560865</v>
      </c>
      <c r="M19" s="5"/>
      <c r="N19" s="6"/>
    </row>
    <row r="20" spans="2:14" ht="14.25" x14ac:dyDescent="0.2">
      <c r="B20" s="14">
        <v>40</v>
      </c>
      <c r="C20" s="19">
        <f>[1]!GLV_p_bellow_atma(C$9,$B20)</f>
        <v>9.2047624377679007</v>
      </c>
      <c r="D20" s="20">
        <f>[1]!GLV_p_bellow_atma(D$9,$B20)</f>
        <v>18.370411227689058</v>
      </c>
      <c r="E20" s="20">
        <f>[1]!GLV_p_bellow_atma(E$9,$B20)</f>
        <v>27.502880876249343</v>
      </c>
      <c r="F20" s="20">
        <f>[1]!GLV_p_bellow_atma(F$9,$B20)</f>
        <v>36.602350333792998</v>
      </c>
      <c r="G20" s="20">
        <f>[1]!GLV_p_bellow_atma(G$9,$B20)</f>
        <v>45.668997970977117</v>
      </c>
      <c r="H20" s="20">
        <f>[1]!GLV_p_bellow_atma(H$9,$B20)</f>
        <v>54.703000992272941</v>
      </c>
      <c r="I20" s="20">
        <f>[1]!GLV_p_bellow_atma(I$9,$B20)</f>
        <v>63.704535362110271</v>
      </c>
      <c r="J20" s="20">
        <f>[1]!GLV_p_bellow_atma(J$9,$B20)</f>
        <v>72.673775794958672</v>
      </c>
      <c r="K20" s="21">
        <f>[1]!GLV_p_bellow_atma(K$9,$B20)</f>
        <v>81.600245521047015</v>
      </c>
      <c r="M20" s="5"/>
      <c r="N20" s="6"/>
    </row>
    <row r="21" spans="2:14" ht="14.25" x14ac:dyDescent="0.2">
      <c r="B21" s="15">
        <v>43</v>
      </c>
      <c r="C21" s="22">
        <f>[1]!GLV_p_bellow_atma(C$9,$B21)</f>
        <v>9.1157947087794966</v>
      </c>
      <c r="D21" s="23">
        <f>[1]!GLV_p_bellow_atma(D$9,$B21)</f>
        <v>18.188530483003078</v>
      </c>
      <c r="E21" s="23">
        <f>[1]!GLV_p_bellow_atma(E$9,$B21)</f>
        <v>27.224766617952955</v>
      </c>
      <c r="F21" s="23">
        <f>[1]!GLV_p_bellow_atma(F$9,$B21)</f>
        <v>36.224721847370802</v>
      </c>
      <c r="G21" s="23">
        <f>[1]!GLV_p_bellow_atma(G$9,$B21)</f>
        <v>45.188614022473324</v>
      </c>
      <c r="H21" s="23">
        <f>[1]!GLV_p_bellow_atma(H$9,$B21)</f>
        <v>54.116659396787355</v>
      </c>
      <c r="I21" s="23">
        <f>[1]!GLV_p_bellow_atma(I$9,$B21)</f>
        <v>63.009072538931896</v>
      </c>
      <c r="J21" s="23">
        <f>[1]!GLV_p_bellow_atma(J$9,$B21)</f>
        <v>71.86606632366427</v>
      </c>
      <c r="K21" s="24">
        <f>[1]!GLV_p_bellow_atma(K$9,$B21)</f>
        <v>80.676163746805699</v>
      </c>
      <c r="M21" s="5"/>
      <c r="N21" s="6"/>
    </row>
    <row r="22" spans="2:14" x14ac:dyDescent="0.2">
      <c r="M22" s="5"/>
      <c r="N22" s="6"/>
    </row>
    <row r="23" spans="2:14" x14ac:dyDescent="0.2">
      <c r="M23" s="5"/>
      <c r="N23" s="6"/>
    </row>
    <row r="24" spans="2:14" x14ac:dyDescent="0.2">
      <c r="B24" s="27">
        <f>N9</f>
        <v>47.346752451349808</v>
      </c>
      <c r="C24" s="28">
        <f>B24</f>
        <v>47.346752451349808</v>
      </c>
      <c r="D24" s="28">
        <f>C24</f>
        <v>47.346752451349808</v>
      </c>
      <c r="E24" s="29">
        <v>0</v>
      </c>
      <c r="M24" s="5"/>
      <c r="N24" s="6"/>
    </row>
    <row r="25" spans="2:14" x14ac:dyDescent="0.2">
      <c r="B25" s="30">
        <v>0</v>
      </c>
      <c r="C25" s="31">
        <v>0</v>
      </c>
      <c r="D25" s="31">
        <f>N7</f>
        <v>30</v>
      </c>
      <c r="E25" s="32">
        <f>D25</f>
        <v>30</v>
      </c>
      <c r="M25" s="5"/>
      <c r="N25" s="6"/>
    </row>
    <row r="26" spans="2:14" x14ac:dyDescent="0.2">
      <c r="M26" s="5"/>
      <c r="N26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FEA1-C96D-4508-B72F-FBC119CA68E5}">
  <sheetPr codeName="Лист1"/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Давление зарядки - температура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2019-08-04T04:28:38Z</dcterms:created>
  <dcterms:modified xsi:type="dcterms:W3CDTF">2019-08-04T05:01:43Z</dcterms:modified>
</cp:coreProperties>
</file>