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4A5A1C35-ECA8-4C9B-9076-C3DF91321CCF}" xr6:coauthVersionLast="45" xr6:coauthVersionMax="45" xr10:uidLastSave="{00000000-0000-0000-0000-000000000000}"/>
  <bookViews>
    <workbookView xWindow="-98" yWindow="-98" windowWidth="20715" windowHeight="13276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J37" i="1"/>
  <c r="C30" i="1"/>
  <c r="E13" i="1" l="1"/>
  <c r="E12" i="1"/>
  <c r="E11" i="1"/>
  <c r="E10" i="1"/>
  <c r="E9" i="1"/>
  <c r="E8" i="1"/>
  <c r="E7" i="1"/>
  <c r="C29" i="1"/>
  <c r="C28" i="1"/>
  <c r="C31" i="1" l="1"/>
  <c r="N110" i="1" a="1"/>
  <c r="N49" i="1" a="1"/>
  <c r="N148" i="1" a="1"/>
  <c r="N78" i="1" a="1"/>
  <c r="G1" i="1"/>
  <c r="P175" i="1" l="1"/>
  <c r="R153" i="1"/>
  <c r="P164" i="1"/>
  <c r="N175" i="1"/>
  <c r="P163" i="1"/>
  <c r="P174" i="1"/>
  <c r="O161" i="1"/>
  <c r="P153" i="1"/>
  <c r="R174" i="1"/>
  <c r="Q169" i="1"/>
  <c r="Q156" i="1"/>
  <c r="O167" i="1"/>
  <c r="P155" i="1"/>
  <c r="N169" i="1"/>
  <c r="O173" i="1"/>
  <c r="R166" i="1"/>
  <c r="S158" i="1"/>
  <c r="S148" i="1"/>
  <c r="Q159" i="1"/>
  <c r="O170" i="1"/>
  <c r="N153" i="1"/>
  <c r="R163" i="1"/>
  <c r="N155" i="1"/>
  <c r="R165" i="1"/>
  <c r="N150" i="1"/>
  <c r="N166" i="1"/>
  <c r="O149" i="1"/>
  <c r="S163" i="1"/>
  <c r="R154" i="1"/>
  <c r="Q149" i="1"/>
  <c r="Q173" i="1"/>
  <c r="S157" i="1"/>
  <c r="Q168" i="1"/>
  <c r="P159" i="1"/>
  <c r="R175" i="1"/>
  <c r="S175" i="1"/>
  <c r="N168" i="1"/>
  <c r="Q161" i="1"/>
  <c r="O150" i="1"/>
  <c r="S160" i="1"/>
  <c r="Q171" i="1"/>
  <c r="P154" i="1"/>
  <c r="P166" i="1"/>
  <c r="P156" i="1"/>
  <c r="N167" i="1"/>
  <c r="P151" i="1"/>
  <c r="R168" i="1"/>
  <c r="S151" i="1"/>
  <c r="Q166" i="1"/>
  <c r="P157" i="1"/>
  <c r="S150" i="1"/>
  <c r="Q148" i="1"/>
  <c r="O159" i="1"/>
  <c r="S169" i="1"/>
  <c r="N162" i="1"/>
  <c r="Q150" i="1"/>
  <c r="P149" i="1"/>
  <c r="R170" i="1"/>
  <c r="O164" i="1"/>
  <c r="Q151" i="1"/>
  <c r="O162" i="1"/>
  <c r="S172" i="1"/>
  <c r="R155" i="1"/>
  <c r="P170" i="1"/>
  <c r="R161" i="1"/>
  <c r="N158" i="1"/>
  <c r="O157" i="1"/>
  <c r="P169" i="1"/>
  <c r="S153" i="1"/>
  <c r="O175" i="1"/>
  <c r="S167" i="1"/>
  <c r="S154" i="1"/>
  <c r="S156" i="1"/>
  <c r="P150" i="1"/>
  <c r="P152" i="1"/>
  <c r="R173" i="1"/>
  <c r="R171" i="1"/>
  <c r="N172" i="1"/>
  <c r="O155" i="1"/>
  <c r="S165" i="1"/>
  <c r="Q157" i="1"/>
  <c r="O158" i="1"/>
  <c r="R151" i="1"/>
  <c r="Q170" i="1"/>
  <c r="R157" i="1"/>
  <c r="P168" i="1"/>
  <c r="R152" i="1"/>
  <c r="P171" i="1"/>
  <c r="O153" i="1"/>
  <c r="O169" i="1"/>
  <c r="N160" i="1"/>
  <c r="Q153" i="1"/>
  <c r="S149" i="1"/>
  <c r="Q160" i="1"/>
  <c r="O171" i="1"/>
  <c r="R164" i="1"/>
  <c r="Q158" i="1"/>
  <c r="N152" i="1"/>
  <c r="P173" i="1"/>
  <c r="Q165" i="1"/>
  <c r="S152" i="1"/>
  <c r="Q163" i="1"/>
  <c r="O174" i="1"/>
  <c r="N157" i="1"/>
  <c r="N173" i="1"/>
  <c r="P148" i="1"/>
  <c r="N159" i="1"/>
  <c r="R169" i="1"/>
  <c r="N154" i="1"/>
  <c r="N174" i="1"/>
  <c r="Q154" i="1"/>
  <c r="S171" i="1"/>
  <c r="R162" i="1"/>
  <c r="O156" i="1"/>
  <c r="O151" i="1"/>
  <c r="S161" i="1"/>
  <c r="Q172" i="1"/>
  <c r="P167" i="1"/>
  <c r="Q162" i="1"/>
  <c r="N156" i="1"/>
  <c r="O148" i="1"/>
  <c r="O168" i="1"/>
  <c r="O154" i="1"/>
  <c r="S164" i="1"/>
  <c r="Q175" i="1"/>
  <c r="P158" i="1"/>
  <c r="R149" i="1"/>
  <c r="P160" i="1"/>
  <c r="N171" i="1"/>
  <c r="R156" i="1"/>
  <c r="N165" i="1"/>
  <c r="S155" i="1"/>
  <c r="Q174" i="1"/>
  <c r="P165" i="1"/>
  <c r="O160" i="1"/>
  <c r="Q152" i="1"/>
  <c r="O163" i="1"/>
  <c r="S173" i="1"/>
  <c r="N170" i="1"/>
  <c r="O165" i="1"/>
  <c r="R158" i="1"/>
  <c r="O152" i="1"/>
  <c r="S170" i="1"/>
  <c r="Q155" i="1"/>
  <c r="O166" i="1"/>
  <c r="N149" i="1"/>
  <c r="R159" i="1"/>
  <c r="N151" i="1"/>
  <c r="P172" i="1"/>
  <c r="R167" i="1"/>
  <c r="N148" i="1"/>
  <c r="S162" i="1"/>
  <c r="Q164" i="1"/>
  <c r="R172" i="1"/>
  <c r="P161" i="1"/>
  <c r="O172" i="1"/>
  <c r="Q167" i="1"/>
  <c r="N161" i="1"/>
  <c r="N163" i="1"/>
  <c r="R160" i="1"/>
  <c r="S159" i="1"/>
  <c r="R150" i="1"/>
  <c r="S166" i="1"/>
  <c r="R148" i="1"/>
  <c r="N164" i="1"/>
  <c r="S174" i="1"/>
  <c r="S168" i="1"/>
  <c r="P162" i="1"/>
  <c r="N110" i="1"/>
  <c r="AR111" i="1"/>
  <c r="AE110" i="1"/>
  <c r="AA112" i="1"/>
  <c r="V111" i="1"/>
  <c r="R113" i="1"/>
  <c r="N115" i="1"/>
  <c r="AR116" i="1"/>
  <c r="AN118" i="1"/>
  <c r="AJ120" i="1"/>
  <c r="AF122" i="1"/>
  <c r="AB124" i="1"/>
  <c r="X126" i="1"/>
  <c r="T128" i="1"/>
  <c r="Q110" i="1"/>
  <c r="AU111" i="1"/>
  <c r="AQ113" i="1"/>
  <c r="AM115" i="1"/>
  <c r="AI117" i="1"/>
  <c r="AE119" i="1"/>
  <c r="AA121" i="1"/>
  <c r="W123" i="1"/>
  <c r="S125" i="1"/>
  <c r="O127" i="1"/>
  <c r="AS128" i="1"/>
  <c r="AP110" i="1"/>
  <c r="AL112" i="1"/>
  <c r="AH114" i="1"/>
  <c r="AD116" i="1"/>
  <c r="Z118" i="1"/>
  <c r="V120" i="1"/>
  <c r="R122" i="1"/>
  <c r="N124" i="1"/>
  <c r="AR125" i="1"/>
  <c r="AN127" i="1"/>
  <c r="AJ129" i="1"/>
  <c r="AG111" i="1"/>
  <c r="AC113" i="1"/>
  <c r="Y115" i="1"/>
  <c r="U117" i="1"/>
  <c r="Q119" i="1"/>
  <c r="AU120" i="1"/>
  <c r="AQ122" i="1"/>
  <c r="AM124" i="1"/>
  <c r="AI126" i="1"/>
  <c r="AE128" i="1"/>
  <c r="AA111" i="1"/>
  <c r="P116" i="1"/>
  <c r="AP119" i="1"/>
  <c r="AH123" i="1"/>
  <c r="Z127" i="1"/>
  <c r="AF130" i="1"/>
  <c r="AB132" i="1"/>
  <c r="X134" i="1"/>
  <c r="T136" i="1"/>
  <c r="P138" i="1"/>
  <c r="AT139" i="1"/>
  <c r="AD113" i="1"/>
  <c r="V117" i="1"/>
  <c r="N121" i="1"/>
  <c r="AN124" i="1"/>
  <c r="AF128" i="1"/>
  <c r="R131" i="1"/>
  <c r="N133" i="1"/>
  <c r="AR134" i="1"/>
  <c r="AN136" i="1"/>
  <c r="AJ138" i="1"/>
  <c r="AF140" i="1"/>
  <c r="AI115" i="1"/>
  <c r="AH120" i="1"/>
  <c r="AG125" i="1"/>
  <c r="Y130" i="1"/>
  <c r="AP132" i="1"/>
  <c r="Y135" i="1"/>
  <c r="AQ137" i="1"/>
  <c r="Z140" i="1"/>
  <c r="AA142" i="1"/>
  <c r="P112" i="1"/>
  <c r="AF117" i="1"/>
  <c r="AE122" i="1"/>
  <c r="AI127" i="1"/>
  <c r="X131" i="1"/>
  <c r="AO133" i="1"/>
  <c r="Y136" i="1"/>
  <c r="AP138" i="1"/>
  <c r="V110" i="1"/>
  <c r="R112" i="1"/>
  <c r="AM110" i="1"/>
  <c r="AI112" i="1"/>
  <c r="AD111" i="1"/>
  <c r="Z113" i="1"/>
  <c r="V115" i="1"/>
  <c r="R117" i="1"/>
  <c r="N119" i="1"/>
  <c r="AR120" i="1"/>
  <c r="AN122" i="1"/>
  <c r="AJ124" i="1"/>
  <c r="AF126" i="1"/>
  <c r="AB128" i="1"/>
  <c r="Y110" i="1"/>
  <c r="U112" i="1"/>
  <c r="Q114" i="1"/>
  <c r="AU115" i="1"/>
  <c r="AQ117" i="1"/>
  <c r="AM119" i="1"/>
  <c r="AI121" i="1"/>
  <c r="AE123" i="1"/>
  <c r="AA125" i="1"/>
  <c r="W127" i="1"/>
  <c r="S129" i="1"/>
  <c r="P111" i="1"/>
  <c r="AT112" i="1"/>
  <c r="AP114" i="1"/>
  <c r="AL116" i="1"/>
  <c r="AH118" i="1"/>
  <c r="AD120" i="1"/>
  <c r="Z122" i="1"/>
  <c r="V124" i="1"/>
  <c r="R126" i="1"/>
  <c r="N128" i="1"/>
  <c r="AR129" i="1"/>
  <c r="AO111" i="1"/>
  <c r="AK113" i="1"/>
  <c r="AG115" i="1"/>
  <c r="AC117" i="1"/>
  <c r="Y119" i="1"/>
  <c r="U121" i="1"/>
  <c r="Q123" i="1"/>
  <c r="AU124" i="1"/>
  <c r="AQ126" i="1"/>
  <c r="AM128" i="1"/>
  <c r="Y112" i="1"/>
  <c r="AF116" i="1"/>
  <c r="X120" i="1"/>
  <c r="P124" i="1"/>
  <c r="AP127" i="1"/>
  <c r="AN130" i="1"/>
  <c r="AJ132" i="1"/>
  <c r="AF134" i="1"/>
  <c r="AB136" i="1"/>
  <c r="AD110" i="1"/>
  <c r="Z112" i="1"/>
  <c r="AU110" i="1"/>
  <c r="AQ112" i="1"/>
  <c r="AL111" i="1"/>
  <c r="AH113" i="1"/>
  <c r="AD115" i="1"/>
  <c r="Z117" i="1"/>
  <c r="V119" i="1"/>
  <c r="R121" i="1"/>
  <c r="N123" i="1"/>
  <c r="AR124" i="1"/>
  <c r="AN126" i="1"/>
  <c r="AJ128" i="1"/>
  <c r="AG110" i="1"/>
  <c r="AC112" i="1"/>
  <c r="Y114" i="1"/>
  <c r="U116" i="1"/>
  <c r="Q118" i="1"/>
  <c r="AU119" i="1"/>
  <c r="AQ121" i="1"/>
  <c r="AM123" i="1"/>
  <c r="AI125" i="1"/>
  <c r="AE127" i="1"/>
  <c r="AA129" i="1"/>
  <c r="X111" i="1"/>
  <c r="T113" i="1"/>
  <c r="P115" i="1"/>
  <c r="AT116" i="1"/>
  <c r="AP118" i="1"/>
  <c r="AL120" i="1"/>
  <c r="AH122" i="1"/>
  <c r="AD124" i="1"/>
  <c r="Z126" i="1"/>
  <c r="V128" i="1"/>
  <c r="S110" i="1"/>
  <c r="O112" i="1"/>
  <c r="AS113" i="1"/>
  <c r="AO115" i="1"/>
  <c r="AK117" i="1"/>
  <c r="AG119" i="1"/>
  <c r="AC121" i="1"/>
  <c r="Y123" i="1"/>
  <c r="U125" i="1"/>
  <c r="Q127" i="1"/>
  <c r="AU128" i="1"/>
  <c r="V113" i="1"/>
  <c r="N117" i="1"/>
  <c r="AN120" i="1"/>
  <c r="AF124" i="1"/>
  <c r="X128" i="1"/>
  <c r="N131" i="1"/>
  <c r="AR132" i="1"/>
  <c r="AN134" i="1"/>
  <c r="AJ136" i="1"/>
  <c r="AF138" i="1"/>
  <c r="AB140" i="1"/>
  <c r="AB114" i="1"/>
  <c r="T118" i="1"/>
  <c r="AT121" i="1"/>
  <c r="AL125" i="1"/>
  <c r="AD129" i="1"/>
  <c r="AH131" i="1"/>
  <c r="AD133" i="1"/>
  <c r="Z135" i="1"/>
  <c r="V137" i="1"/>
  <c r="R139" i="1"/>
  <c r="AJ110" i="1"/>
  <c r="AP116" i="1"/>
  <c r="AO121" i="1"/>
  <c r="AS126" i="1"/>
  <c r="AT130" i="1"/>
  <c r="AC133" i="1"/>
  <c r="AU135" i="1"/>
  <c r="AD138" i="1"/>
  <c r="AU140" i="1"/>
  <c r="AQ142" i="1"/>
  <c r="AN113" i="1"/>
  <c r="AM118" i="1"/>
  <c r="AQ123" i="1"/>
  <c r="AP128" i="1"/>
  <c r="AS131" i="1"/>
  <c r="AC134" i="1"/>
  <c r="AT136" i="1"/>
  <c r="AL110" i="1"/>
  <c r="AH112" i="1"/>
  <c r="U111" i="1"/>
  <c r="P110" i="1"/>
  <c r="AT111" i="1"/>
  <c r="AP113" i="1"/>
  <c r="AL115" i="1"/>
  <c r="AH117" i="1"/>
  <c r="AD119" i="1"/>
  <c r="Z121" i="1"/>
  <c r="V123" i="1"/>
  <c r="R125" i="1"/>
  <c r="N127" i="1"/>
  <c r="AR128" i="1"/>
  <c r="AO110" i="1"/>
  <c r="AK112" i="1"/>
  <c r="AG114" i="1"/>
  <c r="AC116" i="1"/>
  <c r="Y118" i="1"/>
  <c r="U120" i="1"/>
  <c r="Q122" i="1"/>
  <c r="AU123" i="1"/>
  <c r="AQ125" i="1"/>
  <c r="AM127" i="1"/>
  <c r="AI129" i="1"/>
  <c r="AF111" i="1"/>
  <c r="AB113" i="1"/>
  <c r="X115" i="1"/>
  <c r="T117" i="1"/>
  <c r="P119" i="1"/>
  <c r="AT120" i="1"/>
  <c r="AP122" i="1"/>
  <c r="AL124" i="1"/>
  <c r="AH126" i="1"/>
  <c r="AD128" i="1"/>
  <c r="AA110" i="1"/>
  <c r="W112" i="1"/>
  <c r="S114" i="1"/>
  <c r="O116" i="1"/>
  <c r="AS117" i="1"/>
  <c r="AO119" i="1"/>
  <c r="AK121" i="1"/>
  <c r="AG123" i="1"/>
  <c r="AC125" i="1"/>
  <c r="Y127" i="1"/>
  <c r="U129" i="1"/>
  <c r="AL113" i="1"/>
  <c r="AD117" i="1"/>
  <c r="V121" i="1"/>
  <c r="N125" i="1"/>
  <c r="AN128" i="1"/>
  <c r="V131" i="1"/>
  <c r="R133" i="1"/>
  <c r="N135" i="1"/>
  <c r="AR136" i="1"/>
  <c r="AN138" i="1"/>
  <c r="AJ140" i="1"/>
  <c r="AR114" i="1"/>
  <c r="AJ118" i="1"/>
  <c r="AB122" i="1"/>
  <c r="T126" i="1"/>
  <c r="AT129" i="1"/>
  <c r="AP131" i="1"/>
  <c r="AL133" i="1"/>
  <c r="AH135" i="1"/>
  <c r="AD137" i="1"/>
  <c r="Z139" i="1"/>
  <c r="AP111" i="1"/>
  <c r="AE117" i="1"/>
  <c r="AD122" i="1"/>
  <c r="AC127" i="1"/>
  <c r="W131" i="1"/>
  <c r="AN133" i="1"/>
  <c r="W136" i="1"/>
  <c r="AO138" i="1"/>
  <c r="U141" i="1"/>
  <c r="Q143" i="1"/>
  <c r="AC114" i="1"/>
  <c r="AB119" i="1"/>
  <c r="AA124" i="1"/>
  <c r="AE129" i="1"/>
  <c r="V132" i="1"/>
  <c r="AM134" i="1"/>
  <c r="W137" i="1"/>
  <c r="AT110" i="1"/>
  <c r="AP112" i="1"/>
  <c r="AC111" i="1"/>
  <c r="X110" i="1"/>
  <c r="T112" i="1"/>
  <c r="P114" i="1"/>
  <c r="AT115" i="1"/>
  <c r="AP117" i="1"/>
  <c r="AL119" i="1"/>
  <c r="AH121" i="1"/>
  <c r="AD123" i="1"/>
  <c r="Z125" i="1"/>
  <c r="V127" i="1"/>
  <c r="R129" i="1"/>
  <c r="O111" i="1"/>
  <c r="AS112" i="1"/>
  <c r="AO114" i="1"/>
  <c r="AK116" i="1"/>
  <c r="AG118" i="1"/>
  <c r="AC120" i="1"/>
  <c r="Y122" i="1"/>
  <c r="U124" i="1"/>
  <c r="Q126" i="1"/>
  <c r="AU127" i="1"/>
  <c r="AQ129" i="1"/>
  <c r="AN111" i="1"/>
  <c r="AJ113" i="1"/>
  <c r="AF115" i="1"/>
  <c r="AB117" i="1"/>
  <c r="X119" i="1"/>
  <c r="T121" i="1"/>
  <c r="P123" i="1"/>
  <c r="AT124" i="1"/>
  <c r="AP126" i="1"/>
  <c r="AL128" i="1"/>
  <c r="AI110" i="1"/>
  <c r="AE112" i="1"/>
  <c r="AA114" i="1"/>
  <c r="W116" i="1"/>
  <c r="S118" i="1"/>
  <c r="O120" i="1"/>
  <c r="AS121" i="1"/>
  <c r="AO123" i="1"/>
  <c r="AK125" i="1"/>
  <c r="AG127" i="1"/>
  <c r="AC129" i="1"/>
  <c r="T114" i="1"/>
  <c r="AT117" i="1"/>
  <c r="AL121" i="1"/>
  <c r="AD125" i="1"/>
  <c r="V129" i="1"/>
  <c r="AD131" i="1"/>
  <c r="Z133" i="1"/>
  <c r="V135" i="1"/>
  <c r="R137" i="1"/>
  <c r="N139" i="1"/>
  <c r="AR140" i="1"/>
  <c r="Z115" i="1"/>
  <c r="R119" i="1"/>
  <c r="AR122" i="1"/>
  <c r="AJ126" i="1"/>
  <c r="T130" i="1"/>
  <c r="P132" i="1"/>
  <c r="AT133" i="1"/>
  <c r="AP135" i="1"/>
  <c r="AL137" i="1"/>
  <c r="AH139" i="1"/>
  <c r="O113" i="1"/>
  <c r="O118" i="1"/>
  <c r="S123" i="1"/>
  <c r="R128" i="1"/>
  <c r="T111" i="1"/>
  <c r="P113" i="1"/>
  <c r="AK111" i="1"/>
  <c r="AF110" i="1"/>
  <c r="AB112" i="1"/>
  <c r="X114" i="1"/>
  <c r="T116" i="1"/>
  <c r="P118" i="1"/>
  <c r="AT119" i="1"/>
  <c r="AP121" i="1"/>
  <c r="AL123" i="1"/>
  <c r="AH125" i="1"/>
  <c r="AD127" i="1"/>
  <c r="Z129" i="1"/>
  <c r="W111" i="1"/>
  <c r="S113" i="1"/>
  <c r="O115" i="1"/>
  <c r="AS116" i="1"/>
  <c r="AO118" i="1"/>
  <c r="AK120" i="1"/>
  <c r="AG122" i="1"/>
  <c r="AC124" i="1"/>
  <c r="Y126" i="1"/>
  <c r="U128" i="1"/>
  <c r="R110" i="1"/>
  <c r="N112" i="1"/>
  <c r="AR113" i="1"/>
  <c r="AN115" i="1"/>
  <c r="AJ117" i="1"/>
  <c r="AF119" i="1"/>
  <c r="AB121" i="1"/>
  <c r="X123" i="1"/>
  <c r="T125" i="1"/>
  <c r="P127" i="1"/>
  <c r="AT128" i="1"/>
  <c r="AQ110" i="1"/>
  <c r="AM112" i="1"/>
  <c r="AI114" i="1"/>
  <c r="AE116" i="1"/>
  <c r="AA118" i="1"/>
  <c r="W120" i="1"/>
  <c r="S122" i="1"/>
  <c r="O124" i="1"/>
  <c r="AS125" i="1"/>
  <c r="AO127" i="1"/>
  <c r="AK129" i="1"/>
  <c r="AJ114" i="1"/>
  <c r="AB118" i="1"/>
  <c r="T122" i="1"/>
  <c r="AT125" i="1"/>
  <c r="AL129" i="1"/>
  <c r="AL131" i="1"/>
  <c r="AH133" i="1"/>
  <c r="AD135" i="1"/>
  <c r="Z137" i="1"/>
  <c r="V139" i="1"/>
  <c r="AS110" i="1"/>
  <c r="AP115" i="1"/>
  <c r="AH119" i="1"/>
  <c r="Z123" i="1"/>
  <c r="R127" i="1"/>
  <c r="AB130" i="1"/>
  <c r="X132" i="1"/>
  <c r="T134" i="1"/>
  <c r="P136" i="1"/>
  <c r="AT137" i="1"/>
  <c r="AP139" i="1"/>
  <c r="AM113" i="1"/>
  <c r="AL118" i="1"/>
  <c r="AK123" i="1"/>
  <c r="AO128" i="1"/>
  <c r="AR131" i="1"/>
  <c r="AA134" i="1"/>
  <c r="AS136" i="1"/>
  <c r="AB139" i="1"/>
  <c r="AK141" i="1"/>
  <c r="AG143" i="1"/>
  <c r="AJ115" i="1"/>
  <c r="AI120" i="1"/>
  <c r="AM125" i="1"/>
  <c r="Z130" i="1"/>
  <c r="AQ132" i="1"/>
  <c r="AA135" i="1"/>
  <c r="AR137" i="1"/>
  <c r="AA140" i="1"/>
  <c r="AB111" i="1"/>
  <c r="AJ112" i="1"/>
  <c r="T120" i="1"/>
  <c r="AL127" i="1"/>
  <c r="W115" i="1"/>
  <c r="AO122" i="1"/>
  <c r="Z110" i="1"/>
  <c r="AR117" i="1"/>
  <c r="AB125" i="1"/>
  <c r="AU112" i="1"/>
  <c r="AE120" i="1"/>
  <c r="O128" i="1"/>
  <c r="AJ122" i="1"/>
  <c r="AP133" i="1"/>
  <c r="AL139" i="1"/>
  <c r="P120" i="1"/>
  <c r="N129" i="1"/>
  <c r="AJ134" i="1"/>
  <c r="P140" i="1"/>
  <c r="W121" i="1"/>
  <c r="U132" i="1"/>
  <c r="U137" i="1"/>
  <c r="AS141" i="1"/>
  <c r="Y116" i="1"/>
  <c r="W126" i="1"/>
  <c r="T133" i="1"/>
  <c r="U138" i="1"/>
  <c r="V141" i="1"/>
  <c r="R143" i="1"/>
  <c r="AD114" i="1"/>
  <c r="AC119" i="1"/>
  <c r="AE114" i="1"/>
  <c r="AI119" i="1"/>
  <c r="AH124" i="1"/>
  <c r="AG129" i="1"/>
  <c r="Y132" i="1"/>
  <c r="AP134" i="1"/>
  <c r="Y137" i="1"/>
  <c r="AQ139" i="1"/>
  <c r="N142" i="1"/>
  <c r="AR143" i="1"/>
  <c r="AG116" i="1"/>
  <c r="AF121" i="1"/>
  <c r="AE126" i="1"/>
  <c r="AO130" i="1"/>
  <c r="X133" i="1"/>
  <c r="AO135" i="1"/>
  <c r="Y138" i="1"/>
  <c r="AP140" i="1"/>
  <c r="AM142" i="1"/>
  <c r="AG112" i="1"/>
  <c r="AO117" i="1"/>
  <c r="AS122" i="1"/>
  <c r="AR127" i="1"/>
  <c r="AC131" i="1"/>
  <c r="AU133" i="1"/>
  <c r="AD136" i="1"/>
  <c r="AU138" i="1"/>
  <c r="Z141" i="1"/>
  <c r="V143" i="1"/>
  <c r="AA120" i="1"/>
  <c r="R132" i="1"/>
  <c r="AM138" i="1"/>
  <c r="N113" i="1"/>
  <c r="X129" i="1"/>
  <c r="Z136" i="1"/>
  <c r="AG142" i="1"/>
  <c r="AG124" i="1"/>
  <c r="N134" i="1"/>
  <c r="AI140" i="1"/>
  <c r="AK118" i="1"/>
  <c r="AF131" i="1"/>
  <c r="V138" i="1"/>
  <c r="AU143" i="1"/>
  <c r="AI116" i="1"/>
  <c r="AQ130" i="1"/>
  <c r="AE137" i="1"/>
  <c r="AA143" i="1"/>
  <c r="AM126" i="1"/>
  <c r="Q135" i="1"/>
  <c r="AI141" i="1"/>
  <c r="N122" i="1"/>
  <c r="AM132" i="1"/>
  <c r="AA139" i="1"/>
  <c r="AS114" i="1"/>
  <c r="W130" i="1"/>
  <c r="AJ111" i="1"/>
  <c r="AR112" i="1"/>
  <c r="AB120" i="1"/>
  <c r="AT127" i="1"/>
  <c r="AE115" i="1"/>
  <c r="O123" i="1"/>
  <c r="AH110" i="1"/>
  <c r="R118" i="1"/>
  <c r="AJ125" i="1"/>
  <c r="U113" i="1"/>
  <c r="AM120" i="1"/>
  <c r="W128" i="1"/>
  <c r="R123" i="1"/>
  <c r="P134" i="1"/>
  <c r="T140" i="1"/>
  <c r="AF120" i="1"/>
  <c r="AJ130" i="1"/>
  <c r="R135" i="1"/>
  <c r="X140" i="1"/>
  <c r="Z124" i="1"/>
  <c r="AE132" i="1"/>
  <c r="AF137" i="1"/>
  <c r="S142" i="1"/>
  <c r="AQ116" i="1"/>
  <c r="AT126" i="1"/>
  <c r="AE133" i="1"/>
  <c r="AE138" i="1"/>
  <c r="AD141" i="1"/>
  <c r="Z143" i="1"/>
  <c r="S115" i="1"/>
  <c r="R120" i="1"/>
  <c r="T115" i="1"/>
  <c r="S120" i="1"/>
  <c r="W125" i="1"/>
  <c r="R130" i="1"/>
  <c r="AI132" i="1"/>
  <c r="S135" i="1"/>
  <c r="AJ137" i="1"/>
  <c r="S140" i="1"/>
  <c r="V142" i="1"/>
  <c r="S111" i="1"/>
  <c r="Q117" i="1"/>
  <c r="U122" i="1"/>
  <c r="T127" i="1"/>
  <c r="Q131" i="1"/>
  <c r="AI133" i="1"/>
  <c r="R136" i="1"/>
  <c r="AI138" i="1"/>
  <c r="Q141" i="1"/>
  <c r="AU142" i="1"/>
  <c r="AE113" i="1"/>
  <c r="AD118" i="1"/>
  <c r="AC123" i="1"/>
  <c r="AG128" i="1"/>
  <c r="AN131" i="1"/>
  <c r="W134" i="1"/>
  <c r="AO136" i="1"/>
  <c r="X139" i="1"/>
  <c r="AH141" i="1"/>
  <c r="AD143" i="1"/>
  <c r="AC122" i="1"/>
  <c r="AS132" i="1"/>
  <c r="AJ139" i="1"/>
  <c r="AC115" i="1"/>
  <c r="AG130" i="1"/>
  <c r="T137" i="1"/>
  <c r="S143" i="1"/>
  <c r="U126" i="1"/>
  <c r="AO134" i="1"/>
  <c r="AA141" i="1"/>
  <c r="Q121" i="1"/>
  <c r="AC132" i="1"/>
  <c r="P139" i="1"/>
  <c r="AD134" i="1"/>
  <c r="T119" i="1"/>
  <c r="AJ131" i="1"/>
  <c r="AA138" i="1"/>
  <c r="AB110" i="1"/>
  <c r="O110" i="1"/>
  <c r="AF114" i="1"/>
  <c r="P122" i="1"/>
  <c r="AH129" i="1"/>
  <c r="S117" i="1"/>
  <c r="AK124" i="1"/>
  <c r="V112" i="1"/>
  <c r="AN119" i="1"/>
  <c r="X127" i="1"/>
  <c r="AQ114" i="1"/>
  <c r="AA122" i="1"/>
  <c r="AS129" i="1"/>
  <c r="AB126" i="1"/>
  <c r="AL135" i="1"/>
  <c r="AQ111" i="1"/>
  <c r="AD121" i="1"/>
  <c r="AR130" i="1"/>
  <c r="X136" i="1"/>
  <c r="AN140" i="1"/>
  <c r="O125" i="1"/>
  <c r="S133" i="1"/>
  <c r="S138" i="1"/>
  <c r="AI142" i="1"/>
  <c r="U118" i="1"/>
  <c r="S128" i="1"/>
  <c r="R134" i="1"/>
  <c r="S139" i="1"/>
  <c r="AL141" i="1"/>
  <c r="AH143" i="1"/>
  <c r="AK115" i="1"/>
  <c r="AO120" i="1"/>
  <c r="AQ115" i="1"/>
  <c r="AP120" i="1"/>
  <c r="AO125" i="1"/>
  <c r="AC130" i="1"/>
  <c r="AT132" i="1"/>
  <c r="AC135" i="1"/>
  <c r="AU137" i="1"/>
  <c r="AD140" i="1"/>
  <c r="AD142" i="1"/>
  <c r="AF112" i="1"/>
  <c r="AN117" i="1"/>
  <c r="AM122" i="1"/>
  <c r="AQ127" i="1"/>
  <c r="AB131" i="1"/>
  <c r="AS133" i="1"/>
  <c r="AC136" i="1"/>
  <c r="AT138" i="1"/>
  <c r="Y141" i="1"/>
  <c r="U143" i="1"/>
  <c r="O114" i="1"/>
  <c r="S119" i="1"/>
  <c r="R124" i="1"/>
  <c r="Q129" i="1"/>
  <c r="Q132" i="1"/>
  <c r="AH134" i="1"/>
  <c r="Q137" i="1"/>
  <c r="AI139" i="1"/>
  <c r="AP141" i="1"/>
  <c r="AL143" i="1"/>
  <c r="S124" i="1"/>
  <c r="AM133" i="1"/>
  <c r="AC140" i="1"/>
  <c r="N118" i="1"/>
  <c r="Y131" i="1"/>
  <c r="Q138" i="1"/>
  <c r="AN143" i="1"/>
  <c r="AS127" i="1"/>
  <c r="AI135" i="1"/>
  <c r="AU141" i="1"/>
  <c r="AU122" i="1"/>
  <c r="U133" i="1"/>
  <c r="AU139" i="1"/>
  <c r="AO137" i="1"/>
  <c r="AM121" i="1"/>
  <c r="AD132" i="1"/>
  <c r="T139" i="1"/>
  <c r="V114" i="1"/>
  <c r="Q130" i="1"/>
  <c r="AP136" i="1"/>
  <c r="AP142" i="1"/>
  <c r="AE125" i="1"/>
  <c r="Z134" i="1"/>
  <c r="W110" i="1"/>
  <c r="AN114" i="1"/>
  <c r="X122" i="1"/>
  <c r="AP129" i="1"/>
  <c r="AA117" i="1"/>
  <c r="AS124" i="1"/>
  <c r="AD112" i="1"/>
  <c r="N120" i="1"/>
  <c r="AF127" i="1"/>
  <c r="Q115" i="1"/>
  <c r="AI122" i="1"/>
  <c r="AC110" i="1"/>
  <c r="AR126" i="1"/>
  <c r="AT135" i="1"/>
  <c r="AO112" i="1"/>
  <c r="AP123" i="1"/>
  <c r="Z131" i="1"/>
  <c r="AF136" i="1"/>
  <c r="W114" i="1"/>
  <c r="V126" i="1"/>
  <c r="Q134" i="1"/>
  <c r="Q139" i="1"/>
  <c r="Y143" i="1"/>
  <c r="Q120" i="1"/>
  <c r="O130" i="1"/>
  <c r="P135" i="1"/>
  <c r="AC139" i="1"/>
  <c r="AT141" i="1"/>
  <c r="AP143" i="1"/>
  <c r="Z116" i="1"/>
  <c r="Y121" i="1"/>
  <c r="AA116" i="1"/>
  <c r="AE121" i="1"/>
  <c r="AD126" i="1"/>
  <c r="AM130" i="1"/>
  <c r="W133" i="1"/>
  <c r="AN135" i="1"/>
  <c r="W138" i="1"/>
  <c r="AO140" i="1"/>
  <c r="AL142" i="1"/>
  <c r="Y113" i="1"/>
  <c r="AC118" i="1"/>
  <c r="AB123" i="1"/>
  <c r="AA128" i="1"/>
  <c r="AM131" i="1"/>
  <c r="V134" i="1"/>
  <c r="AM136" i="1"/>
  <c r="W139" i="1"/>
  <c r="AG141" i="1"/>
  <c r="AC143" i="1"/>
  <c r="AL114" i="1"/>
  <c r="AK119" i="1"/>
  <c r="AO124" i="1"/>
  <c r="AN129" i="1"/>
  <c r="AA132" i="1"/>
  <c r="AS134" i="1"/>
  <c r="AB137" i="1"/>
  <c r="AS139" i="1"/>
  <c r="P142" i="1"/>
  <c r="AT143" i="1"/>
  <c r="AN125" i="1"/>
  <c r="AI134" i="1"/>
  <c r="T141" i="1"/>
  <c r="AG120" i="1"/>
  <c r="S132" i="1"/>
  <c r="AQ138" i="1"/>
  <c r="AF113" i="1"/>
  <c r="AF129" i="1"/>
  <c r="AE136" i="1"/>
  <c r="AH142" i="1"/>
  <c r="AP124" i="1"/>
  <c r="O134" i="1"/>
  <c r="AM140" i="1"/>
  <c r="AE139" i="1"/>
  <c r="U123" i="1"/>
  <c r="AA133" i="1"/>
  <c r="N140" i="1"/>
  <c r="AO116" i="1"/>
  <c r="AS130" i="1"/>
  <c r="AI137" i="1"/>
  <c r="AE143" i="1"/>
  <c r="AU126" i="1"/>
  <c r="W135" i="1"/>
  <c r="AJ141" i="1"/>
  <c r="W122" i="1"/>
  <c r="AS111" i="1"/>
  <c r="AB116" i="1"/>
  <c r="AT123" i="1"/>
  <c r="AE111" i="1"/>
  <c r="O119" i="1"/>
  <c r="AG126" i="1"/>
  <c r="R114" i="1"/>
  <c r="AJ121" i="1"/>
  <c r="T129" i="1"/>
  <c r="AM116" i="1"/>
  <c r="W124" i="1"/>
  <c r="R115" i="1"/>
  <c r="P130" i="1"/>
  <c r="AH137" i="1"/>
  <c r="AT113" i="1"/>
  <c r="X124" i="1"/>
  <c r="AF132" i="1"/>
  <c r="N137" i="1"/>
  <c r="AT114" i="1"/>
  <c r="Y129" i="1"/>
  <c r="AL134" i="1"/>
  <c r="AM139" i="1"/>
  <c r="AO143" i="1"/>
  <c r="X121" i="1"/>
  <c r="AK130" i="1"/>
  <c r="AK135" i="1"/>
  <c r="AN139" i="1"/>
  <c r="T142" i="1"/>
  <c r="AR110" i="1"/>
  <c r="O117" i="1"/>
  <c r="R111" i="1"/>
  <c r="P117" i="1"/>
  <c r="O122" i="1"/>
  <c r="S127" i="1"/>
  <c r="P131" i="1"/>
  <c r="AG133" i="1"/>
  <c r="Q136" i="1"/>
  <c r="AH138" i="1"/>
  <c r="P141" i="1"/>
  <c r="AT142" i="1"/>
  <c r="N114" i="1"/>
  <c r="AU118" i="1"/>
  <c r="Q124" i="1"/>
  <c r="P129" i="1"/>
  <c r="O132" i="1"/>
  <c r="AG134" i="1"/>
  <c r="P137" i="1"/>
  <c r="AG139" i="1"/>
  <c r="AO141" i="1"/>
  <c r="AK143" i="1"/>
  <c r="AA115" i="1"/>
  <c r="Z120" i="1"/>
  <c r="Y125" i="1"/>
  <c r="U130" i="1"/>
  <c r="AL132" i="1"/>
  <c r="U135" i="1"/>
  <c r="S112" i="1"/>
  <c r="AJ116" i="1"/>
  <c r="T124" i="1"/>
  <c r="AM111" i="1"/>
  <c r="W119" i="1"/>
  <c r="AO126" i="1"/>
  <c r="Z114" i="1"/>
  <c r="AR121" i="1"/>
  <c r="AB129" i="1"/>
  <c r="AU116" i="1"/>
  <c r="AE124" i="1"/>
  <c r="AH115" i="1"/>
  <c r="X130" i="1"/>
  <c r="AP137" i="1"/>
  <c r="X116" i="1"/>
  <c r="V125" i="1"/>
  <c r="AN132" i="1"/>
  <c r="T138" i="1"/>
  <c r="S116" i="1"/>
  <c r="N130" i="1"/>
  <c r="O135" i="1"/>
  <c r="O140" i="1"/>
  <c r="AK110" i="1"/>
  <c r="AU121" i="1"/>
  <c r="AU130" i="1"/>
  <c r="N136" i="1"/>
  <c r="Q140" i="1"/>
  <c r="AB142" i="1"/>
  <c r="Q112" i="1"/>
  <c r="AG117" i="1"/>
  <c r="X112" i="1"/>
  <c r="AM117" i="1"/>
  <c r="AL122" i="1"/>
  <c r="AK127" i="1"/>
  <c r="AA131" i="1"/>
  <c r="AR133" i="1"/>
  <c r="AA136" i="1"/>
  <c r="AS138" i="1"/>
  <c r="X141" i="1"/>
  <c r="T143" i="1"/>
  <c r="AK114" i="1"/>
  <c r="AJ119" i="1"/>
  <c r="AI124" i="1"/>
  <c r="AM129" i="1"/>
  <c r="Z132" i="1"/>
  <c r="AQ134" i="1"/>
  <c r="AA137" i="1"/>
  <c r="AR139" i="1"/>
  <c r="O142" i="1"/>
  <c r="AS143" i="1"/>
  <c r="AS115" i="1"/>
  <c r="O121" i="1"/>
  <c r="N126" i="1"/>
  <c r="AE130" i="1"/>
  <c r="O133" i="1"/>
  <c r="AF135" i="1"/>
  <c r="AN110" i="1"/>
  <c r="X118" i="1"/>
  <c r="AP125" i="1"/>
  <c r="AA113" i="1"/>
  <c r="AS120" i="1"/>
  <c r="AC128" i="1"/>
  <c r="N116" i="1"/>
  <c r="AF123" i="1"/>
  <c r="Q111" i="1"/>
  <c r="AI118" i="1"/>
  <c r="S126" i="1"/>
  <c r="AR118" i="1"/>
  <c r="AT131" i="1"/>
  <c r="X138" i="1"/>
  <c r="AN116" i="1"/>
  <c r="AH127" i="1"/>
  <c r="V133" i="1"/>
  <c r="AB138" i="1"/>
  <c r="AA119" i="1"/>
  <c r="AI130" i="1"/>
  <c r="AJ135" i="1"/>
  <c r="AK140" i="1"/>
  <c r="Q113" i="1"/>
  <c r="T123" i="1"/>
  <c r="AI131" i="1"/>
  <c r="AI136" i="1"/>
  <c r="AL140" i="1"/>
  <c r="AJ142" i="1"/>
  <c r="W113" i="1"/>
  <c r="V118" i="1"/>
  <c r="X113" i="1"/>
  <c r="W118" i="1"/>
  <c r="AA123" i="1"/>
  <c r="Z128" i="1"/>
  <c r="AK131" i="1"/>
  <c r="U134" i="1"/>
  <c r="AL136" i="1"/>
  <c r="U139" i="1"/>
  <c r="AF141" i="1"/>
  <c r="AB143" i="1"/>
  <c r="U115" i="1"/>
  <c r="Y120" i="1"/>
  <c r="X125" i="1"/>
  <c r="S130" i="1"/>
  <c r="AK132" i="1"/>
  <c r="T135" i="1"/>
  <c r="AK137" i="1"/>
  <c r="U140" i="1"/>
  <c r="W142" i="1"/>
  <c r="T110" i="1"/>
  <c r="AH116" i="1"/>
  <c r="AG121" i="1"/>
  <c r="AK126" i="1"/>
  <c r="AP130" i="1"/>
  <c r="Y133" i="1"/>
  <c r="AQ135" i="1"/>
  <c r="Z138" i="1"/>
  <c r="AQ140" i="1"/>
  <c r="AN142" i="1"/>
  <c r="AB115" i="1"/>
  <c r="AA130" i="1"/>
  <c r="S137" i="1"/>
  <c r="P143" i="1"/>
  <c r="S121" i="1"/>
  <c r="T132" i="1"/>
  <c r="AH136" i="1"/>
  <c r="AO113" i="1"/>
  <c r="O137" i="1"/>
  <c r="AU132" i="1"/>
  <c r="U127" i="1"/>
  <c r="AG140" i="1"/>
  <c r="AB127" i="1"/>
  <c r="AM143" i="1"/>
  <c r="AG135" i="1"/>
  <c r="AT122" i="1"/>
  <c r="AO139" i="1"/>
  <c r="AL130" i="1"/>
  <c r="X143" i="1"/>
  <c r="AU129" i="1"/>
  <c r="AO142" i="1"/>
  <c r="AB133" i="1"/>
  <c r="AH111" i="1"/>
  <c r="AQ131" i="1"/>
  <c r="Y142" i="1"/>
  <c r="AA127" i="1"/>
  <c r="AU136" i="1"/>
  <c r="AK122" i="1"/>
  <c r="AH130" i="1"/>
  <c r="W143" i="1"/>
  <c r="AT134" i="1"/>
  <c r="S141" i="1"/>
  <c r="U119" i="1"/>
  <c r="Y134" i="1"/>
  <c r="AM114" i="1"/>
  <c r="AF133" i="1"/>
  <c r="AS142" i="1"/>
  <c r="AQ128" i="1"/>
  <c r="AL138" i="1"/>
  <c r="AB135" i="1"/>
  <c r="AG113" i="1"/>
  <c r="AI143" i="1"/>
  <c r="AI123" i="1"/>
  <c r="AQ119" i="1"/>
  <c r="AI111" i="1"/>
  <c r="AM141" i="1"/>
  <c r="Y111" i="1"/>
  <c r="AB134" i="1"/>
  <c r="AR115" i="1"/>
  <c r="AM137" i="1"/>
  <c r="V136" i="1"/>
  <c r="AR141" i="1"/>
  <c r="AC137" i="1"/>
  <c r="AK136" i="1"/>
  <c r="AJ123" i="1"/>
  <c r="AO132" i="1"/>
  <c r="AR138" i="1"/>
  <c r="AG137" i="1"/>
  <c r="AQ120" i="1"/>
  <c r="U110" i="1"/>
  <c r="P133" i="1"/>
  <c r="AC126" i="1"/>
  <c r="AQ124" i="1"/>
  <c r="AI128" i="1"/>
  <c r="AK133" i="1"/>
  <c r="AA126" i="1"/>
  <c r="N132" i="1"/>
  <c r="W117" i="1"/>
  <c r="AQ141" i="1"/>
  <c r="Q128" i="1"/>
  <c r="AL126" i="1"/>
  <c r="V130" i="1"/>
  <c r="X135" i="1"/>
  <c r="Z119" i="1"/>
  <c r="AR142" i="1"/>
  <c r="V140" i="1"/>
  <c r="AK134" i="1"/>
  <c r="O139" i="1"/>
  <c r="AK142" i="1"/>
  <c r="U142" i="1"/>
  <c r="O141" i="1"/>
  <c r="AK128" i="1"/>
  <c r="AD139" i="1"/>
  <c r="AC141" i="1"/>
  <c r="AS118" i="1"/>
  <c r="AF139" i="1"/>
  <c r="AE135" i="1"/>
  <c r="S131" i="1"/>
  <c r="R141" i="1"/>
  <c r="W129" i="1"/>
  <c r="AK139" i="1"/>
  <c r="S134" i="1"/>
  <c r="AS123" i="1"/>
  <c r="R116" i="1"/>
  <c r="Y139" i="1"/>
  <c r="Y117" i="1"/>
  <c r="AF118" i="1"/>
  <c r="O138" i="1"/>
  <c r="Q116" i="1"/>
  <c r="AB141" i="1"/>
  <c r="AH128" i="1"/>
  <c r="AR119" i="1"/>
  <c r="AS119" i="1"/>
  <c r="AU125" i="1"/>
  <c r="AN112" i="1"/>
  <c r="AE118" i="1"/>
  <c r="Q142" i="1"/>
  <c r="AO131" i="1"/>
  <c r="W140" i="1"/>
  <c r="AI113" i="1"/>
  <c r="AD130" i="1"/>
  <c r="AC142" i="1"/>
  <c r="AO129" i="1"/>
  <c r="R142" i="1"/>
  <c r="O131" i="1"/>
  <c r="U136" i="1"/>
  <c r="V116" i="1"/>
  <c r="AL117" i="1"/>
  <c r="AU114" i="1"/>
  <c r="AU113" i="1"/>
  <c r="AN141" i="1"/>
  <c r="N138" i="1"/>
  <c r="AJ133" i="1"/>
  <c r="X142" i="1"/>
  <c r="U131" i="1"/>
  <c r="Y124" i="1"/>
  <c r="AH140" i="1"/>
  <c r="AE131" i="1"/>
  <c r="AQ143" i="1"/>
  <c r="AM135" i="1"/>
  <c r="Z142" i="1"/>
  <c r="AU134" i="1"/>
  <c r="AN121" i="1"/>
  <c r="AS135" i="1"/>
  <c r="X117" i="1"/>
  <c r="O136" i="1"/>
  <c r="AF143" i="1"/>
  <c r="T131" i="1"/>
  <c r="Y140" i="1"/>
  <c r="AN123" i="1"/>
  <c r="P128" i="1"/>
  <c r="P125" i="1"/>
  <c r="AT118" i="1"/>
  <c r="AJ143" i="1"/>
  <c r="AE140" i="1"/>
  <c r="S136" i="1"/>
  <c r="AF142" i="1"/>
  <c r="O126" i="1"/>
  <c r="W141" i="1"/>
  <c r="W132" i="1"/>
  <c r="AG136" i="1"/>
  <c r="AR135" i="1"/>
  <c r="AC138" i="1"/>
  <c r="AQ136" i="1"/>
  <c r="AU131" i="1"/>
  <c r="N111" i="1"/>
  <c r="AG132" i="1"/>
  <c r="AE142" i="1"/>
  <c r="N143" i="1"/>
  <c r="AJ127" i="1"/>
  <c r="Q133" i="1"/>
  <c r="U114" i="1"/>
  <c r="Q125" i="1"/>
  <c r="AN137" i="1"/>
  <c r="O143" i="1"/>
  <c r="AQ118" i="1"/>
  <c r="O129" i="1"/>
  <c r="Z111" i="1"/>
  <c r="AS137" i="1"/>
  <c r="X137" i="1"/>
  <c r="AS140" i="1"/>
  <c r="R140" i="1"/>
  <c r="AG138" i="1"/>
  <c r="P126" i="1"/>
  <c r="N141" i="1"/>
  <c r="AK138" i="1"/>
  <c r="AQ133" i="1"/>
  <c r="R138" i="1"/>
  <c r="AE141" i="1"/>
  <c r="AT140" i="1"/>
  <c r="AR123" i="1"/>
  <c r="AG131" i="1"/>
  <c r="AE134" i="1"/>
  <c r="V122" i="1"/>
  <c r="AU117" i="1"/>
  <c r="P121" i="1"/>
  <c r="Y128" i="1"/>
  <c r="AH132" i="1"/>
  <c r="AF125" i="1"/>
  <c r="P49" i="1"/>
  <c r="AO50" i="1"/>
  <c r="AA52" i="1"/>
  <c r="AZ53" i="1"/>
  <c r="AL55" i="1"/>
  <c r="X57" i="1"/>
  <c r="AW58" i="1"/>
  <c r="AI60" i="1"/>
  <c r="U62" i="1"/>
  <c r="AT63" i="1"/>
  <c r="AF65" i="1"/>
  <c r="AO49" i="1"/>
  <c r="AA51" i="1"/>
  <c r="AZ52" i="1"/>
  <c r="AL54" i="1"/>
  <c r="X56" i="1"/>
  <c r="AW57" i="1"/>
  <c r="AI59" i="1"/>
  <c r="U61" i="1"/>
  <c r="AT62" i="1"/>
  <c r="AF64" i="1"/>
  <c r="AA49" i="1"/>
  <c r="AZ50" i="1"/>
  <c r="AL52" i="1"/>
  <c r="X54" i="1"/>
  <c r="AW55" i="1"/>
  <c r="AI57" i="1"/>
  <c r="U59" i="1"/>
  <c r="AT60" i="1"/>
  <c r="AF62" i="1"/>
  <c r="R64" i="1"/>
  <c r="AQ65" i="1"/>
  <c r="AF50" i="1"/>
  <c r="R53" i="1"/>
  <c r="AQ55" i="1"/>
  <c r="AC58" i="1"/>
  <c r="N61" i="1"/>
  <c r="AK63" i="1"/>
  <c r="U66" i="1"/>
  <c r="AV67" i="1"/>
  <c r="AH69" i="1"/>
  <c r="T71" i="1"/>
  <c r="AS72" i="1"/>
  <c r="AJ51" i="1"/>
  <c r="T54" i="1"/>
  <c r="AS56" i="1"/>
  <c r="AE59" i="1"/>
  <c r="Q62" i="1"/>
  <c r="AO64" i="1"/>
  <c r="AW66" i="1"/>
  <c r="AI68" i="1"/>
  <c r="U70" i="1"/>
  <c r="AT71" i="1"/>
  <c r="O50" i="1"/>
  <c r="AI53" i="1"/>
  <c r="N57" i="1"/>
  <c r="AH60" i="1"/>
  <c r="Q64" i="1"/>
  <c r="O67" i="1"/>
  <c r="W69" i="1"/>
  <c r="AE71" i="1"/>
  <c r="AE73" i="1"/>
  <c r="Q75" i="1"/>
  <c r="AI50" i="1"/>
  <c r="AG51" i="1"/>
  <c r="AZ54" i="1"/>
  <c r="AI58" i="1"/>
  <c r="O62" i="1"/>
  <c r="AH65" i="1"/>
  <c r="AZ67" i="1"/>
  <c r="T70" i="1"/>
  <c r="AA72" i="1"/>
  <c r="S74" i="1"/>
  <c r="AR75" i="1"/>
  <c r="S53" i="1"/>
  <c r="AT57" i="1"/>
  <c r="AH62" i="1"/>
  <c r="AS66" i="1"/>
  <c r="AO69" i="1"/>
  <c r="AN72" i="1"/>
  <c r="AW74" i="1"/>
  <c r="P52" i="1"/>
  <c r="AO56" i="1"/>
  <c r="AA61" i="1"/>
  <c r="O66" i="1"/>
  <c r="X49" i="1"/>
  <c r="AW50" i="1"/>
  <c r="AI52" i="1"/>
  <c r="U54" i="1"/>
  <c r="AT55" i="1"/>
  <c r="AF57" i="1"/>
  <c r="R59" i="1"/>
  <c r="AQ60" i="1"/>
  <c r="AC62" i="1"/>
  <c r="O64" i="1"/>
  <c r="AN65" i="1"/>
  <c r="AW49" i="1"/>
  <c r="AI51" i="1"/>
  <c r="U53" i="1"/>
  <c r="AT54" i="1"/>
  <c r="AF56" i="1"/>
  <c r="R58" i="1"/>
  <c r="AQ59" i="1"/>
  <c r="AC61" i="1"/>
  <c r="O63" i="1"/>
  <c r="AN64" i="1"/>
  <c r="AI49" i="1"/>
  <c r="U51" i="1"/>
  <c r="AF49" i="1"/>
  <c r="R51" i="1"/>
  <c r="AQ52" i="1"/>
  <c r="AC54" i="1"/>
  <c r="O56" i="1"/>
  <c r="AN57" i="1"/>
  <c r="Z59" i="1"/>
  <c r="AY60" i="1"/>
  <c r="AK62" i="1"/>
  <c r="W64" i="1"/>
  <c r="AV65" i="1"/>
  <c r="R50" i="1"/>
  <c r="AQ51" i="1"/>
  <c r="AC53" i="1"/>
  <c r="O55" i="1"/>
  <c r="AN56" i="1"/>
  <c r="Z58" i="1"/>
  <c r="AY59" i="1"/>
  <c r="AK61" i="1"/>
  <c r="W63" i="1"/>
  <c r="AV64" i="1"/>
  <c r="AQ49" i="1"/>
  <c r="AC51" i="1"/>
  <c r="O53" i="1"/>
  <c r="AN54" i="1"/>
  <c r="Z56" i="1"/>
  <c r="AY57" i="1"/>
  <c r="AK59" i="1"/>
  <c r="W61" i="1"/>
  <c r="AV62" i="1"/>
  <c r="AH64" i="1"/>
  <c r="T66" i="1"/>
  <c r="T51" i="1"/>
  <c r="AQ53" i="1"/>
  <c r="AC56" i="1"/>
  <c r="O59" i="1"/>
  <c r="AN61" i="1"/>
  <c r="Y64" i="1"/>
  <c r="AM66" i="1"/>
  <c r="Y68" i="1"/>
  <c r="AX69" i="1"/>
  <c r="AJ71" i="1"/>
  <c r="AK49" i="1"/>
  <c r="W52" i="1"/>
  <c r="AU54" i="1"/>
  <c r="AE57" i="1"/>
  <c r="Q60" i="1"/>
  <c r="AP62" i="1"/>
  <c r="AB65" i="1"/>
  <c r="Z67" i="1"/>
  <c r="AY68" i="1"/>
  <c r="AK70" i="1"/>
  <c r="W72" i="1"/>
  <c r="AY50" i="1"/>
  <c r="AB54" i="1"/>
  <c r="AX57" i="1"/>
  <c r="AF61" i="1"/>
  <c r="AW64" i="1"/>
  <c r="AK67" i="1"/>
  <c r="AS69" i="1"/>
  <c r="AY71" i="1"/>
  <c r="AU73" i="1"/>
  <c r="AG75" i="1"/>
  <c r="AD51" i="1"/>
  <c r="AC52" i="1"/>
  <c r="AX55" i="1"/>
  <c r="AD59" i="1"/>
  <c r="AW62" i="1"/>
  <c r="Z66" i="1"/>
  <c r="AH68" i="1"/>
  <c r="AO70" i="1"/>
  <c r="AW72" i="1"/>
  <c r="AI74" i="1"/>
  <c r="Z49" i="1"/>
  <c r="Z54" i="1"/>
  <c r="N59" i="1"/>
  <c r="AN63" i="1"/>
  <c r="AI67" i="1"/>
  <c r="AF70" i="1"/>
  <c r="X73" i="1"/>
  <c r="AE75" i="1"/>
  <c r="X53" i="1"/>
  <c r="AU57" i="1"/>
  <c r="AI62" i="1"/>
  <c r="AT66" i="1"/>
  <c r="AN49" i="1"/>
  <c r="Z51" i="1"/>
  <c r="AY52" i="1"/>
  <c r="AK54" i="1"/>
  <c r="W56" i="1"/>
  <c r="AV57" i="1"/>
  <c r="AH59" i="1"/>
  <c r="T61" i="1"/>
  <c r="AS62" i="1"/>
  <c r="AE64" i="1"/>
  <c r="Q66" i="1"/>
  <c r="Z50" i="1"/>
  <c r="AY51" i="1"/>
  <c r="AK53" i="1"/>
  <c r="W55" i="1"/>
  <c r="AV56" i="1"/>
  <c r="AH58" i="1"/>
  <c r="T60" i="1"/>
  <c r="AS61" i="1"/>
  <c r="AE63" i="1"/>
  <c r="Q65" i="1"/>
  <c r="AY49" i="1"/>
  <c r="AK51" i="1"/>
  <c r="W53" i="1"/>
  <c r="AV54" i="1"/>
  <c r="AH56" i="1"/>
  <c r="T58" i="1"/>
  <c r="AS59" i="1"/>
  <c r="AE61" i="1"/>
  <c r="Q63" i="1"/>
  <c r="AP64" i="1"/>
  <c r="AB66" i="1"/>
  <c r="AF51" i="1"/>
  <c r="R54" i="1"/>
  <c r="AQ56" i="1"/>
  <c r="AB59" i="1"/>
  <c r="AY61" i="1"/>
  <c r="AK64" i="1"/>
  <c r="AU66" i="1"/>
  <c r="AG68" i="1"/>
  <c r="S70" i="1"/>
  <c r="AR71" i="1"/>
  <c r="AX49" i="1"/>
  <c r="AH52" i="1"/>
  <c r="T55" i="1"/>
  <c r="AS57" i="1"/>
  <c r="AE60" i="1"/>
  <c r="P63" i="1"/>
  <c r="AM65" i="1"/>
  <c r="AH67" i="1"/>
  <c r="Y50" i="1"/>
  <c r="AX51" i="1"/>
  <c r="AJ53" i="1"/>
  <c r="V55" i="1"/>
  <c r="AU56" i="1"/>
  <c r="AG58" i="1"/>
  <c r="S60" i="1"/>
  <c r="AR61" i="1"/>
  <c r="AD63" i="1"/>
  <c r="P65" i="1"/>
  <c r="Y49" i="1"/>
  <c r="AX50" i="1"/>
  <c r="AJ52" i="1"/>
  <c r="V54" i="1"/>
  <c r="AU55" i="1"/>
  <c r="AG57" i="1"/>
  <c r="S59" i="1"/>
  <c r="AR60" i="1"/>
  <c r="AD62" i="1"/>
  <c r="P64" i="1"/>
  <c r="AO65" i="1"/>
  <c r="AJ50" i="1"/>
  <c r="V52" i="1"/>
  <c r="AU53" i="1"/>
  <c r="AG55" i="1"/>
  <c r="S57" i="1"/>
  <c r="AR58" i="1"/>
  <c r="AV49" i="1"/>
  <c r="AR53" i="1"/>
  <c r="Y58" i="1"/>
  <c r="N63" i="1"/>
  <c r="AG49" i="1"/>
  <c r="N54" i="1"/>
  <c r="AP58" i="1"/>
  <c r="AL62" i="1"/>
  <c r="AB50" i="1"/>
  <c r="P54" i="1"/>
  <c r="AA57" i="1"/>
  <c r="AD60" i="1"/>
  <c r="Y63" i="1"/>
  <c r="AI65" i="1"/>
  <c r="R52" i="1"/>
  <c r="Q56" i="1"/>
  <c r="Z60" i="1"/>
  <c r="AY64" i="1"/>
  <c r="AN67" i="1"/>
  <c r="AI70" i="1"/>
  <c r="W49" i="1"/>
  <c r="AH53" i="1"/>
  <c r="S58" i="1"/>
  <c r="AP61" i="1"/>
  <c r="W66" i="1"/>
  <c r="AQ68" i="1"/>
  <c r="N71" i="1"/>
  <c r="T49" i="1"/>
  <c r="AY53" i="1"/>
  <c r="AT58" i="1"/>
  <c r="T63" i="1"/>
  <c r="AA67" i="1"/>
  <c r="Z70" i="1"/>
  <c r="O73" i="1"/>
  <c r="Y75" i="1"/>
  <c r="AR49" i="1"/>
  <c r="S54" i="1"/>
  <c r="AY58" i="1"/>
  <c r="AR63" i="1"/>
  <c r="AD67" i="1"/>
  <c r="AE70" i="1"/>
  <c r="Z73" i="1"/>
  <c r="AB75" i="1"/>
  <c r="AP53" i="1"/>
  <c r="U60" i="1"/>
  <c r="N66" i="1"/>
  <c r="Q70" i="1"/>
  <c r="AS73" i="1"/>
  <c r="AQ50" i="1"/>
  <c r="Z57" i="1"/>
  <c r="AQ63" i="1"/>
  <c r="Z68" i="1"/>
  <c r="W71" i="1"/>
  <c r="AT73" i="1"/>
  <c r="AD53" i="1"/>
  <c r="U58" i="1"/>
  <c r="AR62" i="1"/>
  <c r="AZ66" i="1"/>
  <c r="AW69" i="1"/>
  <c r="AT72" i="1"/>
  <c r="O75" i="1"/>
  <c r="AO51" i="1"/>
  <c r="AD56" i="1"/>
  <c r="R61" i="1"/>
  <c r="AU50" i="1"/>
  <c r="AC60" i="1"/>
  <c r="AS67" i="1"/>
  <c r="AG72" i="1"/>
  <c r="AS75" i="1"/>
  <c r="W58" i="1"/>
  <c r="Q50" i="1"/>
  <c r="AS54" i="1"/>
  <c r="AO58" i="1"/>
  <c r="V63" i="1"/>
  <c r="AH50" i="1"/>
  <c r="AD54" i="1"/>
  <c r="AX58" i="1"/>
  <c r="AM63" i="1"/>
  <c r="AR50" i="1"/>
  <c r="AF54" i="1"/>
  <c r="AQ57" i="1"/>
  <c r="AL60" i="1"/>
  <c r="AG63" i="1"/>
  <c r="AY65" i="1"/>
  <c r="AF52" i="1"/>
  <c r="O57" i="1"/>
  <c r="AN60" i="1"/>
  <c r="W65" i="1"/>
  <c r="Q68" i="1"/>
  <c r="AQ70" i="1"/>
  <c r="W50" i="1"/>
  <c r="AV53" i="1"/>
  <c r="AE58" i="1"/>
  <c r="AB62" i="1"/>
  <c r="AG66" i="1"/>
  <c r="T69" i="1"/>
  <c r="V71" i="1"/>
  <c r="AL49" i="1"/>
  <c r="AW54" i="1"/>
  <c r="W59" i="1"/>
  <c r="AJ63" i="1"/>
  <c r="AU67" i="1"/>
  <c r="AL70" i="1"/>
  <c r="W73" i="1"/>
  <c r="AO75" i="1"/>
  <c r="V50" i="1"/>
  <c r="AJ54" i="1"/>
  <c r="AU59" i="1"/>
  <c r="U64" i="1"/>
  <c r="AO67" i="1"/>
  <c r="AZ70" i="1"/>
  <c r="AH73" i="1"/>
  <c r="AJ75" i="1"/>
  <c r="AX54" i="1"/>
  <c r="AS60" i="1"/>
  <c r="AD66" i="1"/>
  <c r="AT70" i="1"/>
  <c r="Q74" i="1"/>
  <c r="AE51" i="1"/>
  <c r="AF58" i="1"/>
  <c r="AA64" i="1"/>
  <c r="AM68" i="1"/>
  <c r="AK71" i="1"/>
  <c r="R74" i="1"/>
  <c r="O54" i="1"/>
  <c r="AM58" i="1"/>
  <c r="AC63" i="1"/>
  <c r="AB67" i="1"/>
  <c r="X70" i="1"/>
  <c r="S73" i="1"/>
  <c r="Z75" i="1"/>
  <c r="Z52" i="1"/>
  <c r="AZ56" i="1"/>
  <c r="AO61" i="1"/>
  <c r="U52" i="1"/>
  <c r="AH61" i="1"/>
  <c r="AC68" i="1"/>
  <c r="P73" i="1"/>
  <c r="AS49" i="1"/>
  <c r="AF59" i="1"/>
  <c r="AG50" i="1"/>
  <c r="N55" i="1"/>
  <c r="AP59" i="1"/>
  <c r="AL63" i="1"/>
  <c r="AP50" i="1"/>
  <c r="AE55" i="1"/>
  <c r="AA59" i="1"/>
  <c r="AU63" i="1"/>
  <c r="AS51" i="1"/>
  <c r="Q55" i="1"/>
  <c r="AB58" i="1"/>
  <c r="O61" i="1"/>
  <c r="AO63" i="1"/>
  <c r="U49" i="1"/>
  <c r="AS52" i="1"/>
  <c r="AC57" i="1"/>
  <c r="Z61" i="1"/>
  <c r="AK65" i="1"/>
  <c r="AO68" i="1"/>
  <c r="AY70" i="1"/>
  <c r="AK50" i="1"/>
  <c r="AH54" i="1"/>
  <c r="AS58" i="1"/>
  <c r="AB63" i="1"/>
  <c r="AO66" i="1"/>
  <c r="AB69" i="1"/>
  <c r="AD71" i="1"/>
  <c r="AE50" i="1"/>
  <c r="Z55" i="1"/>
  <c r="AM59" i="1"/>
  <c r="AG64" i="1"/>
  <c r="T68" i="1"/>
  <c r="AV70" i="1"/>
  <c r="AM73" i="1"/>
  <c r="AW75" i="1"/>
  <c r="AM50" i="1"/>
  <c r="AF55" i="1"/>
  <c r="X60" i="1"/>
  <c r="AL64" i="1"/>
  <c r="W68" i="1"/>
  <c r="X71" i="1"/>
  <c r="AP73" i="1"/>
  <c r="AZ75" i="1"/>
  <c r="AI55" i="1"/>
  <c r="Y61" i="1"/>
  <c r="U67" i="1"/>
  <c r="U71" i="1"/>
  <c r="AB74" i="1"/>
  <c r="AM52" i="1"/>
  <c r="P59" i="1"/>
  <c r="AT64" i="1"/>
  <c r="O69" i="1"/>
  <c r="AX71" i="1"/>
  <c r="AJ49" i="1"/>
  <c r="AM54" i="1"/>
  <c r="X59" i="1"/>
  <c r="AX63" i="1"/>
  <c r="AQ67" i="1"/>
  <c r="AM70" i="1"/>
  <c r="AC73" i="1"/>
  <c r="AK75" i="1"/>
  <c r="AX52" i="1"/>
  <c r="AK57" i="1"/>
  <c r="W62" i="1"/>
  <c r="AA53" i="1"/>
  <c r="AO62" i="1"/>
  <c r="AX68" i="1"/>
  <c r="AF73" i="1"/>
  <c r="V51" i="1"/>
  <c r="AK60" i="1"/>
  <c r="AT67" i="1"/>
  <c r="AI72" i="1"/>
  <c r="AT75" i="1"/>
  <c r="X58" i="1"/>
  <c r="AQ66" i="1"/>
  <c r="AF71" i="1"/>
  <c r="S75" i="1"/>
  <c r="V56" i="1"/>
  <c r="Z65" i="1"/>
  <c r="AB70" i="1"/>
  <c r="AE74" i="1"/>
  <c r="AF69" i="1"/>
  <c r="AM51" i="1"/>
  <c r="AW60" i="1"/>
  <c r="R68" i="1"/>
  <c r="AH51" i="1"/>
  <c r="AD55" i="1"/>
  <c r="AX59" i="1"/>
  <c r="AM64" i="1"/>
  <c r="S51" i="1"/>
  <c r="AM55" i="1"/>
  <c r="AB60" i="1"/>
  <c r="X64" i="1"/>
  <c r="N52" i="1"/>
  <c r="Y55" i="1"/>
  <c r="AJ58" i="1"/>
  <c r="AM61" i="1"/>
  <c r="AW63" i="1"/>
  <c r="AH49" i="1"/>
  <c r="AF53" i="1"/>
  <c r="AP57" i="1"/>
  <c r="Z62" i="1"/>
  <c r="AW65" i="1"/>
  <c r="AW68" i="1"/>
  <c r="AB71" i="1"/>
  <c r="AV50" i="1"/>
  <c r="AH55" i="1"/>
  <c r="Q59" i="1"/>
  <c r="AP63" i="1"/>
  <c r="R67" i="1"/>
  <c r="AJ69" i="1"/>
  <c r="AL71" i="1"/>
  <c r="AB51" i="1"/>
  <c r="AP55" i="1"/>
  <c r="R60" i="1"/>
  <c r="AC65" i="1"/>
  <c r="AD68" i="1"/>
  <c r="S71" i="1"/>
  <c r="P74" i="1"/>
  <c r="V49" i="1"/>
  <c r="P51" i="1"/>
  <c r="AA56" i="1"/>
  <c r="AO60" i="1"/>
  <c r="R65" i="1"/>
  <c r="AS68" i="1"/>
  <c r="AH71" i="1"/>
  <c r="AX73" i="1"/>
  <c r="AZ49" i="1"/>
  <c r="N56" i="1"/>
  <c r="AW61" i="1"/>
  <c r="AW67" i="1"/>
  <c r="AI71" i="1"/>
  <c r="AL74" i="1"/>
  <c r="AT53" i="1"/>
  <c r="AL59" i="1"/>
  <c r="AE65" i="1"/>
  <c r="AD69" i="1"/>
  <c r="Z72" i="1"/>
  <c r="AA50" i="1"/>
  <c r="U55" i="1"/>
  <c r="AV59" i="1"/>
  <c r="AI64" i="1"/>
  <c r="P68" i="1"/>
  <c r="O71" i="1"/>
  <c r="AN73" i="1"/>
  <c r="AU75" i="1"/>
  <c r="AG53" i="1"/>
  <c r="V58" i="1"/>
  <c r="AU62" i="1"/>
  <c r="AI54" i="1"/>
  <c r="AV63" i="1"/>
  <c r="AK69" i="1"/>
  <c r="AW73" i="1"/>
  <c r="AE52" i="1"/>
  <c r="AQ61" i="1"/>
  <c r="AP51" i="1"/>
  <c r="AA60" i="1"/>
  <c r="T52" i="1"/>
  <c r="AJ60" i="1"/>
  <c r="AD52" i="1"/>
  <c r="AZ58" i="1"/>
  <c r="Z64" i="1"/>
  <c r="AE54" i="1"/>
  <c r="AM62" i="1"/>
  <c r="R69" i="1"/>
  <c r="W51" i="1"/>
  <c r="AR59" i="1"/>
  <c r="AP67" i="1"/>
  <c r="O72" i="1"/>
  <c r="U56" i="1"/>
  <c r="AS65" i="1"/>
  <c r="AO71" i="1"/>
  <c r="AM49" i="1"/>
  <c r="AR56" i="1"/>
  <c r="AX65" i="1"/>
  <c r="AS71" i="1"/>
  <c r="AN50" i="1"/>
  <c r="R63" i="1"/>
  <c r="AW71" i="1"/>
  <c r="AA54" i="1"/>
  <c r="AF66" i="1"/>
  <c r="AO72" i="1"/>
  <c r="AR55" i="1"/>
  <c r="T65" i="1"/>
  <c r="AA71" i="1"/>
  <c r="N49" i="1"/>
  <c r="AQ58" i="1"/>
  <c r="AN55" i="1"/>
  <c r="V70" i="1"/>
  <c r="AL53" i="1"/>
  <c r="AP66" i="1"/>
  <c r="N72" i="1"/>
  <c r="AU49" i="1"/>
  <c r="AM60" i="1"/>
  <c r="AJ68" i="1"/>
  <c r="AK73" i="1"/>
  <c r="AO52" i="1"/>
  <c r="U63" i="1"/>
  <c r="AT69" i="1"/>
  <c r="AT74" i="1"/>
  <c r="AU71" i="1"/>
  <c r="S55" i="1"/>
  <c r="AJ65" i="1"/>
  <c r="P71" i="1"/>
  <c r="AU74" i="1"/>
  <c r="W54" i="1"/>
  <c r="AH63" i="1"/>
  <c r="Y69" i="1"/>
  <c r="AQ73" i="1"/>
  <c r="AW51" i="1"/>
  <c r="X61" i="1"/>
  <c r="V68" i="1"/>
  <c r="AX72" i="1"/>
  <c r="AD49" i="1"/>
  <c r="T59" i="1"/>
  <c r="AV68" i="1"/>
  <c r="AS64" i="1"/>
  <c r="AC50" i="1"/>
  <c r="Z71" i="1"/>
  <c r="AG73" i="1"/>
  <c r="AZ62" i="1"/>
  <c r="AD74" i="1"/>
  <c r="AG71" i="1"/>
  <c r="AV73" i="1"/>
  <c r="AY66" i="1"/>
  <c r="AI56" i="1"/>
  <c r="AL65" i="1"/>
  <c r="Y54" i="1"/>
  <c r="S52" i="1"/>
  <c r="AB61" i="1"/>
  <c r="AB52" i="1"/>
  <c r="AZ60" i="1"/>
  <c r="AT52" i="1"/>
  <c r="AC59" i="1"/>
  <c r="AX64" i="1"/>
  <c r="AQ54" i="1"/>
  <c r="AY62" i="1"/>
  <c r="Z69" i="1"/>
  <c r="AV51" i="1"/>
  <c r="AP60" i="1"/>
  <c r="AX67" i="1"/>
  <c r="AE72" i="1"/>
  <c r="AK56" i="1"/>
  <c r="S66" i="1"/>
  <c r="X72" i="1"/>
  <c r="P50" i="1"/>
  <c r="V57" i="1"/>
  <c r="AK66" i="1"/>
  <c r="Q72" i="1"/>
  <c r="Y51" i="1"/>
  <c r="V64" i="1"/>
  <c r="Y72" i="1"/>
  <c r="AY54" i="1"/>
  <c r="V67" i="1"/>
  <c r="N73" i="1"/>
  <c r="AB56" i="1"/>
  <c r="AP65" i="1"/>
  <c r="AP71" i="1"/>
  <c r="AP49" i="1"/>
  <c r="Y59" i="1"/>
  <c r="AW56" i="1"/>
  <c r="AP70" i="1"/>
  <c r="AP54" i="1"/>
  <c r="Y67" i="1"/>
  <c r="Q73" i="1"/>
  <c r="X51" i="1"/>
  <c r="AT61" i="1"/>
  <c r="S69" i="1"/>
  <c r="N74" i="1"/>
  <c r="AW53" i="1"/>
  <c r="AC64" i="1"/>
  <c r="AX70" i="1"/>
  <c r="V75" i="1"/>
  <c r="AY72" i="1"/>
  <c r="Y56" i="1"/>
  <c r="AA66" i="1"/>
  <c r="AM71" i="1"/>
  <c r="W75" i="1"/>
  <c r="AA55" i="1"/>
  <c r="AQ64" i="1"/>
  <c r="AY69" i="1"/>
  <c r="U74" i="1"/>
  <c r="P53" i="1"/>
  <c r="AE62" i="1"/>
  <c r="AU68" i="1"/>
  <c r="AB73" i="1"/>
  <c r="AS50" i="1"/>
  <c r="Y60" i="1"/>
  <c r="O70" i="1"/>
  <c r="AM72" i="1"/>
  <c r="AH57" i="1"/>
  <c r="AH66" i="1"/>
  <c r="AH72" i="1"/>
  <c r="N51" i="1"/>
  <c r="AL57" i="1"/>
  <c r="AV66" i="1"/>
  <c r="O52" i="1"/>
  <c r="AZ72" i="1"/>
  <c r="AJ55" i="1"/>
  <c r="AJ67" i="1"/>
  <c r="Y73" i="1"/>
  <c r="V66" i="1"/>
  <c r="R72" i="1"/>
  <c r="AW59" i="1"/>
  <c r="N58" i="1"/>
  <c r="AF68" i="1"/>
  <c r="AG52" i="1"/>
  <c r="AN69" i="1"/>
  <c r="X66" i="1"/>
  <c r="AI75" i="1"/>
  <c r="AD57" i="1"/>
  <c r="AL75" i="1"/>
  <c r="AH70" i="1"/>
  <c r="T53" i="1"/>
  <c r="AJ61" i="1"/>
  <c r="AR52" i="1"/>
  <c r="N62" i="1"/>
  <c r="AE53" i="1"/>
  <c r="N60" i="1"/>
  <c r="S65" i="1"/>
  <c r="R55" i="1"/>
  <c r="Z63" i="1"/>
  <c r="AP69" i="1"/>
  <c r="AV52" i="1"/>
  <c r="Q61" i="1"/>
  <c r="S68" i="1"/>
  <c r="AL72" i="1"/>
  <c r="AY56" i="1"/>
  <c r="AY55" i="1"/>
  <c r="P55" i="1"/>
  <c r="T72" i="1"/>
  <c r="AJ74" i="1"/>
  <c r="AB53" i="1"/>
  <c r="AZ61" i="1"/>
  <c r="AS53" i="1"/>
  <c r="V62" i="1"/>
  <c r="AM53" i="1"/>
  <c r="V60" i="1"/>
  <c r="AA65" i="1"/>
  <c r="AC55" i="1"/>
  <c r="AY63" i="1"/>
  <c r="AA70" i="1"/>
  <c r="V53" i="1"/>
  <c r="AD61" i="1"/>
  <c r="AA68" i="1"/>
  <c r="AU72" i="1"/>
  <c r="AA58" i="1"/>
  <c r="AR66" i="1"/>
  <c r="AR72" i="1"/>
  <c r="AB49" i="1"/>
  <c r="P58" i="1"/>
  <c r="T67" i="1"/>
  <c r="R73" i="1"/>
  <c r="AK52" i="1"/>
  <c r="AD65" i="1"/>
  <c r="AI73" i="1"/>
  <c r="S56" i="1"/>
  <c r="AY67" i="1"/>
  <c r="AJ73" i="1"/>
  <c r="AJ57" i="1"/>
  <c r="AL66" i="1"/>
  <c r="AF72" i="1"/>
  <c r="Q51" i="1"/>
  <c r="AG60" i="1"/>
  <c r="V59" i="1"/>
  <c r="AV71" i="1"/>
  <c r="R57" i="1"/>
  <c r="Q69" i="1"/>
  <c r="AZ73" i="1"/>
  <c r="AN53" i="1"/>
  <c r="T64" i="1"/>
  <c r="Y70" i="1"/>
  <c r="AS74" i="1"/>
  <c r="AB57" i="1"/>
  <c r="AX66" i="1"/>
  <c r="S72" i="1"/>
  <c r="AX75" i="1"/>
  <c r="AM74" i="1"/>
  <c r="AL58" i="1"/>
  <c r="AG67" i="1"/>
  <c r="AQ72" i="1"/>
  <c r="AY75" i="1"/>
  <c r="AM57" i="1"/>
  <c r="AC66" i="1"/>
  <c r="Q71" i="1"/>
  <c r="AX74" i="1"/>
  <c r="AB55" i="1"/>
  <c r="AR64" i="1"/>
  <c r="N70" i="1"/>
  <c r="W74" i="1"/>
  <c r="Z53" i="1"/>
  <c r="AS63" i="1"/>
  <c r="AD72" i="1"/>
  <c r="AC75" i="1"/>
  <c r="N67" i="1"/>
  <c r="AJ56" i="1"/>
  <c r="AJ70" i="1"/>
  <c r="AG54" i="1"/>
  <c r="AD73" i="1"/>
  <c r="AE56" i="1"/>
  <c r="AU64" i="1"/>
  <c r="P56" i="1"/>
  <c r="Y65" i="1"/>
  <c r="AO55" i="1"/>
  <c r="AU61" i="1"/>
  <c r="AT49" i="1"/>
  <c r="O58" i="1"/>
  <c r="AE66" i="1"/>
  <c r="AZ71" i="1"/>
  <c r="AS55" i="1"/>
  <c r="N64" i="1"/>
  <c r="AR69" i="1"/>
  <c r="AR51" i="1"/>
  <c r="AX60" i="1"/>
  <c r="AN68" i="1"/>
  <c r="X74" i="1"/>
  <c r="AZ51" i="1"/>
  <c r="S61" i="1"/>
  <c r="P69" i="1"/>
  <c r="AA74" i="1"/>
  <c r="AL56" i="1"/>
  <c r="X68" i="1"/>
  <c r="U75" i="1"/>
  <c r="W60" i="1"/>
  <c r="AQ69" i="1"/>
  <c r="O51" i="1"/>
  <c r="AF60" i="1"/>
  <c r="AE68" i="1"/>
  <c r="AY73" i="1"/>
  <c r="Q54" i="1"/>
  <c r="AF63" i="1"/>
  <c r="O65" i="1"/>
  <c r="Z74" i="1"/>
  <c r="AX62" i="1"/>
  <c r="AM69" i="1"/>
  <c r="AC74" i="1"/>
  <c r="AR54" i="1"/>
  <c r="V65" i="1"/>
  <c r="AW70" i="1"/>
  <c r="AH75" i="1"/>
  <c r="AK58" i="1"/>
  <c r="AE67" i="1"/>
  <c r="AP72" i="1"/>
  <c r="AJ62" i="1"/>
  <c r="AT59" i="1"/>
  <c r="AP68" i="1"/>
  <c r="V73" i="1"/>
  <c r="O49" i="1"/>
  <c r="AU58" i="1"/>
  <c r="AN71" i="1"/>
  <c r="X75" i="1"/>
  <c r="AR65" i="1"/>
  <c r="AK74" i="1"/>
  <c r="AZ64" i="1"/>
  <c r="Q58" i="1"/>
  <c r="Q49" i="1"/>
  <c r="AO57" i="1"/>
  <c r="T50" i="1"/>
  <c r="AX56" i="1"/>
  <c r="AN62" i="1"/>
  <c r="AT51" i="1"/>
  <c r="O60" i="1"/>
  <c r="AF67" i="1"/>
  <c r="AK72" i="1"/>
  <c r="T57" i="1"/>
  <c r="AZ65" i="1"/>
  <c r="AS70" i="1"/>
  <c r="Q53" i="1"/>
  <c r="AQ62" i="1"/>
  <c r="P70" i="1"/>
  <c r="AV74" i="1"/>
  <c r="AO53" i="1"/>
  <c r="AA63" i="1"/>
  <c r="AV69" i="1"/>
  <c r="T75" i="1"/>
  <c r="AJ59" i="1"/>
  <c r="AC69" i="1"/>
  <c r="N50" i="1"/>
  <c r="S63" i="1"/>
  <c r="AU70" i="1"/>
  <c r="AW52" i="1"/>
  <c r="T62" i="1"/>
  <c r="AI69" i="1"/>
  <c r="AR74" i="1"/>
  <c r="AV55" i="1"/>
  <c r="AE49" i="1"/>
  <c r="W67" i="1"/>
  <c r="AD75" i="1"/>
  <c r="P66" i="1"/>
  <c r="AC71" i="1"/>
  <c r="AF75" i="1"/>
  <c r="AG59" i="1"/>
  <c r="N68" i="1"/>
  <c r="T73" i="1"/>
  <c r="AL51" i="1"/>
  <c r="R62" i="1"/>
  <c r="V69" i="1"/>
  <c r="O74" i="1"/>
  <c r="AN70" i="1"/>
  <c r="AX53" i="1"/>
  <c r="AD64" i="1"/>
  <c r="AD70" i="1"/>
  <c r="AH74" i="1"/>
  <c r="N53" i="1"/>
  <c r="AA62" i="1"/>
  <c r="AR68" i="1"/>
  <c r="AA73" i="1"/>
  <c r="AL50" i="1"/>
  <c r="P57" i="1"/>
  <c r="AP56" i="1"/>
  <c r="X67" i="1"/>
  <c r="AC70" i="1"/>
  <c r="AN74" i="1"/>
  <c r="AY74" i="1"/>
  <c r="AX61" i="1"/>
  <c r="U69" i="1"/>
  <c r="AN66" i="1"/>
  <c r="R75" i="1"/>
  <c r="S50" i="1"/>
  <c r="AB68" i="1"/>
  <c r="T74" i="1"/>
  <c r="AV72" i="1"/>
  <c r="Q67" i="1"/>
  <c r="AA75" i="1"/>
  <c r="S67" i="1"/>
  <c r="X65" i="1"/>
  <c r="P62" i="1"/>
  <c r="U72" i="1"/>
  <c r="X52" i="1"/>
  <c r="AU52" i="1"/>
  <c r="W57" i="1"/>
  <c r="R70" i="1"/>
  <c r="V74" i="1"/>
  <c r="AO74" i="1"/>
  <c r="AZ55" i="1"/>
  <c r="AO59" i="1"/>
  <c r="X50" i="1"/>
  <c r="AD50" i="1"/>
  <c r="AM75" i="1"/>
  <c r="AM67" i="1"/>
  <c r="AN75" i="1"/>
  <c r="AR67" i="1"/>
  <c r="AZ68" i="1"/>
  <c r="W70" i="1"/>
  <c r="AL67" i="1"/>
  <c r="AZ57" i="1"/>
  <c r="AG69" i="1"/>
  <c r="AJ64" i="1"/>
  <c r="AL73" i="1"/>
  <c r="AG61" i="1"/>
  <c r="AZ69" i="1"/>
  <c r="AU60" i="1"/>
  <c r="AU65" i="1"/>
  <c r="AJ66" i="1"/>
  <c r="AT65" i="1"/>
  <c r="Y66" i="1"/>
  <c r="X62" i="1"/>
  <c r="AC72" i="1"/>
  <c r="AN52" i="1"/>
  <c r="Y53" i="1"/>
  <c r="AD58" i="1"/>
  <c r="AG70" i="1"/>
  <c r="AG74" i="1"/>
  <c r="P75" i="1"/>
  <c r="U57" i="1"/>
  <c r="AV60" i="1"/>
  <c r="AP52" i="1"/>
  <c r="AU51" i="1"/>
  <c r="R49" i="1"/>
  <c r="AE69" i="1"/>
  <c r="Q52" i="1"/>
  <c r="Y71" i="1"/>
  <c r="AA69" i="1"/>
  <c r="P72" i="1"/>
  <c r="P60" i="1"/>
  <c r="S49" i="1"/>
  <c r="AL69" i="1"/>
  <c r="AR70" i="1"/>
  <c r="U68" i="1"/>
  <c r="AM56" i="1"/>
  <c r="AF74" i="1"/>
  <c r="AV75" i="1"/>
  <c r="V72" i="1"/>
  <c r="Q57" i="1"/>
  <c r="U50" i="1"/>
  <c r="T56" i="1"/>
  <c r="AV61" i="1"/>
  <c r="AI61" i="1"/>
  <c r="AL68" i="1"/>
  <c r="AN51" i="1"/>
  <c r="AO54" i="1"/>
  <c r="S64" i="1"/>
  <c r="R66" i="1"/>
  <c r="O68" i="1"/>
  <c r="S62" i="1"/>
  <c r="AZ59" i="1"/>
  <c r="AR57" i="1"/>
  <c r="R71" i="1"/>
  <c r="AK55" i="1"/>
  <c r="Y74" i="1"/>
  <c r="Y57" i="1"/>
  <c r="AT50" i="1"/>
  <c r="AG56" i="1"/>
  <c r="Y62" i="1"/>
  <c r="AG62" i="1"/>
  <c r="N69" i="1"/>
  <c r="Y52" i="1"/>
  <c r="X55" i="1"/>
  <c r="U65" i="1"/>
  <c r="AC67" i="1"/>
  <c r="AK68" i="1"/>
  <c r="X63" i="1"/>
  <c r="V61" i="1"/>
  <c r="AV58" i="1"/>
  <c r="AQ71" i="1"/>
  <c r="AT56" i="1"/>
  <c r="N75" i="1"/>
  <c r="AN58" i="1"/>
  <c r="AP75" i="1"/>
  <c r="AZ63" i="1"/>
  <c r="X69" i="1"/>
  <c r="AQ75" i="1"/>
  <c r="N65" i="1"/>
  <c r="AL61" i="1"/>
  <c r="AU69" i="1"/>
  <c r="AR73" i="1"/>
  <c r="P67" i="1"/>
  <c r="AT68" i="1"/>
  <c r="AO73" i="1"/>
  <c r="AZ74" i="1"/>
  <c r="AG65" i="1"/>
  <c r="AB64" i="1"/>
  <c r="P61" i="1"/>
  <c r="U73" i="1"/>
  <c r="AB72" i="1"/>
  <c r="AN59" i="1"/>
  <c r="AC49" i="1"/>
  <c r="AJ72" i="1"/>
  <c r="AI63" i="1"/>
  <c r="R56" i="1"/>
  <c r="AQ74" i="1"/>
  <c r="AP74" i="1"/>
  <c r="AI66" i="1"/>
  <c r="S78" i="1"/>
  <c r="AA78" i="1"/>
  <c r="AI78" i="1"/>
  <c r="Q79" i="1"/>
  <c r="Y79" i="1"/>
  <c r="AG79" i="1"/>
  <c r="O80" i="1"/>
  <c r="W80" i="1"/>
  <c r="AE80" i="1"/>
  <c r="AM80" i="1"/>
  <c r="U81" i="1"/>
  <c r="AC81" i="1"/>
  <c r="AK81" i="1"/>
  <c r="S82" i="1"/>
  <c r="AA82" i="1"/>
  <c r="AI82" i="1"/>
  <c r="Q83" i="1"/>
  <c r="Y83" i="1"/>
  <c r="AG83" i="1"/>
  <c r="O84" i="1"/>
  <c r="W84" i="1"/>
  <c r="AE84" i="1"/>
  <c r="AM84" i="1"/>
  <c r="U85" i="1"/>
  <c r="AC85" i="1"/>
  <c r="AK85" i="1"/>
  <c r="S86" i="1"/>
  <c r="AA86" i="1"/>
  <c r="AI86" i="1"/>
  <c r="Q87" i="1"/>
  <c r="Y87" i="1"/>
  <c r="AG87" i="1"/>
  <c r="O88" i="1"/>
  <c r="W88" i="1"/>
  <c r="AE88" i="1"/>
  <c r="AM88" i="1"/>
  <c r="U89" i="1"/>
  <c r="AC89" i="1"/>
  <c r="AK89" i="1"/>
  <c r="S90" i="1"/>
  <c r="AA90" i="1"/>
  <c r="AI90" i="1"/>
  <c r="Q91" i="1"/>
  <c r="Y91" i="1"/>
  <c r="AG91" i="1"/>
  <c r="O92" i="1"/>
  <c r="W92" i="1"/>
  <c r="AE92" i="1"/>
  <c r="AM92" i="1"/>
  <c r="U93" i="1"/>
  <c r="AC93" i="1"/>
  <c r="AK93" i="1"/>
  <c r="S94" i="1"/>
  <c r="AA94" i="1"/>
  <c r="AI94" i="1"/>
  <c r="Q95" i="1"/>
  <c r="Y95" i="1"/>
  <c r="AG95" i="1"/>
  <c r="O96" i="1"/>
  <c r="W96" i="1"/>
  <c r="AE96" i="1"/>
  <c r="AM96" i="1"/>
  <c r="U97" i="1"/>
  <c r="AC97" i="1"/>
  <c r="AK97" i="1"/>
  <c r="S98" i="1"/>
  <c r="AA98" i="1"/>
  <c r="AI98" i="1"/>
  <c r="Q99" i="1"/>
  <c r="Y99" i="1"/>
  <c r="AG99" i="1"/>
  <c r="O100" i="1"/>
  <c r="W100" i="1"/>
  <c r="AE100" i="1"/>
  <c r="AM100" i="1"/>
  <c r="U101" i="1"/>
  <c r="AC101" i="1"/>
  <c r="AK101" i="1"/>
  <c r="S102" i="1"/>
  <c r="AA102" i="1"/>
  <c r="AI102" i="1"/>
  <c r="Q103" i="1"/>
  <c r="Y103" i="1"/>
  <c r="AG103" i="1"/>
  <c r="O104" i="1"/>
  <c r="Q78" i="1"/>
  <c r="Z78" i="1"/>
  <c r="AJ78" i="1"/>
  <c r="S79" i="1"/>
  <c r="AB79" i="1"/>
  <c r="AK79" i="1"/>
  <c r="T80" i="1"/>
  <c r="AC80" i="1"/>
  <c r="AL80" i="1"/>
  <c r="V81" i="1"/>
  <c r="AE81" i="1"/>
  <c r="N82" i="1"/>
  <c r="W82" i="1"/>
  <c r="AF82" i="1"/>
  <c r="O83" i="1"/>
  <c r="X83" i="1"/>
  <c r="AH83" i="1"/>
  <c r="Q84" i="1"/>
  <c r="Z84" i="1"/>
  <c r="AI84" i="1"/>
  <c r="R85" i="1"/>
  <c r="AA85" i="1"/>
  <c r="AJ85" i="1"/>
  <c r="T86" i="1"/>
  <c r="AC86" i="1"/>
  <c r="AL86" i="1"/>
  <c r="U87" i="1"/>
  <c r="AD87" i="1"/>
  <c r="AM87" i="1"/>
  <c r="V88" i="1"/>
  <c r="AF88" i="1"/>
  <c r="O89" i="1"/>
  <c r="X89" i="1"/>
  <c r="AG89" i="1"/>
  <c r="P90" i="1"/>
  <c r="Y90" i="1"/>
  <c r="AH90" i="1"/>
  <c r="R91" i="1"/>
  <c r="AA91" i="1"/>
  <c r="AJ91" i="1"/>
  <c r="S92" i="1"/>
  <c r="AB92" i="1"/>
  <c r="AK92" i="1"/>
  <c r="T93" i="1"/>
  <c r="AD93" i="1"/>
  <c r="AM93" i="1"/>
  <c r="V94" i="1"/>
  <c r="AE94" i="1"/>
  <c r="N95" i="1"/>
  <c r="W95" i="1"/>
  <c r="AF95" i="1"/>
  <c r="P96" i="1"/>
  <c r="Y96" i="1"/>
  <c r="AH96" i="1"/>
  <c r="Q97" i="1"/>
  <c r="Z97" i="1"/>
  <c r="AI97" i="1"/>
  <c r="R98" i="1"/>
  <c r="AB98" i="1"/>
  <c r="AK98" i="1"/>
  <c r="T99" i="1"/>
  <c r="AC99" i="1"/>
  <c r="AL99" i="1"/>
  <c r="U100" i="1"/>
  <c r="AD100" i="1"/>
  <c r="N101" i="1"/>
  <c r="W101" i="1"/>
  <c r="AF101" i="1"/>
  <c r="O102" i="1"/>
  <c r="X102" i="1"/>
  <c r="AG102" i="1"/>
  <c r="P103" i="1"/>
  <c r="Z103" i="1"/>
  <c r="AI103" i="1"/>
  <c r="R104" i="1"/>
  <c r="Z104" i="1"/>
  <c r="AH104" i="1"/>
  <c r="R78" i="1"/>
  <c r="AB78" i="1"/>
  <c r="AK78" i="1"/>
  <c r="T79" i="1"/>
  <c r="AC79" i="1"/>
  <c r="AL79" i="1"/>
  <c r="U80" i="1"/>
  <c r="AD80" i="1"/>
  <c r="U78" i="1"/>
  <c r="AD78" i="1"/>
  <c r="AM78" i="1"/>
  <c r="V79" i="1"/>
  <c r="AE79" i="1"/>
  <c r="N80" i="1"/>
  <c r="X80" i="1"/>
  <c r="AG80" i="1"/>
  <c r="P81" i="1"/>
  <c r="Y81" i="1"/>
  <c r="AH81" i="1"/>
  <c r="Q82" i="1"/>
  <c r="Z82" i="1"/>
  <c r="AJ82" i="1"/>
  <c r="S83" i="1"/>
  <c r="AB83" i="1"/>
  <c r="AK83" i="1"/>
  <c r="T84" i="1"/>
  <c r="AC84" i="1"/>
  <c r="AL84" i="1"/>
  <c r="V85" i="1"/>
  <c r="AE85" i="1"/>
  <c r="N86" i="1"/>
  <c r="W86" i="1"/>
  <c r="AF86" i="1"/>
  <c r="O87" i="1"/>
  <c r="X87" i="1"/>
  <c r="AH87" i="1"/>
  <c r="Q88" i="1"/>
  <c r="Z88" i="1"/>
  <c r="AI88" i="1"/>
  <c r="R89" i="1"/>
  <c r="AA89" i="1"/>
  <c r="AJ89" i="1"/>
  <c r="T90" i="1"/>
  <c r="AC90" i="1"/>
  <c r="AL90" i="1"/>
  <c r="U91" i="1"/>
  <c r="AD91" i="1"/>
  <c r="AM91" i="1"/>
  <c r="V92" i="1"/>
  <c r="AF92" i="1"/>
  <c r="O93" i="1"/>
  <c r="X93" i="1"/>
  <c r="AG93" i="1"/>
  <c r="P94" i="1"/>
  <c r="Y94" i="1"/>
  <c r="AH94" i="1"/>
  <c r="R95" i="1"/>
  <c r="AA95" i="1"/>
  <c r="AJ95" i="1"/>
  <c r="S96" i="1"/>
  <c r="AB96" i="1"/>
  <c r="AK96" i="1"/>
  <c r="T97" i="1"/>
  <c r="AD97" i="1"/>
  <c r="AM97" i="1"/>
  <c r="V98" i="1"/>
  <c r="AE98" i="1"/>
  <c r="N99" i="1"/>
  <c r="W99" i="1"/>
  <c r="AF99" i="1"/>
  <c r="P100" i="1"/>
  <c r="Y100" i="1"/>
  <c r="AH100" i="1"/>
  <c r="Q101" i="1"/>
  <c r="Z101" i="1"/>
  <c r="AI101" i="1"/>
  <c r="R102" i="1"/>
  <c r="AB102" i="1"/>
  <c r="AK102" i="1"/>
  <c r="T103" i="1"/>
  <c r="AC103" i="1"/>
  <c r="AL103" i="1"/>
  <c r="U104" i="1"/>
  <c r="AC104" i="1"/>
  <c r="AK104" i="1"/>
  <c r="V78" i="1"/>
  <c r="AH78" i="1"/>
  <c r="X79" i="1"/>
  <c r="AM79" i="1"/>
  <c r="AA80" i="1"/>
  <c r="O81" i="1"/>
  <c r="AA81" i="1"/>
  <c r="AM81" i="1"/>
  <c r="Y82" i="1"/>
  <c r="AL82" i="1"/>
  <c r="W83" i="1"/>
  <c r="AJ83" i="1"/>
  <c r="V84" i="1"/>
  <c r="AH84" i="1"/>
  <c r="T85" i="1"/>
  <c r="AG85" i="1"/>
  <c r="R86" i="1"/>
  <c r="AE86" i="1"/>
  <c r="R87" i="1"/>
  <c r="AC87" i="1"/>
  <c r="P88" i="1"/>
  <c r="AB88" i="1"/>
  <c r="N89" i="1"/>
  <c r="Z89" i="1"/>
  <c r="AM89" i="1"/>
  <c r="X90" i="1"/>
  <c r="AK90" i="1"/>
  <c r="W91" i="1"/>
  <c r="AI91" i="1"/>
  <c r="U92" i="1"/>
  <c r="AH92" i="1"/>
  <c r="S93" i="1"/>
  <c r="AF93" i="1"/>
  <c r="R94" i="1"/>
  <c r="AD94" i="1"/>
  <c r="P95" i="1"/>
  <c r="AC95" i="1"/>
  <c r="N96" i="1"/>
  <c r="AA96" i="1"/>
  <c r="N97" i="1"/>
  <c r="Y97" i="1"/>
  <c r="AL97" i="1"/>
  <c r="X98" i="1"/>
  <c r="AJ98" i="1"/>
  <c r="V99" i="1"/>
  <c r="AI99" i="1"/>
  <c r="T100" i="1"/>
  <c r="AG100" i="1"/>
  <c r="S101" i="1"/>
  <c r="AE101" i="1"/>
  <c r="Q102" i="1"/>
  <c r="AD102" i="1"/>
  <c r="O103" i="1"/>
  <c r="AB103" i="1"/>
  <c r="N104" i="1"/>
  <c r="Y104" i="1"/>
  <c r="AJ104" i="1"/>
  <c r="W78" i="1"/>
  <c r="AL78" i="1"/>
  <c r="Z79" i="1"/>
  <c r="P80" i="1"/>
  <c r="AB80" i="1"/>
  <c r="Q81" i="1"/>
  <c r="AB81" i="1"/>
  <c r="O82" i="1"/>
  <c r="AB82" i="1"/>
  <c r="AM82" i="1"/>
  <c r="Z83" i="1"/>
  <c r="AL83" i="1"/>
  <c r="X84" i="1"/>
  <c r="AJ84" i="1"/>
  <c r="W85" i="1"/>
  <c r="AH85" i="1"/>
  <c r="U86" i="1"/>
  <c r="AG86" i="1"/>
  <c r="S87" i="1"/>
  <c r="AE87" i="1"/>
  <c r="R88" i="1"/>
  <c r="AC88" i="1"/>
  <c r="P89" i="1"/>
  <c r="AB89" i="1"/>
  <c r="N90" i="1"/>
  <c r="Z90" i="1"/>
  <c r="AM90" i="1"/>
  <c r="X91" i="1"/>
  <c r="AK91" i="1"/>
  <c r="X92" i="1"/>
  <c r="AI92" i="1"/>
  <c r="V93" i="1"/>
  <c r="AH93" i="1"/>
  <c r="T94" i="1"/>
  <c r="AF94" i="1"/>
  <c r="S95" i="1"/>
  <c r="AD95" i="1"/>
  <c r="Q96" i="1"/>
  <c r="AC96" i="1"/>
  <c r="O97" i="1"/>
  <c r="Y78" i="1"/>
  <c r="O79" i="1"/>
  <c r="AD79" i="1"/>
  <c r="R80" i="1"/>
  <c r="AH80" i="1"/>
  <c r="S81" i="1"/>
  <c r="AF81" i="1"/>
  <c r="R82" i="1"/>
  <c r="AD82" i="1"/>
  <c r="P83" i="1"/>
  <c r="AC83" i="1"/>
  <c r="N84" i="1"/>
  <c r="AA84" i="1"/>
  <c r="N85" i="1"/>
  <c r="Y85" i="1"/>
  <c r="AL85" i="1"/>
  <c r="X86" i="1"/>
  <c r="AJ86" i="1"/>
  <c r="V87" i="1"/>
  <c r="AI87" i="1"/>
  <c r="T88" i="1"/>
  <c r="AG88" i="1"/>
  <c r="S89" i="1"/>
  <c r="AE89" i="1"/>
  <c r="Q90" i="1"/>
  <c r="AD90" i="1"/>
  <c r="O91" i="1"/>
  <c r="AB91" i="1"/>
  <c r="N92" i="1"/>
  <c r="Z92" i="1"/>
  <c r="AL92" i="1"/>
  <c r="Y93" i="1"/>
  <c r="AJ93" i="1"/>
  <c r="W94" i="1"/>
  <c r="AJ94" i="1"/>
  <c r="U95" i="1"/>
  <c r="AH95" i="1"/>
  <c r="T96" i="1"/>
  <c r="AF96" i="1"/>
  <c r="R97" i="1"/>
  <c r="AE97" i="1"/>
  <c r="P98" i="1"/>
  <c r="AC98" i="1"/>
  <c r="O99" i="1"/>
  <c r="AA99" i="1"/>
  <c r="AM99" i="1"/>
  <c r="Z100" i="1"/>
  <c r="AK100" i="1"/>
  <c r="X101" i="1"/>
  <c r="AJ101" i="1"/>
  <c r="V102" i="1"/>
  <c r="AH102" i="1"/>
  <c r="U103" i="1"/>
  <c r="AF103" i="1"/>
  <c r="S104" i="1"/>
  <c r="AD104" i="1"/>
  <c r="N78" i="1"/>
  <c r="AC78" i="1"/>
  <c r="P79" i="1"/>
  <c r="AF79" i="1"/>
  <c r="S80" i="1"/>
  <c r="AI80" i="1"/>
  <c r="T81" i="1"/>
  <c r="AG81" i="1"/>
  <c r="T82" i="1"/>
  <c r="AE82" i="1"/>
  <c r="R83" i="1"/>
  <c r="AD83" i="1"/>
  <c r="P84" i="1"/>
  <c r="AB84" i="1"/>
  <c r="O85" i="1"/>
  <c r="Z85" i="1"/>
  <c r="AM85" i="1"/>
  <c r="Y86" i="1"/>
  <c r="AK86" i="1"/>
  <c r="W87" i="1"/>
  <c r="AJ87" i="1"/>
  <c r="U88" i="1"/>
  <c r="AH88" i="1"/>
  <c r="T89" i="1"/>
  <c r="AF89" i="1"/>
  <c r="R90" i="1"/>
  <c r="AE90" i="1"/>
  <c r="P91" i="1"/>
  <c r="AC91" i="1"/>
  <c r="X78" i="1"/>
  <c r="AA79" i="1"/>
  <c r="AF80" i="1"/>
  <c r="AD81" i="1"/>
  <c r="AC82" i="1"/>
  <c r="AA83" i="1"/>
  <c r="Y84" i="1"/>
  <c r="X85" i="1"/>
  <c r="V86" i="1"/>
  <c r="T87" i="1"/>
  <c r="S88" i="1"/>
  <c r="Q89" i="1"/>
  <c r="O90" i="1"/>
  <c r="N91" i="1"/>
  <c r="AL91" i="1"/>
  <c r="AD92" i="1"/>
  <c r="Z93" i="1"/>
  <c r="Q94" i="1"/>
  <c r="AL94" i="1"/>
  <c r="AE95" i="1"/>
  <c r="X96" i="1"/>
  <c r="S97" i="1"/>
  <c r="AH97" i="1"/>
  <c r="Y98" i="1"/>
  <c r="P99" i="1"/>
  <c r="AE99" i="1"/>
  <c r="V100" i="1"/>
  <c r="AL100" i="1"/>
  <c r="AB101" i="1"/>
  <c r="T102" i="1"/>
  <c r="AJ102" i="1"/>
  <c r="X103" i="1"/>
  <c r="P104" i="1"/>
  <c r="AE104" i="1"/>
  <c r="AE78" i="1"/>
  <c r="AH79" i="1"/>
  <c r="AJ80" i="1"/>
  <c r="AI81" i="1"/>
  <c r="AG82" i="1"/>
  <c r="AE83" i="1"/>
  <c r="AD84" i="1"/>
  <c r="AB85" i="1"/>
  <c r="Z86" i="1"/>
  <c r="Z87" i="1"/>
  <c r="X88" i="1"/>
  <c r="V89" i="1"/>
  <c r="U90" i="1"/>
  <c r="S91" i="1"/>
  <c r="P92" i="1"/>
  <c r="AG92" i="1"/>
  <c r="AA93" i="1"/>
  <c r="U94" i="1"/>
  <c r="AM94" i="1"/>
  <c r="AI95" i="1"/>
  <c r="Z96" i="1"/>
  <c r="V97" i="1"/>
  <c r="AJ97" i="1"/>
  <c r="Z98" i="1"/>
  <c r="R99" i="1"/>
  <c r="AH99" i="1"/>
  <c r="X100" i="1"/>
  <c r="O101" i="1"/>
  <c r="AD101" i="1"/>
  <c r="U102" i="1"/>
  <c r="AL102" i="1"/>
  <c r="AA103" i="1"/>
  <c r="Q104" i="1"/>
  <c r="AF104" i="1"/>
  <c r="AF78" i="1"/>
  <c r="AI79" i="1"/>
  <c r="AK80" i="1"/>
  <c r="AJ81" i="1"/>
  <c r="AH82" i="1"/>
  <c r="AF83" i="1"/>
  <c r="AF84" i="1"/>
  <c r="AD85" i="1"/>
  <c r="AB86" i="1"/>
  <c r="AA87" i="1"/>
  <c r="Y88" i="1"/>
  <c r="W89" i="1"/>
  <c r="V90" i="1"/>
  <c r="T91" i="1"/>
  <c r="Q92" i="1"/>
  <c r="AJ92" i="1"/>
  <c r="AB93" i="1"/>
  <c r="N79" i="1"/>
  <c r="Q80" i="1"/>
  <c r="R81" i="1"/>
  <c r="P82" i="1"/>
  <c r="N83" i="1"/>
  <c r="AM83" i="1"/>
  <c r="AK84" i="1"/>
  <c r="AI85" i="1"/>
  <c r="AH86" i="1"/>
  <c r="AF87" i="1"/>
  <c r="AD88" i="1"/>
  <c r="AD89" i="1"/>
  <c r="AB90" i="1"/>
  <c r="Z91" i="1"/>
  <c r="T92" i="1"/>
  <c r="P93" i="1"/>
  <c r="AI93" i="1"/>
  <c r="AB94" i="1"/>
  <c r="V95" i="1"/>
  <c r="AM95" i="1"/>
  <c r="AI96" i="1"/>
  <c r="AA97" i="1"/>
  <c r="Q98" i="1"/>
  <c r="AG98" i="1"/>
  <c r="X99" i="1"/>
  <c r="N100" i="1"/>
  <c r="AC100" i="1"/>
  <c r="T101" i="1"/>
  <c r="AL101" i="1"/>
  <c r="Z102" i="1"/>
  <c r="R103" i="1"/>
  <c r="AH103" i="1"/>
  <c r="W104" i="1"/>
  <c r="AL104" i="1"/>
  <c r="O78" i="1"/>
  <c r="R79" i="1"/>
  <c r="V80" i="1"/>
  <c r="W81" i="1"/>
  <c r="U82" i="1"/>
  <c r="T83" i="1"/>
  <c r="R84" i="1"/>
  <c r="P85" i="1"/>
  <c r="O86" i="1"/>
  <c r="AM86" i="1"/>
  <c r="AK87" i="1"/>
  <c r="AJ88" i="1"/>
  <c r="AH89" i="1"/>
  <c r="AF90" i="1"/>
  <c r="AE91" i="1"/>
  <c r="Y92" i="1"/>
  <c r="Q93" i="1"/>
  <c r="AL93" i="1"/>
  <c r="AC94" i="1"/>
  <c r="X95" i="1"/>
  <c r="R96" i="1"/>
  <c r="AJ96" i="1"/>
  <c r="AB97" i="1"/>
  <c r="T98" i="1"/>
  <c r="AH98" i="1"/>
  <c r="Z99" i="1"/>
  <c r="Q100" i="1"/>
  <c r="AF100" i="1"/>
  <c r="V101" i="1"/>
  <c r="AM101" i="1"/>
  <c r="AC102" i="1"/>
  <c r="S103" i="1"/>
  <c r="AJ103" i="1"/>
  <c r="X104" i="1"/>
  <c r="AM104" i="1"/>
  <c r="P78" i="1"/>
  <c r="U79" i="1"/>
  <c r="Y80" i="1"/>
  <c r="X81" i="1"/>
  <c r="V82" i="1"/>
  <c r="U83" i="1"/>
  <c r="S84" i="1"/>
  <c r="Q85" i="1"/>
  <c r="P86" i="1"/>
  <c r="N87" i="1"/>
  <c r="AJ79" i="1"/>
  <c r="AI83" i="1"/>
  <c r="AB87" i="1"/>
  <c r="AL89" i="1"/>
  <c r="AA92" i="1"/>
  <c r="X94" i="1"/>
  <c r="AK95" i="1"/>
  <c r="W97" i="1"/>
  <c r="AD98" i="1"/>
  <c r="AJ99" i="1"/>
  <c r="P101" i="1"/>
  <c r="W102" i="1"/>
  <c r="AD103" i="1"/>
  <c r="AG104" i="1"/>
  <c r="Z80" i="1"/>
  <c r="U84" i="1"/>
  <c r="AL87" i="1"/>
  <c r="W90" i="1"/>
  <c r="AC92" i="1"/>
  <c r="Z94" i="1"/>
  <c r="AL95" i="1"/>
  <c r="X97" i="1"/>
  <c r="AF98" i="1"/>
  <c r="AK99" i="1"/>
  <c r="R101" i="1"/>
  <c r="Y102" i="1"/>
  <c r="AE103" i="1"/>
  <c r="AI104" i="1"/>
  <c r="N81" i="1"/>
  <c r="AG84" i="1"/>
  <c r="N88" i="1"/>
  <c r="AG90" i="1"/>
  <c r="N93" i="1"/>
  <c r="AG94" i="1"/>
  <c r="U96" i="1"/>
  <c r="AF97" i="1"/>
  <c r="AL98" i="1"/>
  <c r="R100" i="1"/>
  <c r="Y101" i="1"/>
  <c r="AE102" i="1"/>
  <c r="AK103" i="1"/>
  <c r="Z81" i="1"/>
  <c r="S85" i="1"/>
  <c r="AA88" i="1"/>
  <c r="AJ90" i="1"/>
  <c r="R93" i="1"/>
  <c r="AK94" i="1"/>
  <c r="V96" i="1"/>
  <c r="AG97" i="1"/>
  <c r="AM98" i="1"/>
  <c r="S100" i="1"/>
  <c r="AA101" i="1"/>
  <c r="AF102" i="1"/>
  <c r="AM103" i="1"/>
  <c r="AK82" i="1"/>
  <c r="Y89" i="1"/>
  <c r="N94" i="1"/>
  <c r="AL96" i="1"/>
  <c r="AB99" i="1"/>
  <c r="N102" i="1"/>
  <c r="AA104" i="1"/>
  <c r="V83" i="1"/>
  <c r="AI89" i="1"/>
  <c r="O94" i="1"/>
  <c r="P97" i="1"/>
  <c r="AD99" i="1"/>
  <c r="P102" i="1"/>
  <c r="AB104" i="1"/>
  <c r="AL81" i="1"/>
  <c r="AF85" i="1"/>
  <c r="AK88" i="1"/>
  <c r="V91" i="1"/>
  <c r="W93" i="1"/>
  <c r="O95" i="1"/>
  <c r="AD96" i="1"/>
  <c r="N98" i="1"/>
  <c r="S99" i="1"/>
  <c r="AA100" i="1"/>
  <c r="AG101" i="1"/>
  <c r="AM102" i="1"/>
  <c r="T104" i="1"/>
  <c r="T78" i="1"/>
  <c r="X82" i="1"/>
  <c r="Q86" i="1"/>
  <c r="AL88" i="1"/>
  <c r="AF91" i="1"/>
  <c r="AE93" i="1"/>
  <c r="T95" i="1"/>
  <c r="AG96" i="1"/>
  <c r="O98" i="1"/>
  <c r="U99" i="1"/>
  <c r="AB100" i="1"/>
  <c r="AH101" i="1"/>
  <c r="N103" i="1"/>
  <c r="V104" i="1"/>
  <c r="AG78" i="1"/>
  <c r="AD86" i="1"/>
  <c r="AH91" i="1"/>
  <c r="Z95" i="1"/>
  <c r="U98" i="1"/>
  <c r="AI100" i="1"/>
  <c r="V103" i="1"/>
  <c r="W79" i="1"/>
  <c r="P87" i="1"/>
  <c r="R92" i="1"/>
  <c r="AB95" i="1"/>
  <c r="W98" i="1"/>
  <c r="AJ100" i="1"/>
  <c r="W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<sst xmlns="http://schemas.openxmlformats.org/spreadsheetml/2006/main" count="104" uniqueCount="76">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</sst>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15.541307573344341</c:v>
                </c:pt>
                <c:pt idx="1">
                  <c:v>18.660759391737034</c:v>
                </c:pt>
                <c:pt idx="2">
                  <c:v>22.541407712834268</c:v>
                </c:pt>
                <c:pt idx="3">
                  <c:v>26.837399155976268</c:v>
                </c:pt>
                <c:pt idx="4">
                  <c:v>31.547609404415368</c:v>
                </c:pt>
                <c:pt idx="5">
                  <c:v>36.705256824034187</c:v>
                </c:pt>
                <c:pt idx="6">
                  <c:v>38.588284439332455</c:v>
                </c:pt>
                <c:pt idx="7">
                  <c:v>42.76204974056354</c:v>
                </c:pt>
                <c:pt idx="8">
                  <c:v>49.442811357909022</c:v>
                </c:pt>
                <c:pt idx="9">
                  <c:v>56.544176039887191</c:v>
                </c:pt>
                <c:pt idx="10">
                  <c:v>63.879767148587561</c:v>
                </c:pt>
                <c:pt idx="11">
                  <c:v>71.211281550376725</c:v>
                </c:pt>
                <c:pt idx="12">
                  <c:v>76.045423794089857</c:v>
                </c:pt>
                <c:pt idx="13">
                  <c:v>79.307125749250133</c:v>
                </c:pt>
                <c:pt idx="14">
                  <c:v>88.871718539552589</c:v>
                </c:pt>
                <c:pt idx="15">
                  <c:v>98.021107787041785</c:v>
                </c:pt>
                <c:pt idx="16">
                  <c:v>98.619919583021471</c:v>
                </c:pt>
                <c:pt idx="17">
                  <c:v>101.12190840738016</c:v>
                </c:pt>
                <c:pt idx="18">
                  <c:v>107.65201114463197</c:v>
                </c:pt>
                <c:pt idx="19">
                  <c:v>115.49961488961625</c:v>
                </c:pt>
                <c:pt idx="20">
                  <c:v>120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81.946133142440701</c:v>
                </c:pt>
                <c:pt idx="1">
                  <c:v>83.182835042529675</c:v>
                </c:pt>
                <c:pt idx="2">
                  <c:v>84.427916115577133</c:v>
                </c:pt>
                <c:pt idx="3">
                  <c:v>85.681741290008361</c:v>
                </c:pt>
                <c:pt idx="4">
                  <c:v>86.945202633040424</c:v>
                </c:pt>
                <c:pt idx="5">
                  <c:v>88.216918735529006</c:v>
                </c:pt>
                <c:pt idx="6">
                  <c:v>89.49764253285872</c:v>
                </c:pt>
                <c:pt idx="7">
                  <c:v>90.78072331605162</c:v>
                </c:pt>
                <c:pt idx="8">
                  <c:v>91.223551746307251</c:v>
                </c:pt>
                <c:pt idx="9">
                  <c:v>92.034283555015861</c:v>
                </c:pt>
                <c:pt idx="10">
                  <c:v>93.259375425232051</c:v>
                </c:pt>
                <c:pt idx="11">
                  <c:v>94.456836058985274</c:v>
                </c:pt>
                <c:pt idx="12">
                  <c:v>95.627263941420722</c:v>
                </c:pt>
                <c:pt idx="13">
                  <c:v>96.754679096520547</c:v>
                </c:pt>
                <c:pt idx="14">
                  <c:v>97.825616142184131</c:v>
                </c:pt>
                <c:pt idx="15">
                  <c:v>98.842063068000101</c:v>
                </c:pt>
                <c:pt idx="16">
                  <c:v>99.515328399264618</c:v>
                </c:pt>
                <c:pt idx="17">
                  <c:v>99.801093259412056</c:v>
                </c:pt>
                <c:pt idx="18">
                  <c:v>100.71442529093281</c:v>
                </c:pt>
                <c:pt idx="19">
                  <c:v>101.58083998436598</c:v>
                </c:pt>
                <c:pt idx="20">
                  <c:v>102.40554948911169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0.15936633910335915</c:v>
                </c:pt>
                <c:pt idx="1">
                  <c:v>0.19769337360553579</c:v>
                </c:pt>
                <c:pt idx="2">
                  <c:v>0.21650047533085953</c:v>
                </c:pt>
                <c:pt idx="3">
                  <c:v>0.23147093752538239</c:v>
                </c:pt>
                <c:pt idx="4">
                  <c:v>0.2464040286576224</c:v>
                </c:pt>
                <c:pt idx="5">
                  <c:v>0.26546566931081989</c:v>
                </c:pt>
                <c:pt idx="6">
                  <c:v>0.28458447152908761</c:v>
                </c:pt>
                <c:pt idx="7">
                  <c:v>0.36916893084558111</c:v>
                </c:pt>
                <c:pt idx="8">
                  <c:v>0.4109948633092203</c:v>
                </c:pt>
                <c:pt idx="9">
                  <c:v>0.45202775641527521</c:v>
                </c:pt>
                <c:pt idx="10">
                  <c:v>0.48970900181707328</c:v>
                </c:pt>
                <c:pt idx="11">
                  <c:v>0.51795852057447433</c:v>
                </c:pt>
                <c:pt idx="12">
                  <c:v>0.54046247416823212</c:v>
                </c:pt>
                <c:pt idx="13">
                  <c:v>0.55815702432921355</c:v>
                </c:pt>
                <c:pt idx="14">
                  <c:v>0.82797953352279618</c:v>
                </c:pt>
                <c:pt idx="15">
                  <c:v>0.83867783734348444</c:v>
                </c:pt>
                <c:pt idx="16">
                  <c:v>0.84519769544983214</c:v>
                </c:pt>
                <c:pt idx="17">
                  <c:v>0.95340018721404718</c:v>
                </c:pt>
                <c:pt idx="18">
                  <c:v>1</c:v>
                </c:pt>
                <c:pt idx="19">
                  <c:v>0.99907976950362842</c:v>
                </c:pt>
                <c:pt idx="20">
                  <c:v>0.9990907208851485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  <c:pt idx="0">
                  <c:v>25.000070416068965</c:v>
                </c:pt>
                <c:pt idx="1">
                  <c:v>28.745695712195374</c:v>
                </c:pt>
                <c:pt idx="2">
                  <c:v>32.766186731180412</c:v>
                </c:pt>
                <c:pt idx="3">
                  <c:v>37.10554508063754</c:v>
                </c:pt>
                <c:pt idx="4">
                  <c:v>41.775350477442437</c:v>
                </c:pt>
                <c:pt idx="5">
                  <c:v>46.766270935072555</c:v>
                </c:pt>
                <c:pt idx="6">
                  <c:v>48.554953455182371</c:v>
                </c:pt>
                <c:pt idx="7">
                  <c:v>52.425768303715742</c:v>
                </c:pt>
                <c:pt idx="8">
                  <c:v>58.51963691415596</c:v>
                </c:pt>
                <c:pt idx="9">
                  <c:v>64.876978455319474</c:v>
                </c:pt>
                <c:pt idx="10">
                  <c:v>71.345883868123138</c:v>
                </c:pt>
                <c:pt idx="11">
                  <c:v>77.738574574080104</c:v>
                </c:pt>
                <c:pt idx="12">
                  <c:v>81.925276619375481</c:v>
                </c:pt>
                <c:pt idx="13">
                  <c:v>83.97807972413456</c:v>
                </c:pt>
                <c:pt idx="14">
                  <c:v>90.005481798708757</c:v>
                </c:pt>
                <c:pt idx="15">
                  <c:v>95.792376699235476</c:v>
                </c:pt>
                <c:pt idx="16">
                  <c:v>96.171950397282288</c:v>
                </c:pt>
                <c:pt idx="17">
                  <c:v>98.702756549629314</c:v>
                </c:pt>
                <c:pt idx="18">
                  <c:v>105.23923969316265</c:v>
                </c:pt>
                <c:pt idx="19">
                  <c:v>113.09447145034419</c:v>
                </c:pt>
                <c:pt idx="20">
                  <c:v>117.60219932423709</c:v>
                </c:pt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  <c:pt idx="0">
                  <c:v>110</c:v>
                </c:pt>
                <c:pt idx="1">
                  <c:v>111.81460275453607</c:v>
                </c:pt>
                <c:pt idx="2">
                  <c:v>113.63657213764805</c:v>
                </c:pt>
                <c:pt idx="3">
                  <c:v>115.46604006975788</c:v>
                </c:pt>
                <c:pt idx="4">
                  <c:v>117.30355820389585</c:v>
                </c:pt>
                <c:pt idx="5">
                  <c:v>119.14780238763959</c:v>
                </c:pt>
                <c:pt idx="6">
                  <c:v>120.99922126138016</c:v>
                </c:pt>
                <c:pt idx="7">
                  <c:v>122.84802801692892</c:v>
                </c:pt>
                <c:pt idx="8">
                  <c:v>123.48519212662829</c:v>
                </c:pt>
                <c:pt idx="9">
                  <c:v>124.64899055359172</c:v>
                </c:pt>
                <c:pt idx="10">
                  <c:v>126.40324634535358</c:v>
                </c:pt>
                <c:pt idx="11">
                  <c:v>128.11279785543729</c:v>
                </c:pt>
                <c:pt idx="12">
                  <c:v>129.77916783243643</c:v>
                </c:pt>
                <c:pt idx="13">
                  <c:v>131.36891943285306</c:v>
                </c:pt>
                <c:pt idx="14">
                  <c:v>132.85035472672507</c:v>
                </c:pt>
                <c:pt idx="15">
                  <c:v>134.23674422223974</c:v>
                </c:pt>
                <c:pt idx="16">
                  <c:v>135.14697253092618</c:v>
                </c:pt>
                <c:pt idx="17">
                  <c:v>135.53133651536047</c:v>
                </c:pt>
                <c:pt idx="18">
                  <c:v>136.75710714637347</c:v>
                </c:pt>
                <c:pt idx="19">
                  <c:v>137.91469842713022</c:v>
                </c:pt>
                <c:pt idx="20">
                  <c:v>139.01293413126569</c:v>
                </c:pt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  <c:pt idx="0">
                  <c:v>2.5</c:v>
                </c:pt>
                <c:pt idx="1">
                  <c:v>8.0462499999999952</c:v>
                </c:pt>
                <c:pt idx="2">
                  <c:v>13.59249999999999</c:v>
                </c:pt>
                <c:pt idx="3">
                  <c:v>19.138749999999987</c:v>
                </c:pt>
                <c:pt idx="4">
                  <c:v>24.684999999999981</c:v>
                </c:pt>
                <c:pt idx="5">
                  <c:v>30.231249999999974</c:v>
                </c:pt>
                <c:pt idx="6">
                  <c:v>35.777499999999975</c:v>
                </c:pt>
                <c:pt idx="7">
                  <c:v>41.323749999999968</c:v>
                </c:pt>
                <c:pt idx="8">
                  <c:v>46.869999999999962</c:v>
                </c:pt>
                <c:pt idx="9">
                  <c:v>52.416249999999955</c:v>
                </c:pt>
                <c:pt idx="10">
                  <c:v>57.962499999999949</c:v>
                </c:pt>
                <c:pt idx="11">
                  <c:v>63.508749999999949</c:v>
                </c:pt>
                <c:pt idx="12">
                  <c:v>69.05499999999995</c:v>
                </c:pt>
                <c:pt idx="13">
                  <c:v>74.601249999999936</c:v>
                </c:pt>
                <c:pt idx="14">
                  <c:v>80.147499999999937</c:v>
                </c:pt>
                <c:pt idx="15">
                  <c:v>85.693749999999923</c:v>
                </c:pt>
                <c:pt idx="16">
                  <c:v>91.239999999999924</c:v>
                </c:pt>
                <c:pt idx="17">
                  <c:v>96.786249999999924</c:v>
                </c:pt>
                <c:pt idx="18">
                  <c:v>102.33249999999991</c:v>
                </c:pt>
                <c:pt idx="19">
                  <c:v>107.87874999999991</c:v>
                </c:pt>
                <c:pt idx="20">
                  <c:v>113.4249999999999</c:v>
                </c:pt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  <c:pt idx="0">
                  <c:v>49.29597607769071</c:v>
                </c:pt>
                <c:pt idx="1">
                  <c:v>42.561208892410818</c:v>
                </c:pt>
                <c:pt idx="2">
                  <c:v>35.826441707130925</c:v>
                </c:pt>
                <c:pt idx="3">
                  <c:v>31.954527302144054</c:v>
                </c:pt>
                <c:pt idx="4">
                  <c:v>28.900570834383764</c:v>
                </c:pt>
                <c:pt idx="5">
                  <c:v>26.865256707728747</c:v>
                </c:pt>
                <c:pt idx="6">
                  <c:v>25.644856453957946</c:v>
                </c:pt>
                <c:pt idx="7">
                  <c:v>24.731974871539173</c:v>
                </c:pt>
                <c:pt idx="8">
                  <c:v>24.434130631824448</c:v>
                </c:pt>
                <c:pt idx="9">
                  <c:v>23.982609738213146</c:v>
                </c:pt>
                <c:pt idx="10">
                  <c:v>22.301675613429211</c:v>
                </c:pt>
                <c:pt idx="11">
                  <c:v>20.620741488645272</c:v>
                </c:pt>
                <c:pt idx="12">
                  <c:v>22.228537368140618</c:v>
                </c:pt>
                <c:pt idx="13">
                  <c:v>24.247424498170865</c:v>
                </c:pt>
                <c:pt idx="14">
                  <c:v>23.167174404723578</c:v>
                </c:pt>
                <c:pt idx="15">
                  <c:v>20.537355699537539</c:v>
                </c:pt>
                <c:pt idx="16">
                  <c:v>17.846686207166243</c:v>
                </c:pt>
                <c:pt idx="17">
                  <c:v>15.079953230813391</c:v>
                </c:pt>
                <c:pt idx="18">
                  <c:v>12.360815685417124</c:v>
                </c:pt>
                <c:pt idx="19">
                  <c:v>9.9052618824299383</c:v>
                </c:pt>
                <c:pt idx="20">
                  <c:v>7.572647006960227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nodal_pwf_atma"/>
      <definedName name="PVT_encode_string"/>
      <definedName name="well_plin_pwf_atma"/>
      <definedName name="well_pwf_plin_atma"/>
      <definedName name="wellESP_plin_pintak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75"/>
  <sheetViews>
    <sheetView tabSelected="1" topLeftCell="A13" zoomScale="70" zoomScaleNormal="70" workbookViewId="0">
      <selection activeCell="I14" sqref="I14"/>
    </sheetView>
  </sheetViews>
  <sheetFormatPr defaultRowHeight="14.25" x14ac:dyDescent="0.45"/>
  <cols>
    <col min="7" max="7" width="12.1328125" customWidth="1"/>
    <col min="14" max="14" width="12" bestFit="1" customWidth="1"/>
    <col min="15" max="15" width="11" bestFit="1" customWidth="1"/>
    <col min="16" max="16" width="12.265625" bestFit="1" customWidth="1"/>
    <col min="17" max="17" width="13.265625" bestFit="1" customWidth="1"/>
    <col min="18" max="18" width="10" bestFit="1" customWidth="1"/>
    <col min="19" max="19" width="13.265625" bestFit="1" customWidth="1"/>
    <col min="20" max="20" width="11.1328125" bestFit="1" customWidth="1"/>
    <col min="21" max="21" width="15.265625" bestFit="1" customWidth="1"/>
    <col min="22" max="22" width="16.3984375" bestFit="1" customWidth="1"/>
    <col min="23" max="23" width="19.73046875" bestFit="1" customWidth="1"/>
    <col min="24" max="24" width="12.3984375" bestFit="1" customWidth="1"/>
    <col min="25" max="25" width="11" bestFit="1" customWidth="1"/>
    <col min="26" max="26" width="15.265625" bestFit="1" customWidth="1"/>
    <col min="27" max="27" width="16.3984375" bestFit="1" customWidth="1"/>
    <col min="28" max="28" width="19.73046875" bestFit="1" customWidth="1"/>
    <col min="29" max="29" width="11" bestFit="1" customWidth="1"/>
    <col min="30" max="30" width="12" customWidth="1"/>
    <col min="31" max="31" width="13" bestFit="1" customWidth="1"/>
    <col min="32" max="33" width="12.86328125" bestFit="1" customWidth="1"/>
    <col min="34" max="34" width="10.1328125" bestFit="1" customWidth="1"/>
    <col min="35" max="36" width="13.1328125" customWidth="1"/>
    <col min="37" max="37" width="12" customWidth="1"/>
    <col min="38" max="39" width="10.1328125" bestFit="1" customWidth="1"/>
    <col min="40" max="41" width="12.73046875" bestFit="1" customWidth="1"/>
    <col min="42" max="42" width="10" bestFit="1" customWidth="1"/>
    <col min="43" max="43" width="12.59765625" bestFit="1" customWidth="1"/>
    <col min="44" max="46" width="10" bestFit="1" customWidth="1"/>
    <col min="47" max="47" width="9.86328125" bestFit="1" customWidth="1"/>
    <col min="48" max="49" width="12.59765625" bestFit="1" customWidth="1"/>
    <col min="50" max="50" width="9.86328125" bestFit="1" customWidth="1"/>
    <col min="51" max="52" width="9.59765625" bestFit="1" customWidth="1"/>
  </cols>
  <sheetData>
    <row r="1" spans="1:7" x14ac:dyDescent="0.45">
      <c r="A1" s="1" t="s">
        <v>0</v>
      </c>
      <c r="F1" t="s">
        <v>1</v>
      </c>
      <c r="G1" t="str">
        <f>[1]!getUFVersion()</f>
        <v>7.12</v>
      </c>
    </row>
    <row r="2" spans="1:7" x14ac:dyDescent="0.45">
      <c r="A2" t="s">
        <v>2</v>
      </c>
    </row>
    <row r="6" spans="1:7" x14ac:dyDescent="0.45">
      <c r="A6" s="1" t="s">
        <v>3</v>
      </c>
    </row>
    <row r="7" spans="1:7" ht="16.5" x14ac:dyDescent="0.55000000000000004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6.5" x14ac:dyDescent="0.55000000000000004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6.5" x14ac:dyDescent="0.55000000000000004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6.5" x14ac:dyDescent="0.55000000000000004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6.5" x14ac:dyDescent="0.55000000000000004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5.75" x14ac:dyDescent="0.55000000000000004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5.75" x14ac:dyDescent="0.55000000000000004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6.5" x14ac:dyDescent="0.55000000000000004">
      <c r="B14" s="7" t="s">
        <v>18</v>
      </c>
      <c r="C14" s="3">
        <v>1.2</v>
      </c>
      <c r="D14" s="6" t="s">
        <v>9</v>
      </c>
    </row>
    <row r="15" spans="1:7" ht="15.75" x14ac:dyDescent="0.55000000000000004">
      <c r="B15" s="9" t="s">
        <v>19</v>
      </c>
      <c r="C15" s="3">
        <v>1</v>
      </c>
      <c r="D15" s="4" t="s">
        <v>20</v>
      </c>
    </row>
    <row r="16" spans="1:7" x14ac:dyDescent="0.45">
      <c r="A16" s="1" t="s">
        <v>21</v>
      </c>
    </row>
    <row r="17" spans="1:41" ht="15.4" x14ac:dyDescent="0.5">
      <c r="B17" s="9" t="s">
        <v>22</v>
      </c>
      <c r="C17" s="3">
        <v>45</v>
      </c>
      <c r="D17" s="6" t="s">
        <v>23</v>
      </c>
      <c r="F17" s="9" t="s">
        <v>64</v>
      </c>
      <c r="G17" s="3">
        <v>1000</v>
      </c>
      <c r="H17" s="6"/>
    </row>
    <row r="18" spans="1:41" ht="15.75" x14ac:dyDescent="0.55000000000000004">
      <c r="B18" s="9" t="s">
        <v>24</v>
      </c>
      <c r="C18" s="3">
        <v>12</v>
      </c>
      <c r="D18" s="4" t="s">
        <v>25</v>
      </c>
      <c r="F18" s="9" t="s">
        <v>69</v>
      </c>
      <c r="G18" s="3"/>
      <c r="H18" s="6"/>
    </row>
    <row r="19" spans="1:41" ht="15.75" x14ac:dyDescent="0.55000000000000004">
      <c r="A19" t="s">
        <v>26</v>
      </c>
      <c r="B19" s="10"/>
      <c r="F19" s="9" t="s">
        <v>68</v>
      </c>
      <c r="G19" s="3">
        <v>110</v>
      </c>
      <c r="H19" s="6" t="s">
        <v>13</v>
      </c>
    </row>
    <row r="20" spans="1:41" x14ac:dyDescent="0.45">
      <c r="B20" s="9" t="s">
        <v>27</v>
      </c>
      <c r="C20" s="3">
        <v>2000</v>
      </c>
      <c r="D20" s="6" t="s">
        <v>28</v>
      </c>
    </row>
    <row r="21" spans="1:41" x14ac:dyDescent="0.45">
      <c r="B21" s="9" t="s">
        <v>29</v>
      </c>
      <c r="C21" s="3">
        <v>62</v>
      </c>
      <c r="D21" s="6" t="s">
        <v>30</v>
      </c>
    </row>
    <row r="22" spans="1:41" x14ac:dyDescent="0.45">
      <c r="B22" s="9" t="s">
        <v>31</v>
      </c>
      <c r="C22" s="3">
        <v>90</v>
      </c>
      <c r="D22" s="6" t="s">
        <v>32</v>
      </c>
    </row>
    <row r="23" spans="1:41" ht="15.75" x14ac:dyDescent="0.55000000000000004">
      <c r="B23" s="9" t="s">
        <v>65</v>
      </c>
      <c r="C23" s="3">
        <v>80</v>
      </c>
      <c r="D23" s="6" t="s">
        <v>13</v>
      </c>
      <c r="F23" s="9" t="s">
        <v>67</v>
      </c>
      <c r="G23" s="3">
        <v>3</v>
      </c>
      <c r="H23" s="6" t="s">
        <v>30</v>
      </c>
    </row>
    <row r="24" spans="1:41" ht="15.75" x14ac:dyDescent="0.55000000000000004">
      <c r="B24" s="9" t="s">
        <v>66</v>
      </c>
      <c r="C24" s="11">
        <v>120</v>
      </c>
      <c r="D24" s="6" t="s">
        <v>13</v>
      </c>
    </row>
    <row r="25" spans="1:41" x14ac:dyDescent="0.45">
      <c r="B25" s="9" t="s">
        <v>33</v>
      </c>
      <c r="C25" s="3">
        <v>44</v>
      </c>
      <c r="D25" s="6" t="s">
        <v>34</v>
      </c>
    </row>
    <row r="26" spans="1:41" x14ac:dyDescent="0.45">
      <c r="B26" s="9" t="s">
        <v>35</v>
      </c>
      <c r="C26" s="3">
        <v>120</v>
      </c>
      <c r="D26" s="6" t="s">
        <v>34</v>
      </c>
    </row>
    <row r="28" spans="1:41" ht="28.5" x14ac:dyDescent="0.45">
      <c r="B28" s="12" t="s">
        <v>36</v>
      </c>
      <c r="C28" s="21" t="str">
        <f>[1]!PVT_encode_string(gamma_gas_,gamma_oil_,gamma_wat_,Rsb_,Rp_,Pb_,Tres_,Bob_,muob_)</f>
        <v>gamma_gas:0,800;gamma_oil:0,870;gamma_wat:1,000;rsb_m3m3:80,000;rp_m3m3:80,000;pb_atma:120,000;tres_C:90,000;bob_m3m3:1,200;muob_cP:1,000;PVTcorr:0;ksep_fr:0,000;p_ksep_atma:-1,000;t_ksep_C:-1,000;gas_only:False;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45">
      <c r="B29" s="9" t="s">
        <v>56</v>
      </c>
      <c r="C29" s="23" t="str">
        <f>[1]!ESP_encode_string(J37,Hnom,Fr,,,,,0.5)</f>
        <v>ESP_ID:740,00000;HeadNom_m:1000,00000;ESPfreq_Hz:45,00000;ESP_U_V:1000,00000;MotorPowerNom_kW:30,00000;t_intake_C:85,00000;t_dis_C:85,00000;KsepGS_fr:0,50000;Ksep_manual_fr:0,00000;ESP_energy_fact_Whday:0,00000;ESP_cable_type:0;ESP_h_mes_m:0,00000;ESP_gas_degradation_type:0;c_calibr_head:1,00000;c_calibr_rate:1,00000;c_calibr_power:1,00000;PKV_work_min:-1,00000;PKV_stop_min:-1,00000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45">
      <c r="B30" s="9" t="s">
        <v>57</v>
      </c>
      <c r="C30" s="24" t="str">
        <f>[1]!GL_encode_string(qgas_inj_,pgas_inj_,d_gl_,M35:M38,N35:N38,O35:O38)</f>
        <v>GLV:1;q_gas_inj_sm3day:0,00000;p_gas_inj_atma:110,00000;d_gas_inj_mm:3,00000;GLV:3;H_glv_m1:1000,000;d_glv_mm1:0,000;p_glv_atma1:25,000;H_glv_m2:2000,000;d_glv_mm2:3,000;p_glv_atma2:55,000;H_glv_m3:2450,000;d_glv_mm3:2,000;p_glv_atma3:60,000;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45">
      <c r="B31" s="9" t="s">
        <v>58</v>
      </c>
      <c r="C31" s="25" t="str">
        <f>IF(ALsel,ESP_,GLV_)</f>
        <v>GLV:1;q_gas_inj_sm3day:0,00000;p_gas_inj_atma:110,00000;d_gas_inj_mm:3,00000;GLV:3;H_glv_m1:1000,000;d_glv_mm1:0,000;p_glv_atma1:25,000;H_glv_m2:2000,000;d_glv_mm2:3,000;p_glv_atma2:55,000;H_glv_m3:2450,000;d_glv_mm3:2,000;p_glv_atma3:60,000;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45">
      <c r="B33" s="13" t="s">
        <v>37</v>
      </c>
      <c r="C33" s="14"/>
      <c r="D33" s="14"/>
      <c r="F33" s="9" t="s">
        <v>59</v>
      </c>
      <c r="G33" s="3">
        <v>0</v>
      </c>
      <c r="I33" t="s">
        <v>70</v>
      </c>
      <c r="M33" t="s">
        <v>71</v>
      </c>
    </row>
    <row r="34" spans="2:26" ht="29.25" x14ac:dyDescent="0.55000000000000004">
      <c r="B34" s="6" t="s">
        <v>38</v>
      </c>
      <c r="C34" s="29">
        <v>3000</v>
      </c>
      <c r="D34" s="30" t="s">
        <v>28</v>
      </c>
      <c r="F34" s="9" t="s">
        <v>54</v>
      </c>
      <c r="G34" s="3">
        <v>1</v>
      </c>
      <c r="I34" s="9" t="s">
        <v>60</v>
      </c>
      <c r="J34" s="3">
        <v>30</v>
      </c>
      <c r="K34" s="6" t="s">
        <v>23</v>
      </c>
      <c r="M34" s="9" t="s">
        <v>63</v>
      </c>
      <c r="N34" s="9" t="s">
        <v>74</v>
      </c>
      <c r="O34" s="9" t="s">
        <v>73</v>
      </c>
    </row>
    <row r="35" spans="2:26" ht="15.75" x14ac:dyDescent="0.55000000000000004">
      <c r="B35" s="6" t="s">
        <v>39</v>
      </c>
      <c r="C35" s="29">
        <v>2500</v>
      </c>
      <c r="D35" s="30" t="s">
        <v>40</v>
      </c>
      <c r="F35" s="9" t="s">
        <v>53</v>
      </c>
      <c r="G35" s="3">
        <v>0</v>
      </c>
      <c r="I35" s="9" t="s">
        <v>61</v>
      </c>
      <c r="J35" s="3">
        <v>1000</v>
      </c>
      <c r="K35" s="6" t="s">
        <v>28</v>
      </c>
      <c r="M35" s="3">
        <v>1000</v>
      </c>
      <c r="N35" s="3">
        <v>0</v>
      </c>
      <c r="O35" s="3">
        <v>25</v>
      </c>
    </row>
    <row r="36" spans="2:26" ht="19.5" customHeight="1" x14ac:dyDescent="0.55000000000000004">
      <c r="B36" s="6" t="s">
        <v>41</v>
      </c>
      <c r="C36" s="29">
        <v>140</v>
      </c>
      <c r="D36" s="30" t="s">
        <v>30</v>
      </c>
      <c r="I36" s="9" t="s">
        <v>62</v>
      </c>
      <c r="J36" s="3">
        <v>45</v>
      </c>
      <c r="K36" s="6" t="s">
        <v>72</v>
      </c>
      <c r="M36" s="3">
        <v>2000</v>
      </c>
      <c r="N36" s="3">
        <v>3</v>
      </c>
      <c r="O36" s="3">
        <v>55</v>
      </c>
    </row>
    <row r="37" spans="2:26" ht="15.75" x14ac:dyDescent="0.55000000000000004">
      <c r="B37" s="6" t="s">
        <v>42</v>
      </c>
      <c r="C37" s="29">
        <v>65</v>
      </c>
      <c r="D37" s="30" t="s">
        <v>30</v>
      </c>
      <c r="G37" s="10"/>
      <c r="I37" s="9" t="s">
        <v>29</v>
      </c>
      <c r="J37" s="3">
        <f>[1]!ESP_id_by_rate(Qnom)</f>
        <v>740</v>
      </c>
      <c r="K37" s="6"/>
      <c r="M37" s="3">
        <v>2450</v>
      </c>
      <c r="N37" s="3">
        <v>2</v>
      </c>
      <c r="O37" s="3">
        <v>60</v>
      </c>
    </row>
    <row r="38" spans="2:26" ht="15.75" x14ac:dyDescent="0.55000000000000004">
      <c r="B38" s="6" t="s">
        <v>43</v>
      </c>
      <c r="C38" s="29">
        <v>12</v>
      </c>
      <c r="D38" s="30" t="s">
        <v>30</v>
      </c>
      <c r="G38" s="10"/>
      <c r="M38" s="3"/>
      <c r="N38" s="3"/>
      <c r="O38" s="3"/>
    </row>
    <row r="39" spans="2:26" x14ac:dyDescent="0.45">
      <c r="G39" s="10"/>
      <c r="M39" s="3"/>
      <c r="N39" s="3"/>
      <c r="O39" s="3"/>
      <c r="V39" s="20"/>
      <c r="W39" s="20"/>
    </row>
    <row r="40" spans="2:26" x14ac:dyDescent="0.45">
      <c r="G40" s="10"/>
    </row>
    <row r="41" spans="2:26" x14ac:dyDescent="0.45">
      <c r="B41" s="14" t="s">
        <v>44</v>
      </c>
      <c r="C41" s="14"/>
      <c r="E41" t="s">
        <v>45</v>
      </c>
      <c r="G41" s="10"/>
      <c r="H41" t="s">
        <v>46</v>
      </c>
      <c r="I41" s="10"/>
      <c r="J41" t="s">
        <v>47</v>
      </c>
    </row>
    <row r="42" spans="2:26" ht="15.75" x14ac:dyDescent="0.55000000000000004">
      <c r="B42" s="17" t="s">
        <v>48</v>
      </c>
      <c r="C42" s="17" t="s">
        <v>49</v>
      </c>
      <c r="E42" s="17" t="s">
        <v>49</v>
      </c>
      <c r="F42" s="17" t="s">
        <v>50</v>
      </c>
      <c r="G42" s="10"/>
      <c r="H42" s="17" t="s">
        <v>48</v>
      </c>
      <c r="I42" s="15" t="s">
        <v>51</v>
      </c>
      <c r="J42" s="17" t="s">
        <v>48</v>
      </c>
      <c r="K42" s="15" t="s">
        <v>52</v>
      </c>
      <c r="W42" s="20"/>
      <c r="X42" s="20"/>
      <c r="Y42" s="20"/>
      <c r="Z42" s="20"/>
    </row>
    <row r="43" spans="2:26" x14ac:dyDescent="0.45">
      <c r="B43" s="17" t="s">
        <v>28</v>
      </c>
      <c r="C43" s="17" t="s">
        <v>28</v>
      </c>
      <c r="E43" s="17" t="s">
        <v>28</v>
      </c>
      <c r="F43" s="17" t="s">
        <v>40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4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4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4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4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4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4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[1]!well_plin_pwf_atma(qliq_,fw_,C24,C34,Pcalc_,C38,PVTstr_,AL_str_,B44:C64,J44:K46,H44:I46,E44:F46,hcor,tempm,C26,,,,Qinj_,,21)</f>
        <v>14.83936863265374</v>
      </c>
      <c r="O49" s="27">
        <v>14.83936863265374</v>
      </c>
      <c r="P49" s="27">
        <v>15.541307573344341</v>
      </c>
      <c r="Q49" s="27">
        <v>81.946133142440701</v>
      </c>
      <c r="R49" s="27">
        <v>0</v>
      </c>
      <c r="S49">
        <v>0</v>
      </c>
      <c r="T49">
        <v>120</v>
      </c>
      <c r="U49">
        <v>45</v>
      </c>
      <c r="V49">
        <v>12</v>
      </c>
      <c r="W49" s="20">
        <v>15039.173625018146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4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4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3</v>
      </c>
      <c r="P51">
        <v>10871.173625018146</v>
      </c>
      <c r="Q51">
        <v>110</v>
      </c>
      <c r="R51">
        <v>3</v>
      </c>
      <c r="S51">
        <v>110</v>
      </c>
      <c r="T51">
        <v>0</v>
      </c>
      <c r="U51">
        <v>91.223551746307251</v>
      </c>
      <c r="V51">
        <v>38.588284439332455</v>
      </c>
      <c r="W51" s="26">
        <v>0</v>
      </c>
      <c r="X51" s="26">
        <v>30</v>
      </c>
      <c r="Y51" s="26">
        <v>3</v>
      </c>
      <c r="Z51" s="20">
        <v>99.515328399264618</v>
      </c>
      <c r="AA51">
        <v>76.045423794089857</v>
      </c>
      <c r="AB51">
        <v>9047.9296560717212</v>
      </c>
      <c r="AC51">
        <v>55.844999999999999</v>
      </c>
      <c r="AD51">
        <v>2</v>
      </c>
      <c r="AE51">
        <v>102.40554948911169</v>
      </c>
      <c r="AF51">
        <v>98.619919583021471</v>
      </c>
      <c r="AG51">
        <v>1823.2439689464256</v>
      </c>
      <c r="AH51">
        <v>74.022500000000008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28.5" x14ac:dyDescent="0.4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 t="str">
        <v>glv3:d_mm</v>
      </c>
      <c r="AE52" s="10" t="str">
        <v>glv3:p_in_atma</v>
      </c>
      <c r="AF52" s="10" t="str">
        <v>glv3:p_out_atma</v>
      </c>
      <c r="AG52" s="10" t="str">
        <v>glv3:q_gas_scm3day</v>
      </c>
      <c r="AH52" t="str">
        <v>glv3:t_C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4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4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4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15.541307573344341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0</v>
      </c>
      <c r="W55" s="31">
        <v>0</v>
      </c>
      <c r="X55" s="31">
        <v>20</v>
      </c>
      <c r="Y55" s="31">
        <v>0</v>
      </c>
      <c r="Z55" s="32">
        <v>0.15936633910335915</v>
      </c>
      <c r="AA55" s="31">
        <v>0</v>
      </c>
      <c r="AB55" s="31">
        <v>81.946133142440701</v>
      </c>
      <c r="AC55" s="31">
        <v>0</v>
      </c>
      <c r="AD55" s="32">
        <v>0</v>
      </c>
      <c r="AE55" s="31">
        <v>0</v>
      </c>
      <c r="AF55" s="31">
        <v>20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4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187.5</v>
      </c>
      <c r="P56" s="31">
        <v>18.660759391737034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187.5</v>
      </c>
      <c r="X56" s="31">
        <v>21.875</v>
      </c>
      <c r="Y56" s="31">
        <v>150</v>
      </c>
      <c r="Z56" s="32">
        <v>0.19769337360553579</v>
      </c>
      <c r="AA56" s="31">
        <v>136.11111111111111</v>
      </c>
      <c r="AB56" s="31">
        <v>83.182835042529675</v>
      </c>
      <c r="AC56" s="31">
        <v>122.5</v>
      </c>
      <c r="AD56" s="32">
        <v>0</v>
      </c>
      <c r="AE56" s="31">
        <v>187.5</v>
      </c>
      <c r="AF56" s="31">
        <v>21.875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4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375</v>
      </c>
      <c r="P57" s="31">
        <v>22.541407712834268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375</v>
      </c>
      <c r="X57" s="31">
        <v>23.75</v>
      </c>
      <c r="Y57" s="31">
        <v>300</v>
      </c>
      <c r="Z57" s="32">
        <v>0.21650047533085953</v>
      </c>
      <c r="AA57" s="31">
        <v>272.22222222222223</v>
      </c>
      <c r="AB57" s="31">
        <v>84.427916115577133</v>
      </c>
      <c r="AC57" s="31">
        <v>245</v>
      </c>
      <c r="AD57" s="32">
        <v>0</v>
      </c>
      <c r="AE57" s="31">
        <v>375</v>
      </c>
      <c r="AF57" s="31">
        <v>23.75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4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562.5</v>
      </c>
      <c r="P58" s="31">
        <v>26.837399155976268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562.5</v>
      </c>
      <c r="X58" s="31">
        <v>25.625</v>
      </c>
      <c r="Y58" s="31">
        <v>450</v>
      </c>
      <c r="Z58" s="32">
        <v>0.23147093752538239</v>
      </c>
      <c r="AA58" s="31">
        <v>408.33333333333337</v>
      </c>
      <c r="AB58" s="31">
        <v>85.681741290008361</v>
      </c>
      <c r="AC58" s="31">
        <v>367.5</v>
      </c>
      <c r="AD58" s="32">
        <v>0</v>
      </c>
      <c r="AE58" s="31">
        <v>562.5</v>
      </c>
      <c r="AF58" s="31">
        <v>25.625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4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750</v>
      </c>
      <c r="P59" s="31">
        <v>31.547609404415368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750</v>
      </c>
      <c r="X59" s="31">
        <v>27.5</v>
      </c>
      <c r="Y59" s="31">
        <v>600</v>
      </c>
      <c r="Z59" s="32">
        <v>0.2464040286576224</v>
      </c>
      <c r="AA59" s="31">
        <v>544.44444444444446</v>
      </c>
      <c r="AB59" s="31">
        <v>86.945202633040424</v>
      </c>
      <c r="AC59" s="31">
        <v>490</v>
      </c>
      <c r="AD59" s="32">
        <v>0</v>
      </c>
      <c r="AE59" s="31">
        <v>750</v>
      </c>
      <c r="AF59" s="31">
        <v>27.5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4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937.5</v>
      </c>
      <c r="P60" s="31">
        <v>36.705256824034187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937.5</v>
      </c>
      <c r="X60" s="31">
        <v>29.375</v>
      </c>
      <c r="Y60" s="31">
        <v>750</v>
      </c>
      <c r="Z60" s="32">
        <v>0.26546566931081989</v>
      </c>
      <c r="AA60" s="31">
        <v>680.55555555555554</v>
      </c>
      <c r="AB60" s="31">
        <v>88.216918735529006</v>
      </c>
      <c r="AC60" s="31">
        <v>612.5</v>
      </c>
      <c r="AD60" s="32">
        <v>0</v>
      </c>
      <c r="AE60" s="31">
        <v>937.5</v>
      </c>
      <c r="AF60" s="31">
        <v>29.375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4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38.588284439332455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30</v>
      </c>
      <c r="Y61" s="31">
        <v>900</v>
      </c>
      <c r="Z61" s="32">
        <v>0.28458447152908761</v>
      </c>
      <c r="AA61" s="31">
        <v>816.66666666666674</v>
      </c>
      <c r="AB61" s="31">
        <v>89.49764253285872</v>
      </c>
      <c r="AC61" s="31">
        <v>735</v>
      </c>
      <c r="AD61" s="32">
        <v>0</v>
      </c>
      <c r="AE61" s="31">
        <v>1000</v>
      </c>
      <c r="AF61" s="31">
        <v>30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4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1125</v>
      </c>
      <c r="P62" s="31">
        <v>42.76204974056354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1125</v>
      </c>
      <c r="X62" s="31">
        <v>31.197500000000002</v>
      </c>
      <c r="Y62" s="31">
        <v>1050</v>
      </c>
      <c r="Z62" s="32">
        <v>0.36916893084558111</v>
      </c>
      <c r="AA62" s="31">
        <v>952.77777777777783</v>
      </c>
      <c r="AB62" s="31">
        <v>90.78072331605162</v>
      </c>
      <c r="AC62" s="31">
        <v>857.5</v>
      </c>
      <c r="AD62" s="32">
        <v>0</v>
      </c>
      <c r="AE62" s="31">
        <v>1125</v>
      </c>
      <c r="AF62" s="31">
        <v>31.197500000000002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4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1312.5</v>
      </c>
      <c r="P63" s="31">
        <v>49.442811357909022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1312.5</v>
      </c>
      <c r="X63" s="31">
        <v>32.953749999999999</v>
      </c>
      <c r="Y63" s="31">
        <v>1200</v>
      </c>
      <c r="Z63" s="32">
        <v>0.4109948633092203</v>
      </c>
      <c r="AA63" s="31">
        <v>1000</v>
      </c>
      <c r="AB63" s="31">
        <v>91.223551746307251</v>
      </c>
      <c r="AC63" s="31">
        <v>980</v>
      </c>
      <c r="AD63" s="32">
        <v>0</v>
      </c>
      <c r="AE63" s="31">
        <v>1312.5</v>
      </c>
      <c r="AF63" s="31">
        <v>32.953749999999999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4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56.544176039887191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34.64</v>
      </c>
      <c r="Y64" s="31">
        <v>1350</v>
      </c>
      <c r="Z64" s="32">
        <v>0.45202775641527521</v>
      </c>
      <c r="AA64" s="31">
        <v>1088.8888888888889</v>
      </c>
      <c r="AB64" s="31">
        <v>92.034283555015861</v>
      </c>
      <c r="AC64" s="31">
        <v>1102.5</v>
      </c>
      <c r="AD64" s="32">
        <v>0</v>
      </c>
      <c r="AE64" s="31">
        <v>1500</v>
      </c>
      <c r="AF64" s="31">
        <v>34.64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45">
      <c r="B65" s="18"/>
      <c r="C65" s="18"/>
      <c r="G65" s="10"/>
      <c r="M65" s="18"/>
      <c r="N65">
        <v>11</v>
      </c>
      <c r="O65" s="31">
        <v>1687.5</v>
      </c>
      <c r="P65" s="31">
        <v>63.879767148587561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1687.5</v>
      </c>
      <c r="X65" s="31">
        <v>41.895625000000003</v>
      </c>
      <c r="Y65" s="31">
        <v>1500</v>
      </c>
      <c r="Z65" s="32">
        <v>0.48970900181707328</v>
      </c>
      <c r="AA65" s="31">
        <v>1225</v>
      </c>
      <c r="AB65" s="31">
        <v>93.259375425232051</v>
      </c>
      <c r="AC65" s="31">
        <v>1225</v>
      </c>
      <c r="AD65" s="32">
        <v>0</v>
      </c>
      <c r="AE65" s="31">
        <v>1687.5</v>
      </c>
      <c r="AF65" s="31">
        <v>41.895625000000003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45">
      <c r="B66" s="18"/>
      <c r="C66" s="18"/>
      <c r="G66" s="10"/>
      <c r="M66" s="18"/>
      <c r="N66">
        <v>12</v>
      </c>
      <c r="O66" s="31">
        <v>1875</v>
      </c>
      <c r="P66" s="31">
        <v>71.211281550376725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1875</v>
      </c>
      <c r="X66" s="31">
        <v>50.386250000000004</v>
      </c>
      <c r="Y66" s="31">
        <v>1650</v>
      </c>
      <c r="Z66" s="32">
        <v>0.51795852057447433</v>
      </c>
      <c r="AA66" s="31">
        <v>1361.1111111111111</v>
      </c>
      <c r="AB66" s="31">
        <v>94.456836058985274</v>
      </c>
      <c r="AC66" s="31">
        <v>1347.5</v>
      </c>
      <c r="AD66" s="32">
        <v>0</v>
      </c>
      <c r="AE66" s="31">
        <v>1875</v>
      </c>
      <c r="AF66" s="31">
        <v>50.386250000000004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45">
      <c r="M67" s="18"/>
      <c r="N67">
        <v>13</v>
      </c>
      <c r="O67" s="31">
        <v>2000</v>
      </c>
      <c r="P67" s="31">
        <v>76.045423794089857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55.844999999999999</v>
      </c>
      <c r="Y67" s="31">
        <v>1800</v>
      </c>
      <c r="Z67" s="32">
        <v>0.54046247416823212</v>
      </c>
      <c r="AA67" s="31">
        <v>1497.2222222222222</v>
      </c>
      <c r="AB67" s="31">
        <v>95.627263941420722</v>
      </c>
      <c r="AC67" s="31">
        <v>1470</v>
      </c>
      <c r="AD67" s="32">
        <v>0</v>
      </c>
      <c r="AE67" s="31">
        <v>2000</v>
      </c>
      <c r="AF67" s="31">
        <v>55.844999999999999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45">
      <c r="M68" s="18"/>
      <c r="N68">
        <v>14</v>
      </c>
      <c r="O68" s="31">
        <v>2062.5</v>
      </c>
      <c r="P68" s="31">
        <v>79.307125749250133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2062.5</v>
      </c>
      <c r="X68" s="31">
        <v>58.491875</v>
      </c>
      <c r="Y68" s="31">
        <v>1950</v>
      </c>
      <c r="Z68" s="32">
        <v>0.55815702432921355</v>
      </c>
      <c r="AA68" s="31">
        <v>1633.3333333333335</v>
      </c>
      <c r="AB68" s="31">
        <v>96.754679096520547</v>
      </c>
      <c r="AC68" s="31">
        <v>1592.5</v>
      </c>
      <c r="AD68" s="32">
        <v>0</v>
      </c>
      <c r="AE68" s="31">
        <v>2062.5</v>
      </c>
      <c r="AF68" s="31">
        <v>58.491875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45">
      <c r="M69" s="18"/>
      <c r="N69">
        <v>15</v>
      </c>
      <c r="O69" s="31">
        <v>2250</v>
      </c>
      <c r="P69" s="31">
        <v>88.871718539552589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2250</v>
      </c>
      <c r="X69" s="31">
        <v>66.212500000000006</v>
      </c>
      <c r="Y69" s="31">
        <v>2100</v>
      </c>
      <c r="Z69" s="32">
        <v>0.82797953352279618</v>
      </c>
      <c r="AA69" s="31">
        <v>1769.4444444444446</v>
      </c>
      <c r="AB69" s="31">
        <v>97.825616142184131</v>
      </c>
      <c r="AC69" s="31">
        <v>1715</v>
      </c>
      <c r="AD69" s="32">
        <v>0</v>
      </c>
      <c r="AE69" s="31">
        <v>2250</v>
      </c>
      <c r="AF69" s="31">
        <v>66.212500000000006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45">
      <c r="M70" s="18"/>
      <c r="N70">
        <v>16</v>
      </c>
      <c r="O70" s="31">
        <v>2437.5</v>
      </c>
      <c r="P70" s="31">
        <v>98.021107787041785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2437.5</v>
      </c>
      <c r="X70" s="31">
        <v>73.548124999999999</v>
      </c>
      <c r="Y70" s="31">
        <v>2250</v>
      </c>
      <c r="Z70" s="32">
        <v>0.83867783734348444</v>
      </c>
      <c r="AA70" s="31">
        <v>1905.5555555555557</v>
      </c>
      <c r="AB70" s="31">
        <v>98.842063068000101</v>
      </c>
      <c r="AC70" s="31">
        <v>1837.5</v>
      </c>
      <c r="AD70" s="32">
        <v>0</v>
      </c>
      <c r="AE70" s="31">
        <v>2437.5</v>
      </c>
      <c r="AF70" s="31">
        <v>73.548124999999999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45">
      <c r="M71" s="18"/>
      <c r="N71">
        <v>17</v>
      </c>
      <c r="O71" s="31">
        <v>2450</v>
      </c>
      <c r="P71" s="31">
        <v>98.619919583021471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2450</v>
      </c>
      <c r="X71" s="31">
        <v>74.022500000000008</v>
      </c>
      <c r="Y71" s="31">
        <v>2400</v>
      </c>
      <c r="Z71" s="32">
        <v>0.84519769544983214</v>
      </c>
      <c r="AA71" s="31">
        <v>2000</v>
      </c>
      <c r="AB71" s="31">
        <v>99.515328399264618</v>
      </c>
      <c r="AC71" s="31">
        <v>1960</v>
      </c>
      <c r="AD71" s="32">
        <v>0</v>
      </c>
      <c r="AE71" s="31">
        <v>2450</v>
      </c>
      <c r="AF71" s="31">
        <v>74.022500000000008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45">
      <c r="M72" s="18"/>
      <c r="N72">
        <v>18</v>
      </c>
      <c r="O72" s="31">
        <v>2500</v>
      </c>
      <c r="P72" s="31">
        <v>101.12190840738016</v>
      </c>
      <c r="Q72" s="31">
        <v>2550</v>
      </c>
      <c r="R72" s="31">
        <v>272.5</v>
      </c>
      <c r="S72" s="31">
        <v>2550</v>
      </c>
      <c r="T72" s="32">
        <v>9.2499999999999999E-2</v>
      </c>
      <c r="U72" s="31">
        <v>2550</v>
      </c>
      <c r="V72" s="31">
        <v>41.304333337999893</v>
      </c>
      <c r="W72" s="31">
        <v>2500</v>
      </c>
      <c r="X72" s="31">
        <v>75.92</v>
      </c>
      <c r="Y72" s="31">
        <v>2550</v>
      </c>
      <c r="Z72" s="32">
        <v>0.95340018721404718</v>
      </c>
      <c r="AA72" s="31">
        <v>2041.6666666666667</v>
      </c>
      <c r="AB72" s="31">
        <v>99.801093259412056</v>
      </c>
      <c r="AC72" s="31">
        <v>2082.5</v>
      </c>
      <c r="AD72" s="32">
        <v>0</v>
      </c>
      <c r="AE72" s="31">
        <v>2500</v>
      </c>
      <c r="AF72" s="31">
        <v>75.92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45">
      <c r="M73" s="18"/>
      <c r="N73">
        <v>19</v>
      </c>
      <c r="O73" s="31">
        <v>2625</v>
      </c>
      <c r="P73" s="31">
        <v>107.65201114463197</v>
      </c>
      <c r="Q73" s="31">
        <v>2700</v>
      </c>
      <c r="R73" s="31">
        <v>324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2625</v>
      </c>
      <c r="X73" s="31">
        <v>80.498750000000001</v>
      </c>
      <c r="Y73" s="31">
        <v>2700</v>
      </c>
      <c r="Z73" s="32">
        <v>1</v>
      </c>
      <c r="AA73" s="31">
        <v>2177.7777777777778</v>
      </c>
      <c r="AB73" s="31">
        <v>100.71442529093281</v>
      </c>
      <c r="AC73" s="31">
        <v>2205</v>
      </c>
      <c r="AD73" s="32">
        <v>0</v>
      </c>
      <c r="AE73" s="31">
        <v>2625</v>
      </c>
      <c r="AF73" s="31">
        <v>80.498750000000001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45">
      <c r="N74">
        <v>20</v>
      </c>
      <c r="O74" s="31">
        <v>2812.5</v>
      </c>
      <c r="P74" s="31">
        <v>115.49961488961625</v>
      </c>
      <c r="Q74" s="31">
        <v>2850</v>
      </c>
      <c r="R74" s="31">
        <v>395.75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2812.5</v>
      </c>
      <c r="X74" s="31">
        <v>86.854687500000011</v>
      </c>
      <c r="Y74" s="31">
        <v>2850</v>
      </c>
      <c r="Z74" s="32">
        <v>0.99907976950362842</v>
      </c>
      <c r="AA74" s="31">
        <v>2313.8888888888891</v>
      </c>
      <c r="AB74" s="31">
        <v>101.58083998436598</v>
      </c>
      <c r="AC74" s="31">
        <v>2327.5</v>
      </c>
      <c r="AD74" s="32">
        <v>0</v>
      </c>
      <c r="AE74" s="31">
        <v>2812.5</v>
      </c>
      <c r="AF74" s="31">
        <v>86.854687500000011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45">
      <c r="N75">
        <v>21</v>
      </c>
      <c r="O75" s="31">
        <v>3000</v>
      </c>
      <c r="P75" s="31">
        <v>120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90</v>
      </c>
      <c r="Y75" s="31">
        <v>3000</v>
      </c>
      <c r="Z75" s="32">
        <v>0.9990907208851485</v>
      </c>
      <c r="AA75" s="31">
        <v>2450</v>
      </c>
      <c r="AB75" s="31">
        <v>102.40554948911169</v>
      </c>
      <c r="AC75" s="31">
        <v>2450</v>
      </c>
      <c r="AD75" s="32">
        <v>0</v>
      </c>
      <c r="AE75" s="31">
        <v>3000</v>
      </c>
      <c r="AF75" s="31">
        <v>90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45">
      <c r="F78" t="s">
        <v>55</v>
      </c>
      <c r="G78">
        <v>25</v>
      </c>
      <c r="N78">
        <f t="array" ref="N78:AM104">[1]!well_pwf_plin_atma(qliq_,fw_,plin_calc_,C34,Pcalc_,C38,PVTstr_,AL_str_,B44:C64,J44:K46,H44:I46,E44:F46,hcor,tempm)</f>
        <v>117.60219932423709</v>
      </c>
      <c r="O78">
        <v>25.000070416068965</v>
      </c>
      <c r="P78">
        <v>25.000070416068965</v>
      </c>
      <c r="Q78">
        <v>110</v>
      </c>
      <c r="R78">
        <v>0</v>
      </c>
      <c r="S78">
        <v>0</v>
      </c>
      <c r="T78">
        <v>117.60219932423709</v>
      </c>
      <c r="U78">
        <v>45</v>
      </c>
      <c r="V78">
        <v>12</v>
      </c>
      <c r="W78">
        <v>23374.13117829787</v>
      </c>
      <c r="X78">
        <v>20</v>
      </c>
      <c r="Y78">
        <v>20</v>
      </c>
      <c r="Z78">
        <v>20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45">
      <c r="N79" t="str">
        <v>p_wf_atma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45">
      <c r="N80">
        <v>0</v>
      </c>
      <c r="O80">
        <v>3</v>
      </c>
      <c r="P80">
        <v>20206.13117829787</v>
      </c>
      <c r="Q80">
        <v>110</v>
      </c>
      <c r="R80">
        <v>3</v>
      </c>
      <c r="S80">
        <v>110</v>
      </c>
      <c r="T80">
        <v>0</v>
      </c>
      <c r="U80">
        <v>123.48519212662829</v>
      </c>
      <c r="V80">
        <v>48.554953455182371</v>
      </c>
      <c r="W80">
        <v>0</v>
      </c>
      <c r="X80">
        <v>30</v>
      </c>
      <c r="Y80">
        <v>3</v>
      </c>
      <c r="Z80">
        <v>135.14697253092618</v>
      </c>
      <c r="AA80">
        <v>81.925276619375481</v>
      </c>
      <c r="AB80">
        <v>0</v>
      </c>
      <c r="AC80">
        <v>55.844999999999999</v>
      </c>
      <c r="AD80">
        <v>2</v>
      </c>
      <c r="AE80">
        <v>139.01293413126569</v>
      </c>
      <c r="AF80">
        <v>96.171950397282288</v>
      </c>
      <c r="AG80">
        <v>20206.13117829787</v>
      </c>
      <c r="AH80">
        <v>74.022500000000008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45">
      <c r="N81">
        <v>0</v>
      </c>
      <c r="O81" t="str">
        <v>GLV.count</v>
      </c>
      <c r="P81" t="str">
        <v>q_gas_inj_sm3day</v>
      </c>
      <c r="Q81" t="str">
        <v>p_gas_inj_atma</v>
      </c>
      <c r="R81" t="str">
        <v>d_gas_inj_mm</v>
      </c>
      <c r="S81" t="str">
        <v>p_gas_cas_inj_atma</v>
      </c>
      <c r="T81" t="str">
        <v>glv1:d_mm</v>
      </c>
      <c r="U81" t="str">
        <v>glv1:p_in_atma</v>
      </c>
      <c r="V81" t="str">
        <v>glv1:p_out_atma</v>
      </c>
      <c r="W81" t="str">
        <v>glv1:q_gas_scm3day</v>
      </c>
      <c r="X81" t="str">
        <v>glv1:t_C</v>
      </c>
      <c r="Y81" t="str">
        <v>glv2:d_mm</v>
      </c>
      <c r="Z81" t="str">
        <v>glv2:p_in_atma</v>
      </c>
      <c r="AA81" t="str">
        <v>glv2:p_out_atma</v>
      </c>
      <c r="AB81" t="str">
        <v>glv2:q_gas_scm3day</v>
      </c>
      <c r="AC81" t="str">
        <v>glv2:t_C</v>
      </c>
      <c r="AD81" t="str">
        <v>glv3:d_mm</v>
      </c>
      <c r="AE81" t="str">
        <v>glv3:p_in_atma</v>
      </c>
      <c r="AF81" t="str">
        <v>glv3:p_out_atma</v>
      </c>
      <c r="AG81" t="str">
        <v>glv3:q_gas_scm3day</v>
      </c>
      <c r="AH81" t="str">
        <v>glv3:t_C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4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45">
      <c r="N83" t="str">
        <v>num</v>
      </c>
      <c r="O83" t="str">
        <v>hmes ptub</v>
      </c>
      <c r="P83" t="str">
        <v>ptub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 ttub</v>
      </c>
      <c r="X83" t="str">
        <v>ttub</v>
      </c>
      <c r="Y83" t="str">
        <v>hmes_m</v>
      </c>
      <c r="Z83" t="str">
        <v>Hl_tub</v>
      </c>
      <c r="AA83" t="str">
        <v>hmes pcas</v>
      </c>
      <c r="AB83" t="str">
        <v>pcas</v>
      </c>
      <c r="AC83" t="str">
        <v>hmes_m</v>
      </c>
      <c r="AD83" t="str">
        <v>Hl_cas</v>
      </c>
      <c r="AE83" t="str">
        <v>hmes tamb</v>
      </c>
      <c r="AF83" t="str">
        <v>tamb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45">
      <c r="N84">
        <v>1</v>
      </c>
      <c r="O84">
        <v>0</v>
      </c>
      <c r="P84">
        <v>25.000070416068965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0.18851097328786726</v>
      </c>
      <c r="AA84">
        <v>0</v>
      </c>
      <c r="AB84">
        <v>110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45">
      <c r="N85">
        <v>2</v>
      </c>
      <c r="O85">
        <v>187.5</v>
      </c>
      <c r="P85">
        <v>28.745695712195374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187.5</v>
      </c>
      <c r="X85">
        <v>21.875</v>
      </c>
      <c r="Y85">
        <v>150</v>
      </c>
      <c r="Z85">
        <v>0.20143129203619675</v>
      </c>
      <c r="AA85">
        <v>136.11111111111111</v>
      </c>
      <c r="AB85">
        <v>111.81460275453607</v>
      </c>
      <c r="AC85">
        <v>122.5</v>
      </c>
      <c r="AD85">
        <v>0</v>
      </c>
      <c r="AE85">
        <v>187.5</v>
      </c>
      <c r="AF85">
        <v>21.875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45">
      <c r="N86">
        <v>3</v>
      </c>
      <c r="O86">
        <v>375</v>
      </c>
      <c r="P86">
        <v>32.766186731180412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375</v>
      </c>
      <c r="X86">
        <v>23.75</v>
      </c>
      <c r="Y86">
        <v>300</v>
      </c>
      <c r="Z86">
        <v>0.21446278452457801</v>
      </c>
      <c r="AA86">
        <v>272.22222222222223</v>
      </c>
      <c r="AB86">
        <v>113.63657213764805</v>
      </c>
      <c r="AC86">
        <v>245</v>
      </c>
      <c r="AD86">
        <v>0</v>
      </c>
      <c r="AE86">
        <v>375</v>
      </c>
      <c r="AF86">
        <v>23.75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45">
      <c r="N87">
        <v>4</v>
      </c>
      <c r="O87">
        <v>562.5</v>
      </c>
      <c r="P87">
        <v>37.10554508063754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562.5</v>
      </c>
      <c r="X87">
        <v>25.625</v>
      </c>
      <c r="Y87">
        <v>450</v>
      </c>
      <c r="Z87">
        <v>0.2236385422540508</v>
      </c>
      <c r="AA87">
        <v>408.33333333333337</v>
      </c>
      <c r="AB87">
        <v>115.46604006975788</v>
      </c>
      <c r="AC87">
        <v>367.5</v>
      </c>
      <c r="AD87">
        <v>0</v>
      </c>
      <c r="AE87">
        <v>562.5</v>
      </c>
      <c r="AF87">
        <v>25.625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45">
      <c r="N88">
        <v>5</v>
      </c>
      <c r="O88">
        <v>750</v>
      </c>
      <c r="P88">
        <v>41.775350477442437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750</v>
      </c>
      <c r="X88">
        <v>27.5</v>
      </c>
      <c r="Y88">
        <v>600</v>
      </c>
      <c r="Z88">
        <v>0.23282329173281702</v>
      </c>
      <c r="AA88">
        <v>544.44444444444446</v>
      </c>
      <c r="AB88">
        <v>117.30355820389585</v>
      </c>
      <c r="AC88">
        <v>490</v>
      </c>
      <c r="AD88">
        <v>0</v>
      </c>
      <c r="AE88">
        <v>750</v>
      </c>
      <c r="AF88">
        <v>27.5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45">
      <c r="N89">
        <v>6</v>
      </c>
      <c r="O89">
        <v>937.5</v>
      </c>
      <c r="P89">
        <v>46.766270935072555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937.5</v>
      </c>
      <c r="X89">
        <v>29.375</v>
      </c>
      <c r="Y89">
        <v>750</v>
      </c>
      <c r="Z89">
        <v>0.24598016848883691</v>
      </c>
      <c r="AA89">
        <v>680.55555555555554</v>
      </c>
      <c r="AB89">
        <v>119.14780238763959</v>
      </c>
      <c r="AC89">
        <v>612.5</v>
      </c>
      <c r="AD89">
        <v>0</v>
      </c>
      <c r="AE89">
        <v>937.5</v>
      </c>
      <c r="AF89">
        <v>29.375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45">
      <c r="N90">
        <v>7</v>
      </c>
      <c r="O90">
        <v>1000</v>
      </c>
      <c r="P90">
        <v>48.554953455182371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0.25913765000444017</v>
      </c>
      <c r="AA90">
        <v>816.66666666666674</v>
      </c>
      <c r="AB90">
        <v>120.99922126138016</v>
      </c>
      <c r="AC90">
        <v>735</v>
      </c>
      <c r="AD90">
        <v>0</v>
      </c>
      <c r="AE90">
        <v>1000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45">
      <c r="N91">
        <v>8</v>
      </c>
      <c r="O91">
        <v>1125</v>
      </c>
      <c r="P91">
        <v>52.425768303715742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1125</v>
      </c>
      <c r="X91">
        <v>31.197500000000002</v>
      </c>
      <c r="Y91">
        <v>1050</v>
      </c>
      <c r="Z91">
        <v>0.32809734803379148</v>
      </c>
      <c r="AA91">
        <v>952.77777777777783</v>
      </c>
      <c r="AB91">
        <v>122.84802801692892</v>
      </c>
      <c r="AC91">
        <v>857.5</v>
      </c>
      <c r="AD91">
        <v>0</v>
      </c>
      <c r="AE91">
        <v>1125</v>
      </c>
      <c r="AF91">
        <v>31.197500000000002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45">
      <c r="N92">
        <v>9</v>
      </c>
      <c r="O92">
        <v>1312.5</v>
      </c>
      <c r="P92">
        <v>58.51963691415596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1312.5</v>
      </c>
      <c r="X92">
        <v>32.953749999999999</v>
      </c>
      <c r="Y92">
        <v>1200</v>
      </c>
      <c r="Z92">
        <v>0.35900520478676057</v>
      </c>
      <c r="AA92">
        <v>1000</v>
      </c>
      <c r="AB92">
        <v>123.48519212662829</v>
      </c>
      <c r="AC92">
        <v>980</v>
      </c>
      <c r="AD92">
        <v>0</v>
      </c>
      <c r="AE92">
        <v>1312.5</v>
      </c>
      <c r="AF92">
        <v>32.953749999999999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45">
      <c r="N93">
        <v>10</v>
      </c>
      <c r="O93">
        <v>1500</v>
      </c>
      <c r="P93">
        <v>64.876978455319474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1500</v>
      </c>
      <c r="X93">
        <v>34.64</v>
      </c>
      <c r="Y93">
        <v>1350</v>
      </c>
      <c r="Z93">
        <v>0.38903004648137524</v>
      </c>
      <c r="AA93">
        <v>1088.8888888888889</v>
      </c>
      <c r="AB93">
        <v>124.64899055359172</v>
      </c>
      <c r="AC93">
        <v>1102.5</v>
      </c>
      <c r="AD93">
        <v>0</v>
      </c>
      <c r="AE93">
        <v>1500</v>
      </c>
      <c r="AF93">
        <v>34.64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45">
      <c r="N94">
        <v>11</v>
      </c>
      <c r="O94">
        <v>1687.5</v>
      </c>
      <c r="P94">
        <v>71.345883868123138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1687.5</v>
      </c>
      <c r="X94">
        <v>41.895625000000003</v>
      </c>
      <c r="Y94">
        <v>1500</v>
      </c>
      <c r="Z94">
        <v>0.41630684006639523</v>
      </c>
      <c r="AA94">
        <v>1225</v>
      </c>
      <c r="AB94">
        <v>126.40324634535358</v>
      </c>
      <c r="AC94">
        <v>1225</v>
      </c>
      <c r="AD94">
        <v>0</v>
      </c>
      <c r="AE94">
        <v>1687.5</v>
      </c>
      <c r="AF94">
        <v>41.895625000000003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45">
      <c r="N95">
        <v>12</v>
      </c>
      <c r="O95">
        <v>1875</v>
      </c>
      <c r="P95">
        <v>77.738574574080104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1875</v>
      </c>
      <c r="X95">
        <v>50.386250000000004</v>
      </c>
      <c r="Y95">
        <v>1650</v>
      </c>
      <c r="Z95">
        <v>0.43553166263406773</v>
      </c>
      <c r="AA95">
        <v>1361.1111111111111</v>
      </c>
      <c r="AB95">
        <v>128.11279785543729</v>
      </c>
      <c r="AC95">
        <v>1347.5</v>
      </c>
      <c r="AD95">
        <v>0</v>
      </c>
      <c r="AE95">
        <v>1875</v>
      </c>
      <c r="AF95">
        <v>50.386250000000004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45">
      <c r="N96">
        <v>13</v>
      </c>
      <c r="O96">
        <v>2000</v>
      </c>
      <c r="P96">
        <v>81.925276619375481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2000</v>
      </c>
      <c r="X96">
        <v>55.844999999999999</v>
      </c>
      <c r="Y96">
        <v>1800</v>
      </c>
      <c r="Z96">
        <v>0.45022247771838825</v>
      </c>
      <c r="AA96">
        <v>1497.2222222222222</v>
      </c>
      <c r="AB96">
        <v>129.77916783243643</v>
      </c>
      <c r="AC96">
        <v>1470</v>
      </c>
      <c r="AD96">
        <v>0</v>
      </c>
      <c r="AE96">
        <v>2000</v>
      </c>
      <c r="AF96">
        <v>55.844999999999999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47" x14ac:dyDescent="0.45">
      <c r="N97">
        <v>14</v>
      </c>
      <c r="O97">
        <v>2062.5</v>
      </c>
      <c r="P97">
        <v>83.97807972413456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2062.5</v>
      </c>
      <c r="X97">
        <v>58.491875</v>
      </c>
      <c r="Y97">
        <v>1950</v>
      </c>
      <c r="Z97">
        <v>0.46151080283249979</v>
      </c>
      <c r="AA97">
        <v>1633.3333333333335</v>
      </c>
      <c r="AB97">
        <v>131.36891943285306</v>
      </c>
      <c r="AC97">
        <v>1592.5</v>
      </c>
      <c r="AD97">
        <v>0</v>
      </c>
      <c r="AE97">
        <v>2062.5</v>
      </c>
      <c r="AF97">
        <v>58.491875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47" x14ac:dyDescent="0.45">
      <c r="N98">
        <v>15</v>
      </c>
      <c r="O98">
        <v>2250</v>
      </c>
      <c r="P98">
        <v>90.005481798708757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2250</v>
      </c>
      <c r="X98">
        <v>66.212500000000006</v>
      </c>
      <c r="Y98">
        <v>2100</v>
      </c>
      <c r="Z98">
        <v>0.47031187863677165</v>
      </c>
      <c r="AA98">
        <v>1769.4444444444446</v>
      </c>
      <c r="AB98">
        <v>132.85035472672507</v>
      </c>
      <c r="AC98">
        <v>1715</v>
      </c>
      <c r="AD98">
        <v>0</v>
      </c>
      <c r="AE98">
        <v>2250</v>
      </c>
      <c r="AF98">
        <v>66.212500000000006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47" x14ac:dyDescent="0.45">
      <c r="N99">
        <v>16</v>
      </c>
      <c r="O99">
        <v>2437.5</v>
      </c>
      <c r="P99">
        <v>95.792376699235476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2437.5</v>
      </c>
      <c r="X99">
        <v>73.548124999999999</v>
      </c>
      <c r="Y99">
        <v>2250</v>
      </c>
      <c r="Z99">
        <v>0.47630819894716503</v>
      </c>
      <c r="AA99">
        <v>1905.5555555555557</v>
      </c>
      <c r="AB99">
        <v>134.23674422223974</v>
      </c>
      <c r="AC99">
        <v>1837.5</v>
      </c>
      <c r="AD99">
        <v>0</v>
      </c>
      <c r="AE99">
        <v>2437.5</v>
      </c>
      <c r="AF99">
        <v>73.548124999999999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47" x14ac:dyDescent="0.45">
      <c r="N100">
        <v>17</v>
      </c>
      <c r="O100">
        <v>2450</v>
      </c>
      <c r="P100">
        <v>96.171950397282288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2450</v>
      </c>
      <c r="X100">
        <v>74.022500000000008</v>
      </c>
      <c r="Y100">
        <v>2400</v>
      </c>
      <c r="Z100">
        <v>0.48030733169326106</v>
      </c>
      <c r="AA100">
        <v>2000</v>
      </c>
      <c r="AB100">
        <v>135.14697253092618</v>
      </c>
      <c r="AC100">
        <v>1960</v>
      </c>
      <c r="AD100">
        <v>0</v>
      </c>
      <c r="AE100">
        <v>2450</v>
      </c>
      <c r="AF100">
        <v>74.022500000000008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47" x14ac:dyDescent="0.45">
      <c r="N101">
        <v>18</v>
      </c>
      <c r="O101">
        <v>2500</v>
      </c>
      <c r="P101">
        <v>98.702756549629314</v>
      </c>
      <c r="Q101">
        <v>2550</v>
      </c>
      <c r="R101">
        <v>272.5</v>
      </c>
      <c r="S101">
        <v>2550</v>
      </c>
      <c r="T101">
        <v>9.2499999999999999E-2</v>
      </c>
      <c r="U101">
        <v>2550</v>
      </c>
      <c r="V101">
        <v>41.304333337999893</v>
      </c>
      <c r="W101">
        <v>2500</v>
      </c>
      <c r="X101">
        <v>75.92</v>
      </c>
      <c r="Y101">
        <v>2550</v>
      </c>
      <c r="Z101">
        <v>0.95902829329402939</v>
      </c>
      <c r="AA101">
        <v>2041.6666666666667</v>
      </c>
      <c r="AB101">
        <v>135.53133651536047</v>
      </c>
      <c r="AC101">
        <v>2082.5</v>
      </c>
      <c r="AD101">
        <v>0</v>
      </c>
      <c r="AE101">
        <v>2500</v>
      </c>
      <c r="AF101">
        <v>75.92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47" x14ac:dyDescent="0.45">
      <c r="N102">
        <v>19</v>
      </c>
      <c r="O102">
        <v>2625</v>
      </c>
      <c r="P102">
        <v>105.23923969316265</v>
      </c>
      <c r="Q102">
        <v>2700</v>
      </c>
      <c r="R102">
        <v>324</v>
      </c>
      <c r="S102">
        <v>2700</v>
      </c>
      <c r="T102">
        <v>0.125</v>
      </c>
      <c r="U102">
        <v>2700</v>
      </c>
      <c r="V102">
        <v>39.05012253615353</v>
      </c>
      <c r="W102">
        <v>2625</v>
      </c>
      <c r="X102">
        <v>80.498750000000001</v>
      </c>
      <c r="Y102">
        <v>2700</v>
      </c>
      <c r="Z102">
        <v>0.99963364838795277</v>
      </c>
      <c r="AA102">
        <v>2177.7777777777778</v>
      </c>
      <c r="AB102">
        <v>136.75710714637347</v>
      </c>
      <c r="AC102">
        <v>2205</v>
      </c>
      <c r="AD102">
        <v>0</v>
      </c>
      <c r="AE102">
        <v>2625</v>
      </c>
      <c r="AF102">
        <v>80.498750000000001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4:47" x14ac:dyDescent="0.45">
      <c r="N103">
        <v>20</v>
      </c>
      <c r="O103">
        <v>2812.5</v>
      </c>
      <c r="P103">
        <v>113.09447145034419</v>
      </c>
      <c r="Q103">
        <v>2850</v>
      </c>
      <c r="R103">
        <v>395.75</v>
      </c>
      <c r="S103">
        <v>2850</v>
      </c>
      <c r="T103">
        <v>0.125</v>
      </c>
      <c r="U103">
        <v>2850</v>
      </c>
      <c r="V103">
        <v>17.758163906557428</v>
      </c>
      <c r="W103">
        <v>2812.5</v>
      </c>
      <c r="X103">
        <v>86.854687500000011</v>
      </c>
      <c r="Y103">
        <v>2850</v>
      </c>
      <c r="Z103">
        <v>0.99963537052982432</v>
      </c>
      <c r="AA103">
        <v>2313.8888888888891</v>
      </c>
      <c r="AB103">
        <v>137.91469842713022</v>
      </c>
      <c r="AC103">
        <v>2327.5</v>
      </c>
      <c r="AD103">
        <v>0</v>
      </c>
      <c r="AE103">
        <v>2812.5</v>
      </c>
      <c r="AF103">
        <v>86.854687500000011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4:47" x14ac:dyDescent="0.45">
      <c r="N104">
        <v>21</v>
      </c>
      <c r="O104">
        <v>3000</v>
      </c>
      <c r="P104">
        <v>117.60219932423709</v>
      </c>
      <c r="Q104">
        <v>3000</v>
      </c>
      <c r="R104">
        <v>500</v>
      </c>
      <c r="S104">
        <v>3000</v>
      </c>
      <c r="T104">
        <v>0.125</v>
      </c>
      <c r="U104">
        <v>3000</v>
      </c>
      <c r="V104">
        <v>17.758163906557428</v>
      </c>
      <c r="W104">
        <v>3000</v>
      </c>
      <c r="X104">
        <v>90</v>
      </c>
      <c r="Y104">
        <v>3000</v>
      </c>
      <c r="Z104">
        <v>0.9998005193819296</v>
      </c>
      <c r="AA104">
        <v>2450</v>
      </c>
      <c r="AB104">
        <v>139.01293413126569</v>
      </c>
      <c r="AC104">
        <v>2450</v>
      </c>
      <c r="AD104">
        <v>0</v>
      </c>
      <c r="AE104">
        <v>3000</v>
      </c>
      <c r="AF104">
        <v>90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10" spans="14:47" x14ac:dyDescent="0.45">
      <c r="N110">
        <f t="array" ref="N110:AU143">[1]!wellESP_plin_pintake_atma(qliq_,fw_,C24,C34,Pcalc_,C38,PVTstr_,AL_str_,B44:C64,J44:K46,H44:I46,E44:F46,hcor,tempm,C26,,,,Qinj_,,21)</f>
        <v>-1</v>
      </c>
      <c r="O110" t="str">
        <v>error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</row>
    <row r="111" spans="14:47" x14ac:dyDescent="0.45">
      <c r="N111">
        <v>-1</v>
      </c>
      <c r="O111" t="str">
        <v>error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</row>
    <row r="112" spans="14:47" x14ac:dyDescent="0.45">
      <c r="N112">
        <v>-1</v>
      </c>
      <c r="O112" t="str">
        <v>error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</row>
    <row r="113" spans="14:47" x14ac:dyDescent="0.45">
      <c r="N113">
        <v>-1</v>
      </c>
      <c r="O113" t="str">
        <v>error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</row>
    <row r="114" spans="14:47" x14ac:dyDescent="0.45">
      <c r="N114">
        <v>-1</v>
      </c>
      <c r="O114" t="str">
        <v>error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</row>
    <row r="115" spans="14:47" x14ac:dyDescent="0.45">
      <c r="N115">
        <v>-1</v>
      </c>
      <c r="O115" t="str">
        <v>error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</row>
    <row r="116" spans="14:47" x14ac:dyDescent="0.45">
      <c r="N116">
        <v>-1</v>
      </c>
      <c r="O116" t="str">
        <v>error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</row>
    <row r="117" spans="14:47" x14ac:dyDescent="0.45">
      <c r="N117">
        <v>-1</v>
      </c>
      <c r="O117" t="str">
        <v>error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</row>
    <row r="118" spans="14:47" x14ac:dyDescent="0.45">
      <c r="N118">
        <v>-1</v>
      </c>
      <c r="O118" t="str">
        <v>error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</row>
    <row r="119" spans="14:47" x14ac:dyDescent="0.45">
      <c r="N119">
        <v>-1</v>
      </c>
      <c r="O119" t="str">
        <v>error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</row>
    <row r="120" spans="14:47" x14ac:dyDescent="0.45">
      <c r="N120">
        <v>-1</v>
      </c>
      <c r="O120" t="str">
        <v>error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</row>
    <row r="121" spans="14:47" x14ac:dyDescent="0.45">
      <c r="N121">
        <v>-1</v>
      </c>
      <c r="O121" t="str">
        <v>error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</row>
    <row r="122" spans="14:47" x14ac:dyDescent="0.45">
      <c r="N122">
        <v>-1</v>
      </c>
      <c r="O122" t="str">
        <v>error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</row>
    <row r="123" spans="14:47" x14ac:dyDescent="0.45">
      <c r="N123">
        <v>-1</v>
      </c>
      <c r="O123" t="str">
        <v>error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</row>
    <row r="124" spans="14:47" x14ac:dyDescent="0.45">
      <c r="N124">
        <v>-1</v>
      </c>
      <c r="O124" t="str">
        <v>error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</row>
    <row r="125" spans="14:47" x14ac:dyDescent="0.45">
      <c r="N125">
        <v>-1</v>
      </c>
      <c r="O125" t="str">
        <v>error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</row>
    <row r="126" spans="14:47" x14ac:dyDescent="0.45">
      <c r="N126">
        <v>-1</v>
      </c>
      <c r="O126" t="str">
        <v>error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</row>
    <row r="127" spans="14:47" x14ac:dyDescent="0.45">
      <c r="N127">
        <v>-1</v>
      </c>
      <c r="O127" t="str">
        <v>error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</row>
    <row r="128" spans="14:47" x14ac:dyDescent="0.45">
      <c r="N128">
        <v>-1</v>
      </c>
      <c r="O128" t="str">
        <v>error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</row>
    <row r="129" spans="14:47" x14ac:dyDescent="0.45">
      <c r="N129">
        <v>-1</v>
      </c>
      <c r="O129" t="str">
        <v>error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</row>
    <row r="130" spans="14:47" x14ac:dyDescent="0.45">
      <c r="N130">
        <v>-1</v>
      </c>
      <c r="O130" t="str">
        <v>error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</row>
    <row r="131" spans="14:47" x14ac:dyDescent="0.45">
      <c r="N131">
        <v>-1</v>
      </c>
      <c r="O131" t="str">
        <v>error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</row>
    <row r="132" spans="14:47" x14ac:dyDescent="0.45">
      <c r="N132">
        <v>-1</v>
      </c>
      <c r="O132" t="str">
        <v>error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</row>
    <row r="133" spans="14:47" x14ac:dyDescent="0.45">
      <c r="N133">
        <v>-1</v>
      </c>
      <c r="O133" t="str">
        <v>error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</row>
    <row r="134" spans="14:47" x14ac:dyDescent="0.45">
      <c r="N134">
        <v>-1</v>
      </c>
      <c r="O134" t="str">
        <v>error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</row>
    <row r="135" spans="14:47" x14ac:dyDescent="0.45">
      <c r="N135">
        <v>-1</v>
      </c>
      <c r="O135" t="str">
        <v>error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</row>
    <row r="136" spans="14:47" x14ac:dyDescent="0.45">
      <c r="N136">
        <v>-1</v>
      </c>
      <c r="O136" t="str">
        <v>error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</row>
    <row r="137" spans="14:47" x14ac:dyDescent="0.45">
      <c r="N137">
        <v>-1</v>
      </c>
      <c r="O137" t="str">
        <v>error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</row>
    <row r="138" spans="14:47" x14ac:dyDescent="0.45">
      <c r="N138">
        <v>-1</v>
      </c>
      <c r="O138" t="str">
        <v>error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</row>
    <row r="139" spans="14:47" x14ac:dyDescent="0.45">
      <c r="N139">
        <v>-1</v>
      </c>
      <c r="O139" t="str">
        <v>error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</row>
    <row r="140" spans="14:47" x14ac:dyDescent="0.45">
      <c r="N140">
        <v>-1</v>
      </c>
      <c r="O140" t="str">
        <v>error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</row>
    <row r="141" spans="14:47" x14ac:dyDescent="0.45">
      <c r="N141">
        <v>-1</v>
      </c>
      <c r="O141" t="str">
        <v>error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</row>
    <row r="142" spans="14:47" x14ac:dyDescent="0.45">
      <c r="N142">
        <v>-1</v>
      </c>
      <c r="O142" t="str">
        <v>error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</row>
    <row r="143" spans="14:47" x14ac:dyDescent="0.45">
      <c r="N143">
        <v>-1</v>
      </c>
      <c r="O143" t="str">
        <v>error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</row>
    <row r="147" spans="14:19" x14ac:dyDescent="0.45">
      <c r="N147" t="s">
        <v>75</v>
      </c>
    </row>
    <row r="148" spans="14:19" x14ac:dyDescent="0.45">
      <c r="N148">
        <f t="array" ref="N148:S175">[1]!nodal_pwf_atma(1,250, fw_,C34,12,Pcalc_,C38,PVTstr_,AL_str_,B44:C64,J44:K46,H44:I46,E44:F46,hcor,tempm,C26,,,,Qinj_,,21)</f>
        <v>146.87820161127274</v>
      </c>
      <c r="O148">
        <v>103.12179838872726</v>
      </c>
      <c r="P148">
        <v>0</v>
      </c>
      <c r="Q148" t="e">
        <v>#N/A</v>
      </c>
      <c r="R148" t="e">
        <v>#N/A</v>
      </c>
      <c r="S148" t="e">
        <v>#N/A</v>
      </c>
    </row>
    <row r="149" spans="14:19" x14ac:dyDescent="0.45">
      <c r="N149" t="str">
        <v>p_wfsol_atma</v>
      </c>
      <c r="O149" t="str">
        <v>qsol_scm3day</v>
      </c>
      <c r="P149">
        <v>0</v>
      </c>
      <c r="Q149" t="e">
        <v>#N/A</v>
      </c>
      <c r="R149" t="e">
        <v>#N/A</v>
      </c>
      <c r="S149" t="e">
        <v>#N/A</v>
      </c>
    </row>
    <row r="150" spans="14:19" x14ac:dyDescent="0.45">
      <c r="N150">
        <v>0</v>
      </c>
      <c r="O150" t="str">
        <v/>
      </c>
      <c r="P150" t="str">
        <v/>
      </c>
      <c r="Q150" t="e">
        <v>#N/A</v>
      </c>
      <c r="R150" t="e">
        <v>#N/A</v>
      </c>
      <c r="S150" t="e">
        <v>#N/A</v>
      </c>
    </row>
    <row r="151" spans="14:19" x14ac:dyDescent="0.45">
      <c r="N151">
        <v>1</v>
      </c>
      <c r="O151">
        <v>2.5</v>
      </c>
      <c r="P151">
        <v>49.29597607769071</v>
      </c>
      <c r="Q151" t="e">
        <v>#N/A</v>
      </c>
      <c r="R151" t="e">
        <v>#N/A</v>
      </c>
      <c r="S151" t="e">
        <v>#N/A</v>
      </c>
    </row>
    <row r="152" spans="14:19" x14ac:dyDescent="0.45">
      <c r="N152">
        <v>2</v>
      </c>
      <c r="O152">
        <v>8.0462499999999952</v>
      </c>
      <c r="P152">
        <v>42.561208892410818</v>
      </c>
      <c r="Q152" t="e">
        <v>#N/A</v>
      </c>
      <c r="R152" t="e">
        <v>#N/A</v>
      </c>
      <c r="S152" t="e">
        <v>#N/A</v>
      </c>
    </row>
    <row r="153" spans="14:19" x14ac:dyDescent="0.45">
      <c r="N153">
        <v>3</v>
      </c>
      <c r="O153">
        <v>13.59249999999999</v>
      </c>
      <c r="P153">
        <v>35.826441707130925</v>
      </c>
      <c r="Q153" t="e">
        <v>#N/A</v>
      </c>
      <c r="R153" t="e">
        <v>#N/A</v>
      </c>
      <c r="S153" t="e">
        <v>#N/A</v>
      </c>
    </row>
    <row r="154" spans="14:19" x14ac:dyDescent="0.45">
      <c r="N154">
        <v>4</v>
      </c>
      <c r="O154">
        <v>19.138749999999987</v>
      </c>
      <c r="P154">
        <v>31.954527302144054</v>
      </c>
      <c r="Q154" t="e">
        <v>#N/A</v>
      </c>
      <c r="R154" t="e">
        <v>#N/A</v>
      </c>
      <c r="S154" t="e">
        <v>#N/A</v>
      </c>
    </row>
    <row r="155" spans="14:19" x14ac:dyDescent="0.45">
      <c r="N155">
        <v>5</v>
      </c>
      <c r="O155">
        <v>24.684999999999981</v>
      </c>
      <c r="P155">
        <v>28.900570834383764</v>
      </c>
      <c r="Q155" t="e">
        <v>#N/A</v>
      </c>
      <c r="R155" t="e">
        <v>#N/A</v>
      </c>
      <c r="S155" t="e">
        <v>#N/A</v>
      </c>
    </row>
    <row r="156" spans="14:19" x14ac:dyDescent="0.45">
      <c r="N156">
        <v>6</v>
      </c>
      <c r="O156">
        <v>30.231249999999974</v>
      </c>
      <c r="P156">
        <v>26.865256707728747</v>
      </c>
      <c r="Q156" t="e">
        <v>#N/A</v>
      </c>
      <c r="R156" t="e">
        <v>#N/A</v>
      </c>
      <c r="S156" t="e">
        <v>#N/A</v>
      </c>
    </row>
    <row r="157" spans="14:19" x14ac:dyDescent="0.45">
      <c r="N157">
        <v>7</v>
      </c>
      <c r="O157">
        <v>35.777499999999975</v>
      </c>
      <c r="P157">
        <v>25.644856453957946</v>
      </c>
      <c r="Q157" t="e">
        <v>#N/A</v>
      </c>
      <c r="R157" t="e">
        <v>#N/A</v>
      </c>
      <c r="S157" t="e">
        <v>#N/A</v>
      </c>
    </row>
    <row r="158" spans="14:19" x14ac:dyDescent="0.45">
      <c r="N158">
        <v>8</v>
      </c>
      <c r="O158">
        <v>41.323749999999968</v>
      </c>
      <c r="P158">
        <v>24.731974871539173</v>
      </c>
      <c r="Q158" t="e">
        <v>#N/A</v>
      </c>
      <c r="R158" t="e">
        <v>#N/A</v>
      </c>
      <c r="S158" t="e">
        <v>#N/A</v>
      </c>
    </row>
    <row r="159" spans="14:19" x14ac:dyDescent="0.45">
      <c r="N159">
        <v>9</v>
      </c>
      <c r="O159">
        <v>46.869999999999962</v>
      </c>
      <c r="P159">
        <v>24.434130631824448</v>
      </c>
      <c r="Q159" t="e">
        <v>#N/A</v>
      </c>
      <c r="R159" t="e">
        <v>#N/A</v>
      </c>
      <c r="S159" t="e">
        <v>#N/A</v>
      </c>
    </row>
    <row r="160" spans="14:19" x14ac:dyDescent="0.45">
      <c r="N160">
        <v>10</v>
      </c>
      <c r="O160">
        <v>52.416249999999955</v>
      </c>
      <c r="P160">
        <v>23.982609738213146</v>
      </c>
      <c r="Q160" t="e">
        <v>#N/A</v>
      </c>
      <c r="R160" t="e">
        <v>#N/A</v>
      </c>
      <c r="S160" t="e">
        <v>#N/A</v>
      </c>
    </row>
    <row r="161" spans="14:19" x14ac:dyDescent="0.45">
      <c r="N161">
        <v>11</v>
      </c>
      <c r="O161">
        <v>57.962499999999949</v>
      </c>
      <c r="P161">
        <v>22.301675613429211</v>
      </c>
      <c r="Q161" t="e">
        <v>#N/A</v>
      </c>
      <c r="R161" t="e">
        <v>#N/A</v>
      </c>
      <c r="S161" t="e">
        <v>#N/A</v>
      </c>
    </row>
    <row r="162" spans="14:19" x14ac:dyDescent="0.45">
      <c r="N162">
        <v>12</v>
      </c>
      <c r="O162">
        <v>63.508749999999949</v>
      </c>
      <c r="P162">
        <v>20.620741488645272</v>
      </c>
      <c r="Q162" t="e">
        <v>#N/A</v>
      </c>
      <c r="R162" t="e">
        <v>#N/A</v>
      </c>
      <c r="S162" t="e">
        <v>#N/A</v>
      </c>
    </row>
    <row r="163" spans="14:19" x14ac:dyDescent="0.45">
      <c r="N163">
        <v>13</v>
      </c>
      <c r="O163">
        <v>69.05499999999995</v>
      </c>
      <c r="P163">
        <v>22.228537368140618</v>
      </c>
      <c r="Q163" t="e">
        <v>#N/A</v>
      </c>
      <c r="R163" t="e">
        <v>#N/A</v>
      </c>
      <c r="S163" t="e">
        <v>#N/A</v>
      </c>
    </row>
    <row r="164" spans="14:19" x14ac:dyDescent="0.45">
      <c r="N164">
        <v>14</v>
      </c>
      <c r="O164">
        <v>74.601249999999936</v>
      </c>
      <c r="P164">
        <v>24.247424498170865</v>
      </c>
      <c r="Q164" t="e">
        <v>#N/A</v>
      </c>
      <c r="R164" t="e">
        <v>#N/A</v>
      </c>
      <c r="S164" t="e">
        <v>#N/A</v>
      </c>
    </row>
    <row r="165" spans="14:19" x14ac:dyDescent="0.45">
      <c r="N165">
        <v>15</v>
      </c>
      <c r="O165">
        <v>80.147499999999937</v>
      </c>
      <c r="P165">
        <v>23.167174404723578</v>
      </c>
      <c r="Q165" t="e">
        <v>#N/A</v>
      </c>
      <c r="R165" t="e">
        <v>#N/A</v>
      </c>
      <c r="S165" t="e">
        <v>#N/A</v>
      </c>
    </row>
    <row r="166" spans="14:19" x14ac:dyDescent="0.45">
      <c r="N166">
        <v>16</v>
      </c>
      <c r="O166">
        <v>85.693749999999923</v>
      </c>
      <c r="P166">
        <v>20.537355699537539</v>
      </c>
      <c r="Q166" t="e">
        <v>#N/A</v>
      </c>
      <c r="R166" t="e">
        <v>#N/A</v>
      </c>
      <c r="S166" t="e">
        <v>#N/A</v>
      </c>
    </row>
    <row r="167" spans="14:19" x14ac:dyDescent="0.45">
      <c r="N167">
        <v>17</v>
      </c>
      <c r="O167">
        <v>91.239999999999924</v>
      </c>
      <c r="P167">
        <v>17.846686207166243</v>
      </c>
      <c r="Q167" t="e">
        <v>#N/A</v>
      </c>
      <c r="R167" t="e">
        <v>#N/A</v>
      </c>
      <c r="S167" t="e">
        <v>#N/A</v>
      </c>
    </row>
    <row r="168" spans="14:19" x14ac:dyDescent="0.45">
      <c r="N168">
        <v>18</v>
      </c>
      <c r="O168">
        <v>96.786249999999924</v>
      </c>
      <c r="P168">
        <v>15.079953230813391</v>
      </c>
      <c r="Q168" t="e">
        <v>#N/A</v>
      </c>
      <c r="R168" t="e">
        <v>#N/A</v>
      </c>
      <c r="S168" t="e">
        <v>#N/A</v>
      </c>
    </row>
    <row r="169" spans="14:19" x14ac:dyDescent="0.45">
      <c r="N169">
        <v>19</v>
      </c>
      <c r="O169">
        <v>102.33249999999991</v>
      </c>
      <c r="P169">
        <v>12.360815685417124</v>
      </c>
      <c r="Q169" t="e">
        <v>#N/A</v>
      </c>
      <c r="R169" t="e">
        <v>#N/A</v>
      </c>
      <c r="S169" t="e">
        <v>#N/A</v>
      </c>
    </row>
    <row r="170" spans="14:19" x14ac:dyDescent="0.45">
      <c r="N170">
        <v>20</v>
      </c>
      <c r="O170">
        <v>107.87874999999991</v>
      </c>
      <c r="P170">
        <v>9.9052618824299383</v>
      </c>
      <c r="Q170" t="e">
        <v>#N/A</v>
      </c>
      <c r="R170" t="e">
        <v>#N/A</v>
      </c>
      <c r="S170" t="e">
        <v>#N/A</v>
      </c>
    </row>
    <row r="171" spans="14:19" x14ac:dyDescent="0.45">
      <c r="N171">
        <v>21</v>
      </c>
      <c r="O171">
        <v>113.4249999999999</v>
      </c>
      <c r="P171">
        <v>7.572647006960227</v>
      </c>
      <c r="Q171" t="e">
        <v>#N/A</v>
      </c>
      <c r="R171" t="e">
        <v>#N/A</v>
      </c>
      <c r="S171" t="e">
        <v>#N/A</v>
      </c>
    </row>
    <row r="172" spans="14:19" x14ac:dyDescent="0.45">
      <c r="N172">
        <v>0</v>
      </c>
      <c r="O172">
        <v>0</v>
      </c>
      <c r="P172">
        <v>0</v>
      </c>
      <c r="Q172" t="e">
        <v>#N/A</v>
      </c>
      <c r="R172" t="e">
        <v>#N/A</v>
      </c>
      <c r="S172" t="e">
        <v>#N/A</v>
      </c>
    </row>
    <row r="173" spans="14:19" x14ac:dyDescent="0.45"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</row>
    <row r="174" spans="14:19" x14ac:dyDescent="0.45"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</row>
    <row r="175" spans="14:19" x14ac:dyDescent="0.45"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2019-11-12T06:25:13Z</dcterms:modified>
</cp:coreProperties>
</file>