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5E25D756-431F-4FF3-9DFC-55018B299D69}" xr6:coauthVersionLast="45" xr6:coauthVersionMax="45" xr10:uidLastSave="{00000000-0000-0000-0000-000000000000}"/>
  <bookViews>
    <workbookView xWindow="-38520" yWindow="-120" windowWidth="38640" windowHeight="212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108" l="1"/>
  <c r="G21" i="108"/>
  <c r="G78" i="108" s="1"/>
  <c r="G1" i="108"/>
  <c r="C35" i="108"/>
  <c r="F78" i="108"/>
  <c r="G108" i="108"/>
  <c r="H108" i="108" s="1"/>
  <c r="G109" i="108"/>
  <c r="C30" i="108" l="1"/>
  <c r="D69" i="108"/>
  <c r="I108" i="108"/>
  <c r="I109" i="108"/>
  <c r="H78" i="108"/>
  <c r="H109" i="108"/>
  <c r="E13" i="108" l="1"/>
  <c r="E12" i="108"/>
  <c r="E11" i="108"/>
  <c r="E10" i="108"/>
  <c r="E9" i="108"/>
  <c r="E8" i="108"/>
  <c r="E7" i="108"/>
  <c r="F110" i="108" l="1"/>
  <c r="G110" i="108"/>
  <c r="H110" i="108"/>
  <c r="I110" i="108"/>
  <c r="F111" i="108" l="1"/>
  <c r="C50" i="108"/>
  <c r="G111" i="108"/>
  <c r="H111" i="108"/>
  <c r="I111" i="108"/>
  <c r="F112" i="108" l="1"/>
  <c r="C51" i="108"/>
  <c r="E49" i="108"/>
  <c r="G112" i="108"/>
  <c r="I112" i="108"/>
  <c r="H112" i="108"/>
  <c r="C52" i="108" l="1"/>
  <c r="F113" i="108"/>
  <c r="G113" i="108"/>
  <c r="H113" i="108"/>
  <c r="I113" i="108"/>
  <c r="F114" i="108" l="1"/>
  <c r="C53" i="108"/>
  <c r="G114" i="108"/>
  <c r="I114" i="108"/>
  <c r="H114" i="108"/>
  <c r="C54" i="108" l="1"/>
  <c r="F115" i="108"/>
  <c r="G115" i="108"/>
  <c r="I115" i="108"/>
  <c r="H115" i="108"/>
  <c r="F116" i="108" l="1"/>
  <c r="C55" i="108"/>
  <c r="G116" i="108"/>
  <c r="I116" i="108"/>
  <c r="H116" i="108"/>
  <c r="C56" i="108" l="1"/>
  <c r="F117" i="108"/>
  <c r="G117" i="108"/>
  <c r="I117" i="108"/>
  <c r="H117" i="108"/>
  <c r="F118" i="108" l="1"/>
  <c r="C57" i="108"/>
  <c r="G118" i="108"/>
  <c r="H118" i="108"/>
  <c r="I118" i="108"/>
  <c r="C58" i="108" l="1"/>
  <c r="F119" i="108"/>
  <c r="G119" i="108"/>
  <c r="H119" i="108"/>
  <c r="I119" i="108"/>
  <c r="F120" i="108" l="1"/>
  <c r="C59" i="108"/>
  <c r="G120" i="108"/>
  <c r="I120" i="108"/>
  <c r="H120" i="108"/>
  <c r="F121" i="108" l="1"/>
  <c r="C60" i="108"/>
  <c r="G121" i="108"/>
  <c r="H121" i="108"/>
  <c r="I121" i="108"/>
  <c r="C61" i="108" l="1"/>
  <c r="F122" i="108"/>
  <c r="G122" i="108"/>
  <c r="I122" i="108"/>
  <c r="H122" i="108"/>
  <c r="F123" i="108" l="1"/>
  <c r="C62" i="108"/>
  <c r="G123" i="108"/>
  <c r="I123" i="108"/>
  <c r="H123" i="108"/>
  <c r="C63" i="108" l="1"/>
  <c r="F124" i="108"/>
  <c r="G124" i="108"/>
  <c r="H124" i="108"/>
  <c r="I124" i="108"/>
  <c r="F125" i="108" l="1"/>
  <c r="C64" i="108"/>
  <c r="G125" i="108"/>
  <c r="I125" i="108"/>
  <c r="H125" i="108"/>
  <c r="C65" i="108" l="1"/>
  <c r="F126" i="108"/>
  <c r="G126" i="108"/>
  <c r="I126" i="108"/>
  <c r="H126" i="108"/>
  <c r="F127" i="108" l="1"/>
  <c r="C66" i="108"/>
  <c r="G127" i="108"/>
  <c r="I127" i="108"/>
  <c r="H127" i="108"/>
  <c r="C67" i="108" l="1"/>
  <c r="F128" i="108"/>
  <c r="G128" i="108"/>
  <c r="I128" i="108"/>
  <c r="H128" i="108"/>
  <c r="C68" i="108" l="1"/>
  <c r="C69" i="108" l="1"/>
  <c r="D68" i="108" l="1"/>
  <c r="J68" i="108"/>
  <c r="D67" i="108" l="1"/>
  <c r="J67" i="108"/>
  <c r="D66" i="108" l="1"/>
  <c r="J66" i="108"/>
  <c r="D65" i="108" l="1"/>
  <c r="E79" i="108"/>
  <c r="J65" i="108"/>
  <c r="G79" i="108"/>
  <c r="H79" i="108"/>
  <c r="F79" i="108"/>
  <c r="D64" i="108" l="1"/>
  <c r="E80" i="108"/>
  <c r="G80" i="108"/>
  <c r="H80" i="108"/>
  <c r="F80" i="108"/>
  <c r="J64" i="108"/>
  <c r="D63" i="108" l="1"/>
  <c r="E81" i="108"/>
  <c r="J63" i="108"/>
  <c r="H81" i="108"/>
  <c r="G81" i="108"/>
  <c r="F81" i="108"/>
  <c r="D62" i="108" l="1"/>
  <c r="E82" i="108"/>
  <c r="G82" i="108"/>
  <c r="H82" i="108"/>
  <c r="F82" i="108"/>
  <c r="J62" i="108"/>
  <c r="D61" i="108" l="1"/>
  <c r="E83" i="108"/>
  <c r="J61" i="108"/>
  <c r="G83" i="108"/>
  <c r="H83" i="108"/>
  <c r="F83" i="108"/>
  <c r="D60" i="108" l="1"/>
  <c r="E84" i="108"/>
  <c r="H84" i="108"/>
  <c r="G84" i="108"/>
  <c r="F84" i="108"/>
  <c r="J60" i="108"/>
  <c r="D59" i="108" l="1"/>
  <c r="E85" i="108"/>
  <c r="J59" i="108"/>
  <c r="H85" i="108"/>
  <c r="G85" i="108"/>
  <c r="F85" i="108"/>
  <c r="E86" i="108" l="1"/>
  <c r="D58" i="108"/>
  <c r="J58" i="108"/>
  <c r="H86" i="108"/>
  <c r="G86" i="108"/>
  <c r="F86" i="108"/>
  <c r="E87" i="108" l="1"/>
  <c r="D57" i="108"/>
  <c r="J57" i="108"/>
  <c r="G87" i="108"/>
  <c r="H87" i="108"/>
  <c r="F87" i="108"/>
  <c r="E88" i="108" l="1"/>
  <c r="E89" i="108" s="1"/>
  <c r="D56" i="108"/>
  <c r="J56" i="108"/>
  <c r="G88" i="108"/>
  <c r="H88" i="108"/>
  <c r="F88" i="108"/>
  <c r="H89" i="108"/>
  <c r="G89" i="108"/>
  <c r="F89" i="108"/>
  <c r="D55" i="108" l="1"/>
  <c r="E90" i="108"/>
  <c r="J55" i="108"/>
  <c r="G90" i="108"/>
  <c r="H90" i="108"/>
  <c r="F90" i="108"/>
  <c r="D54" i="108" l="1"/>
  <c r="E91" i="108"/>
  <c r="H91" i="108"/>
  <c r="G91" i="108"/>
  <c r="F91" i="108"/>
  <c r="J54" i="108"/>
  <c r="D53" i="108" l="1"/>
  <c r="E92" i="108"/>
  <c r="J53" i="108"/>
  <c r="G92" i="108"/>
  <c r="H92" i="108"/>
  <c r="F92" i="108"/>
  <c r="D52" i="108" l="1"/>
  <c r="E93" i="108"/>
  <c r="J52" i="108"/>
  <c r="H93" i="108"/>
  <c r="G93" i="108"/>
  <c r="F93" i="108"/>
  <c r="D51" i="108" l="1"/>
  <c r="E94" i="108"/>
  <c r="J51" i="108"/>
  <c r="H94" i="108"/>
  <c r="G94" i="108"/>
  <c r="F94" i="108"/>
  <c r="D50" i="108" l="1"/>
  <c r="E95" i="108"/>
  <c r="J50" i="108"/>
  <c r="H95" i="108"/>
  <c r="G95" i="108"/>
  <c r="F95" i="108"/>
  <c r="D49" i="108" l="1"/>
  <c r="E96" i="108"/>
  <c r="G96" i="108"/>
  <c r="H96" i="108"/>
  <c r="F96" i="108"/>
  <c r="E50" i="108"/>
  <c r="E51" i="108"/>
  <c r="E52" i="108"/>
  <c r="E53" i="108"/>
  <c r="E54" i="108"/>
  <c r="E55" i="108"/>
  <c r="E56" i="108"/>
  <c r="E57" i="108"/>
  <c r="E58" i="108"/>
  <c r="E59" i="108"/>
  <c r="E60" i="108"/>
  <c r="E61" i="108"/>
  <c r="E62" i="108"/>
  <c r="E63" i="108"/>
  <c r="E64" i="108"/>
  <c r="E65" i="108"/>
  <c r="E66" i="108"/>
  <c r="E67" i="108"/>
  <c r="E68" i="108"/>
  <c r="E69" i="108"/>
  <c r="J49" i="108"/>
  <c r="C31" i="108" l="1"/>
  <c r="E97" i="108"/>
  <c r="H97" i="108"/>
  <c r="G97" i="108"/>
  <c r="F97" i="108"/>
  <c r="E98" i="108" l="1"/>
  <c r="G98" i="108"/>
  <c r="H98" i="108"/>
  <c r="F98" i="108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<sst xmlns="http://schemas.openxmlformats.org/spreadsheetml/2006/main" count="95" uniqueCount="75">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</sst>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27.641551705013466</c:v>
                </c:pt>
                <c:pt idx="2">
                  <c:v>35.778500990059364</c:v>
                </c:pt>
                <c:pt idx="3">
                  <c:v>43.905471253829596</c:v>
                </c:pt>
                <c:pt idx="4">
                  <c:v>52.021745445285916</c:v>
                </c:pt>
                <c:pt idx="5">
                  <c:v>60.127289652798495</c:v>
                </c:pt>
                <c:pt idx="6">
                  <c:v>68.222107366090199</c:v>
                </c:pt>
                <c:pt idx="7">
                  <c:v>76.306211605588203</c:v>
                </c:pt>
                <c:pt idx="8">
                  <c:v>84.379618277702349</c:v>
                </c:pt>
                <c:pt idx="9">
                  <c:v>92.442344426709496</c:v>
                </c:pt>
                <c:pt idx="10">
                  <c:v>100.49440772851936</c:v>
                </c:pt>
                <c:pt idx="11">
                  <c:v>108.53582632649056</c:v>
                </c:pt>
                <c:pt idx="12">
                  <c:v>116.56661876884763</c:v>
                </c:pt>
                <c:pt idx="13">
                  <c:v>124.58680397857327</c:v>
                </c:pt>
                <c:pt idx="14">
                  <c:v>132.59640123452351</c:v>
                </c:pt>
                <c:pt idx="15">
                  <c:v>140.5954301568085</c:v>
                </c:pt>
                <c:pt idx="16">
                  <c:v>148.58391069401802</c:v>
                </c:pt>
                <c:pt idx="17">
                  <c:v>156.56186311139777</c:v>
                </c:pt>
                <c:pt idx="18">
                  <c:v>164.5293079796225</c:v>
                </c:pt>
                <c:pt idx="19">
                  <c:v>172.48626616401603</c:v>
                </c:pt>
                <c:pt idx="20">
                  <c:v>180.43275881414652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8.43914189088526</c:v>
                </c:pt>
                <c:pt idx="5">
                  <c:v>16.544285398112859</c:v>
                </c:pt>
                <c:pt idx="6">
                  <c:v>24.638377723082304</c:v>
                </c:pt>
                <c:pt idx="7">
                  <c:v>32.721047418549077</c:v>
                </c:pt>
                <c:pt idx="8">
                  <c:v>40.791666178311438</c:v>
                </c:pt>
                <c:pt idx="9">
                  <c:v>48.850495914859671</c:v>
                </c:pt>
                <c:pt idx="10">
                  <c:v>56.899337901324508</c:v>
                </c:pt>
                <c:pt idx="11">
                  <c:v>64.932950764456038</c:v>
                </c:pt>
                <c:pt idx="12">
                  <c:v>72.94026559052881</c:v>
                </c:pt>
                <c:pt idx="13">
                  <c:v>80.913396506422103</c:v>
                </c:pt>
                <c:pt idx="14">
                  <c:v>88.846148144745797</c:v>
                </c:pt>
                <c:pt idx="15">
                  <c:v>96.732534757210885</c:v>
                </c:pt>
                <c:pt idx="16">
                  <c:v>104.56812891434407</c:v>
                </c:pt>
                <c:pt idx="17">
                  <c:v>112.35213979383975</c:v>
                </c:pt>
                <c:pt idx="18">
                  <c:v>120.07893151964927</c:v>
                </c:pt>
                <c:pt idx="19">
                  <c:v>127.58775251238023</c:v>
                </c:pt>
                <c:pt idx="20">
                  <c:v>135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183.82696494225493</c:v>
                </c:pt>
                <c:pt idx="1">
                  <c:v>183.82575911292008</c:v>
                </c:pt>
                <c:pt idx="2">
                  <c:v>183.79888466857011</c:v>
                </c:pt>
                <c:pt idx="3">
                  <c:v>183.76842571046598</c:v>
                </c:pt>
                <c:pt idx="4">
                  <c:v>183.74578912452796</c:v>
                </c:pt>
                <c:pt idx="5">
                  <c:v>183.72518705894822</c:v>
                </c:pt>
                <c:pt idx="6">
                  <c:v>183.70488862536126</c:v>
                </c:pt>
                <c:pt idx="7">
                  <c:v>183.68459524696584</c:v>
                </c:pt>
                <c:pt idx="8">
                  <c:v>183.66399656533156</c:v>
                </c:pt>
                <c:pt idx="9">
                  <c:v>183.68410588389429</c:v>
                </c:pt>
                <c:pt idx="10">
                  <c:v>183.72075347738701</c:v>
                </c:pt>
                <c:pt idx="11">
                  <c:v>183.76419224901645</c:v>
                </c:pt>
                <c:pt idx="12">
                  <c:v>183.81153940657796</c:v>
                </c:pt>
                <c:pt idx="13">
                  <c:v>183.86272338719701</c:v>
                </c:pt>
                <c:pt idx="14">
                  <c:v>183.91841510758206</c:v>
                </c:pt>
                <c:pt idx="15">
                  <c:v>183.97726111945491</c:v>
                </c:pt>
                <c:pt idx="16">
                  <c:v>184.03981225921771</c:v>
                </c:pt>
                <c:pt idx="17">
                  <c:v>184.1060456763324</c:v>
                </c:pt>
                <c:pt idx="18">
                  <c:v>184.17591500211014</c:v>
                </c:pt>
                <c:pt idx="19">
                  <c:v>184.24940456307044</c:v>
                </c:pt>
                <c:pt idx="20">
                  <c:v>184.32649352254629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190.05476179582706</c:v>
                </c:pt>
                <c:pt idx="1">
                  <c:v>190.0590004742551</c:v>
                </c:pt>
                <c:pt idx="2">
                  <c:v>190.04777306576099</c:v>
                </c:pt>
                <c:pt idx="3">
                  <c:v>190.02492985139781</c:v>
                </c:pt>
                <c:pt idx="4">
                  <c:v>190.00299316593126</c:v>
                </c:pt>
                <c:pt idx="5">
                  <c:v>189.98467189107939</c:v>
                </c:pt>
                <c:pt idx="6">
                  <c:v>189.96849410940723</c:v>
                </c:pt>
                <c:pt idx="7">
                  <c:v>189.95199886435435</c:v>
                </c:pt>
                <c:pt idx="8">
                  <c:v>189.93504912087985</c:v>
                </c:pt>
                <c:pt idx="9">
                  <c:v>189.94345621453493</c:v>
                </c:pt>
                <c:pt idx="10">
                  <c:v>189.97679840820194</c:v>
                </c:pt>
                <c:pt idx="11">
                  <c:v>190.02119083847609</c:v>
                </c:pt>
                <c:pt idx="12">
                  <c:v>190.06953635488779</c:v>
                </c:pt>
                <c:pt idx="13">
                  <c:v>190.12228966284087</c:v>
                </c:pt>
                <c:pt idx="14">
                  <c:v>190.17844054186011</c:v>
                </c:pt>
                <c:pt idx="15">
                  <c:v>190.23836023591602</c:v>
                </c:pt>
                <c:pt idx="16">
                  <c:v>190.30201269724529</c:v>
                </c:pt>
                <c:pt idx="17">
                  <c:v>190.36934715465185</c:v>
                </c:pt>
                <c:pt idx="18">
                  <c:v>190.44033831121516</c:v>
                </c:pt>
                <c:pt idx="19">
                  <c:v>190.51495892016041</c:v>
                </c:pt>
                <c:pt idx="20">
                  <c:v>190.59318527596071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187.96418465658164</c:v>
                </c:pt>
                <c:pt idx="1">
                  <c:v>181.56289597711742</c:v>
                </c:pt>
                <c:pt idx="2">
                  <c:v>166.24965141503034</c:v>
                </c:pt>
                <c:pt idx="3">
                  <c:v>141.70737354553</c:v>
                </c:pt>
                <c:pt idx="4">
                  <c:v>127.67240855792032</c:v>
                </c:pt>
                <c:pt idx="5">
                  <c:v>117.54323774578329</c:v>
                </c:pt>
                <c:pt idx="6">
                  <c:v>109.81779765651</c:v>
                </c:pt>
                <c:pt idx="7">
                  <c:v>103.95931584853476</c:v>
                </c:pt>
                <c:pt idx="8">
                  <c:v>99.555988806312328</c:v>
                </c:pt>
                <c:pt idx="9">
                  <c:v>96.289264084211055</c:v>
                </c:pt>
                <c:pt idx="10">
                  <c:v>93.91360754180505</c:v>
                </c:pt>
                <c:pt idx="11">
                  <c:v>92.223461817671193</c:v>
                </c:pt>
                <c:pt idx="12">
                  <c:v>91.104134281124914</c:v>
                </c:pt>
                <c:pt idx="13">
                  <c:v>90.312731994889404</c:v>
                </c:pt>
                <c:pt idx="14">
                  <c:v>89.946643133187209</c:v>
                </c:pt>
                <c:pt idx="15">
                  <c:v>89.846478185284781</c:v>
                </c:pt>
                <c:pt idx="16">
                  <c:v>90.045128214445413</c:v>
                </c:pt>
                <c:pt idx="17">
                  <c:v>90.448810064688956</c:v>
                </c:pt>
                <c:pt idx="18">
                  <c:v>91.008321965563326</c:v>
                </c:pt>
                <c:pt idx="19">
                  <c:v>91.778673422793716</c:v>
                </c:pt>
                <c:pt idx="20">
                  <c:v>92.617707485007671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193.51523490937487</c:v>
                </c:pt>
                <c:pt idx="1">
                  <c:v>188.36153096782891</c:v>
                </c:pt>
                <c:pt idx="2">
                  <c:v>174.92582799049038</c:v>
                </c:pt>
                <c:pt idx="3">
                  <c:v>152.19508525869674</c:v>
                </c:pt>
                <c:pt idx="4">
                  <c:v>138.22443558520956</c:v>
                </c:pt>
                <c:pt idx="5">
                  <c:v>128.41768374338312</c:v>
                </c:pt>
                <c:pt idx="6">
                  <c:v>120.48122442259256</c:v>
                </c:pt>
                <c:pt idx="7">
                  <c:v>114.0635994242527</c:v>
                </c:pt>
                <c:pt idx="8">
                  <c:v>108.89088667112728</c:v>
                </c:pt>
                <c:pt idx="9">
                  <c:v>104.74126318511236</c:v>
                </c:pt>
                <c:pt idx="10">
                  <c:v>101.43356177863626</c:v>
                </c:pt>
                <c:pt idx="11">
                  <c:v>98.819803823659541</c:v>
                </c:pt>
                <c:pt idx="12">
                  <c:v>96.779422077523648</c:v>
                </c:pt>
                <c:pt idx="13">
                  <c:v>95.214392721399562</c:v>
                </c:pt>
                <c:pt idx="14">
                  <c:v>94.027320397792167</c:v>
                </c:pt>
                <c:pt idx="15">
                  <c:v>93.146698362938508</c:v>
                </c:pt>
                <c:pt idx="16">
                  <c:v>92.48974557965046</c:v>
                </c:pt>
                <c:pt idx="17">
                  <c:v>92.094844690045591</c:v>
                </c:pt>
                <c:pt idx="18">
                  <c:v>91.910242263428344</c:v>
                </c:pt>
                <c:pt idx="19">
                  <c:v>91.885625469890087</c:v>
                </c:pt>
                <c:pt idx="20">
                  <c:v>92.098874249692727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261073</xdr:colOff>
      <xdr:row>41</xdr:row>
      <xdr:rowOff>63679</xdr:rowOff>
    </xdr:from>
    <xdr:to>
      <xdr:col>18</xdr:col>
      <xdr:colOff>168088</xdr:colOff>
      <xdr:row>69</xdr:row>
      <xdr:rowOff>56029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31" zoomScale="70" zoomScaleNormal="70" workbookViewId="0">
      <selection activeCell="G83" sqref="G83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7.15</v>
      </c>
    </row>
    <row r="2" spans="1:7" x14ac:dyDescent="0.2">
      <c r="A2" t="s">
        <v>72</v>
      </c>
    </row>
    <row r="3" spans="1:7" x14ac:dyDescent="0.2">
      <c r="A3" s="30"/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gamma_gas:0.800;gamma_oil:0.870;gamma_wat:1.000;rsb_m3m3:80.000;rp_m3m3:80.000;pb_atma:150.000;tres_C:80.000;bob_m3m3:1.200;muob_cP:1.000;PVTcorr:0;ksep_fr:0.000;p_ksep_atma:-1.000;t_ksep_C:-1.000;gas_only:False;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[1]!MF_p_pipe_atma(Qtest_,fw_,$C$69-C49,$J$69,1,PVRstr1_,theta_,Dtub_,,$D$69,D49)</f>
        <v>0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[1]!MF_p_pipe_atma(Qtest_,fw_,C50-$C$49,$E$49,0,PVRstr1_,theta_,Dtub_,,$D$49,D50)</f>
        <v>27.641551705013466</v>
      </c>
      <c r="J50" s="29">
        <f>[1]!MF_p_pipe_atma(Qtest_,fw_,$C$69-C50,$J$69,1,PVRstr1_,theta_,Dtub_,,$D$69,D50)</f>
        <v>0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[1]!MF_p_pipe_atma(Qtest_,fw_,C51-$C$49,$E$49,0,PVRstr1_,theta_,Dtub_,,$D$49,D51)</f>
        <v>35.778500990059364</v>
      </c>
      <c r="J51" s="29">
        <f>[1]!MF_p_pipe_atma(Qtest_,fw_,$C$69-C51,$J$69,1,PVRstr1_,theta_,Dtub_,,$D$69,D51)</f>
        <v>0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[1]!MF_p_pipe_atma(Qtest_,fw_,C52-$C$49,$E$49,0,PVRstr1_,theta_,Dtub_,,$D$49,D52)</f>
        <v>43.905471253829596</v>
      </c>
      <c r="J52" s="29">
        <f>[1]!MF_p_pipe_atma(Qtest_,fw_,$C$69-C52,$J$69,1,PVRstr1_,theta_,Dtub_,,$D$69,D52)</f>
        <v>0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[1]!MF_p_pipe_atma(Qtest_,fw_,C53-$C$49,$E$49,0,PVRstr1_,theta_,Dtub_,,$D$49,D53)</f>
        <v>52.021745445285916</v>
      </c>
      <c r="J53" s="29">
        <f>[1]!MF_p_pipe_atma(Qtest_,fw_,$C$69-C53,$J$69,1,PVRstr1_,theta_,Dtub_,,$D$69,D53)</f>
        <v>8.43914189088526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[1]!MF_p_pipe_atma(Qtest_,fw_,C54-$C$49,$E$49,0,PVRstr1_,theta_,Dtub_,,$D$49,D54)</f>
        <v>60.127289652798495</v>
      </c>
      <c r="G54" s="30"/>
      <c r="J54" s="29">
        <f>[1]!MF_p_pipe_atma(Qtest_,fw_,$C$69-C54,$J$69,1,PVRstr1_,theta_,Dtub_,,$D$69,D54)</f>
        <v>16.544285398112859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[1]!MF_p_pipe_atma(Qtest_,fw_,C55-$C$49,$E$49,0,PVRstr1_,theta_,Dtub_,,$D$49,D55)</f>
        <v>68.222107366090199</v>
      </c>
      <c r="J55" s="29">
        <f>[1]!MF_p_pipe_atma(Qtest_,fw_,$C$69-C55,$J$69,1,PVRstr1_,theta_,Dtub_,,$D$69,D55)</f>
        <v>24.638377723082304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[1]!MF_p_pipe_atma(Qtest_,fw_,C56-$C$49,$E$49,0,PVRstr1_,theta_,Dtub_,,$D$49,D56)</f>
        <v>76.306211605588203</v>
      </c>
      <c r="J56" s="29">
        <f>[1]!MF_p_pipe_atma(Qtest_,fw_,$C$69-C56,$J$69,1,PVRstr1_,theta_,Dtub_,,$D$69,D56)</f>
        <v>32.721047418549077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[1]!MF_p_pipe_atma(Qtest_,fw_,C57-$C$49,$E$49,0,PVRstr1_,theta_,Dtub_,,$D$49,D57)</f>
        <v>84.379618277702349</v>
      </c>
      <c r="J57" s="29">
        <f>[1]!MF_p_pipe_atma(Qtest_,fw_,$C$69-C57,$J$69,1,PVRstr1_,theta_,Dtub_,,$D$69,D57)</f>
        <v>40.791666178311438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[1]!MF_p_pipe_atma(Qtest_,fw_,C58-$C$49,$E$49,0,PVRstr1_,theta_,Dtub_,,$D$49,D58)</f>
        <v>92.442344426709496</v>
      </c>
      <c r="J58" s="29">
        <f>[1]!MF_p_pipe_atma(Qtest_,fw_,$C$69-C58,$J$69,1,PVRstr1_,theta_,Dtub_,,$D$69,D58)</f>
        <v>48.850495914859671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[1]!MF_p_pipe_atma(Qtest_,fw_,C59-$C$49,$E$49,0,PVRstr1_,theta_,Dtub_,,$D$49,D59)</f>
        <v>100.49440772851936</v>
      </c>
      <c r="J59" s="29">
        <f>[1]!MF_p_pipe_atma(Qtest_,fw_,$C$69-C59,$J$69,1,PVRstr1_,theta_,Dtub_,,$D$69,D59)</f>
        <v>56.899337901324508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[1]!MF_p_pipe_atma(Qtest_,fw_,C60-$C$49,$E$49,0,PVRstr1_,theta_,Dtub_,,$D$49,D60)</f>
        <v>108.53582632649056</v>
      </c>
      <c r="J60" s="29">
        <f>[1]!MF_p_pipe_atma(Qtest_,fw_,$C$69-C60,$J$69,1,PVRstr1_,theta_,Dtub_,,$D$69,D60)</f>
        <v>64.932950764456038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[1]!MF_p_pipe_atma(Qtest_,fw_,C61-$C$49,$E$49,0,PVRstr1_,theta_,Dtub_,,$D$49,D61)</f>
        <v>116.56661876884763</v>
      </c>
      <c r="J61" s="29">
        <f>[1]!MF_p_pipe_atma(Qtest_,fw_,$C$69-C61,$J$69,1,PVRstr1_,theta_,Dtub_,,$D$69,D61)</f>
        <v>72.94026559052881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[1]!MF_p_pipe_atma(Qtest_,fw_,C62-$C$49,$E$49,0,PVRstr1_,theta_,Dtub_,,$D$49,D62)</f>
        <v>124.58680397857327</v>
      </c>
      <c r="J62" s="29">
        <f>[1]!MF_p_pipe_atma(Qtest_,fw_,$C$69-C62,$J$69,1,PVRstr1_,theta_,Dtub_,,$D$69,D62)</f>
        <v>80.913396506422103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[1]!MF_p_pipe_atma(Qtest_,fw_,C63-$C$49,$E$49,0,PVRstr1_,theta_,Dtub_,,$D$49,D63)</f>
        <v>132.59640123452351</v>
      </c>
      <c r="J63" s="29">
        <f>[1]!MF_p_pipe_atma(Qtest_,fw_,$C$69-C63,$J$69,1,PVRstr1_,theta_,Dtub_,,$D$69,D63)</f>
        <v>88.846148144745797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[1]!MF_p_pipe_atma(Qtest_,fw_,C64-$C$49,$E$49,0,PVRstr1_,theta_,Dtub_,,$D$49,D64)</f>
        <v>140.5954301568085</v>
      </c>
      <c r="J64" s="29">
        <f>[1]!MF_p_pipe_atma(Qtest_,fw_,$C$69-C64,$J$69,1,PVRstr1_,theta_,Dtub_,,$D$69,D64)</f>
        <v>96.732534757210885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[1]!MF_p_pipe_atma(Qtest_,fw_,C65-$C$49,$E$49,0,PVRstr1_,theta_,Dtub_,,$D$49,D65)</f>
        <v>148.58391069401802</v>
      </c>
      <c r="J65" s="29">
        <f>[1]!MF_p_pipe_atma(Qtest_,fw_,$C$69-C65,$J$69,1,PVRstr1_,theta_,Dtub_,,$D$69,D65)</f>
        <v>104.56812891434407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[1]!MF_p_pipe_atma(Qtest_,fw_,C66-$C$49,$E$49,0,PVRstr1_,theta_,Dtub_,,$D$49,D66)</f>
        <v>156.56186311139777</v>
      </c>
      <c r="J66" s="29">
        <f>[1]!MF_p_pipe_atma(Qtest_,fw_,$C$69-C66,$J$69,1,PVRstr1_,theta_,Dtub_,,$D$69,D66)</f>
        <v>112.35213979383975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[1]!MF_p_pipe_atma(Qtest_,fw_,C67-$C$49,$E$49,0,PVRstr1_,theta_,Dtub_,,$D$49,D67)</f>
        <v>164.5293079796225</v>
      </c>
      <c r="J67" s="29">
        <f>[1]!MF_p_pipe_atma(Qtest_,fw_,$C$69-C67,$J$69,1,PVRstr1_,theta_,Dtub_,,$D$69,D67)</f>
        <v>120.07893151964927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[1]!MF_p_pipe_atma(Qtest_,fw_,C68-$C$49,$E$49,0,PVRstr1_,theta_,Dtub_,,$D$49,D68)</f>
        <v>172.48626616401603</v>
      </c>
      <c r="J68" s="29">
        <f>[1]!MF_p_pipe_atma(Qtest_,fw_,$C$69-C68,$J$69,1,PVRstr1_,theta_,Dtub_,,$D$69,D68)</f>
        <v>127.58775251238023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[1]!MF_p_pipe_atma(Qtest_,fw_,C69-$C$49,$E$49,0,PVRstr1_,theta_,Dtub_,,$D$49,D69)</f>
        <v>180.43275881414652</v>
      </c>
      <c r="J69" s="27">
        <v>135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180.43275881414652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[1]!well_pwf_plin_atma(E78,fw_,Pbuf_,Hmes_,Pcas_,,PVRstr1_,,Hmes_,Dtub_,Dcas_,Twf_,,,Twf_)</f>
        <v>183.82696494225493</v>
      </c>
      <c r="H78" s="29">
        <f>[1]!well_pwf_plin_atma(E78,fw_2,Pbuf_,Hmes_,Pcas_,,PVRstr1_,,Hmes_,Dtub_,Dcas_,Twf_,,,Twf_)</f>
        <v>190.05476179582706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[1]!well_pwf_plin_atma(E79,fw_,Pbuf_,Hmes_,Pcas_,,PVRstr1_,,Hmes_,Dtub_,Dcas_,Twf_,,,Twf_)</f>
        <v>183.82575911292008</v>
      </c>
      <c r="H79" s="29">
        <f>[1]!well_pwf_plin_atma(E79,fw_2,Pbuf_,Hmes_,Pcas_,,PVRstr1_,,Hmes_,Dtub_,Dcas_,Twf_,,,Twf_)</f>
        <v>190.0590004742551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[1]!well_pwf_plin_atma(E80,fw_,Pbuf_,Hmes_,Pcas_,,PVRstr1_,,Hmes_,Dtub_,Dcas_,Twf_,,,Twf_)</f>
        <v>183.79888466857011</v>
      </c>
      <c r="H80" s="29">
        <f>[1]!well_pwf_plin_atma(E80,fw_2,Pbuf_,Hmes_,Pcas_,,PVRstr1_,,Hmes_,Dtub_,Dcas_,Twf_,,,Twf_)</f>
        <v>190.04777306576099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[1]!well_pwf_plin_atma(E81,fw_,Pbuf_,Hmes_,Pcas_,,PVRstr1_,,Hmes_,Dtub_,Dcas_,Twf_,,,Twf_)</f>
        <v>183.76842571046598</v>
      </c>
      <c r="H81" s="29">
        <f>[1]!well_pwf_plin_atma(E81,fw_2,Pbuf_,Hmes_,Pcas_,,PVRstr1_,,Hmes_,Dtub_,Dcas_,Twf_,,,Twf_)</f>
        <v>190.02492985139781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[1]!well_pwf_plin_atma(E82,fw_,Pbuf_,Hmes_,Pcas_,,PVRstr1_,,Hmes_,Dtub_,Dcas_,Twf_,,,Twf_)</f>
        <v>183.74578912452796</v>
      </c>
      <c r="H82" s="29">
        <f>[1]!well_pwf_plin_atma(E82,fw_2,Pbuf_,Hmes_,Pcas_,,PVRstr1_,,Hmes_,Dtub_,Dcas_,Twf_,,,Twf_)</f>
        <v>190.00299316593126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[1]!well_pwf_plin_atma(E83,fw_,Pbuf_,Hmes_,Pcas_,,PVRstr1_,,Hmes_,Dtub_,Dcas_,Twf_,,,Twf_)</f>
        <v>183.72518705894822</v>
      </c>
      <c r="H83" s="29">
        <f>[1]!well_pwf_plin_atma(E83,fw_2,Pbuf_,Hmes_,Pcas_,,PVRstr1_,,Hmes_,Dtub_,Dcas_,Twf_,,,Twf_)</f>
        <v>189.98467189107939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[1]!well_pwf_plin_atma(E84,fw_,Pbuf_,Hmes_,Pcas_,,PVRstr1_,,Hmes_,Dtub_,Dcas_,Twf_,,,Twf_)</f>
        <v>183.70488862536126</v>
      </c>
      <c r="H84" s="29">
        <f>[1]!well_pwf_plin_atma(E84,fw_2,Pbuf_,Hmes_,Pcas_,,PVRstr1_,,Hmes_,Dtub_,Dcas_,Twf_,,,Twf_)</f>
        <v>189.96849410940723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[1]!well_pwf_plin_atma(E85,fw_,Pbuf_,Hmes_,Pcas_,,PVRstr1_,,Hmes_,Dtub_,Dcas_,Twf_,,,Twf_)</f>
        <v>183.68459524696584</v>
      </c>
      <c r="H85" s="29">
        <f>[1]!well_pwf_plin_atma(E85,fw_2,Pbuf_,Hmes_,Pcas_,,PVRstr1_,,Hmes_,Dtub_,Dcas_,Twf_,,,Twf_)</f>
        <v>189.95199886435435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[1]!well_pwf_plin_atma(E86,fw_,Pbuf_,Hmes_,Pcas_,,PVRstr1_,,Hmes_,Dtub_,Dcas_,Twf_,,,Twf_)</f>
        <v>183.66399656533156</v>
      </c>
      <c r="H86" s="29">
        <f>[1]!well_pwf_plin_atma(E86,fw_2,Pbuf_,Hmes_,Pcas_,,PVRstr1_,,Hmes_,Dtub_,Dcas_,Twf_,,,Twf_)</f>
        <v>189.93504912087985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[1]!well_pwf_plin_atma(E87,fw_,Pbuf_,Hmes_,Pcas_,,PVRstr1_,,Hmes_,Dtub_,Dcas_,Twf_,,,Twf_)</f>
        <v>183.68410588389429</v>
      </c>
      <c r="H87" s="29">
        <f>[1]!well_pwf_plin_atma(E87,fw_2,Pbuf_,Hmes_,Pcas_,,PVRstr1_,,Hmes_,Dtub_,Dcas_,Twf_,,,Twf_)</f>
        <v>189.94345621453493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[1]!well_pwf_plin_atma(E88,fw_,Pbuf_,Hmes_,Pcas_,,PVRstr1_,,Hmes_,Dtub_,Dcas_,Twf_,,,Twf_)</f>
        <v>183.72075347738701</v>
      </c>
      <c r="H88" s="29">
        <f>[1]!well_pwf_plin_atma(E88,fw_2,Pbuf_,Hmes_,Pcas_,,PVRstr1_,,Hmes_,Dtub_,Dcas_,Twf_,,,Twf_)</f>
        <v>189.97679840820194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[1]!well_pwf_plin_atma(E89,fw_,Pbuf_,Hmes_,Pcas_,,PVRstr1_,,Hmes_,Dtub_,Dcas_,Twf_,,,Twf_)</f>
        <v>183.76419224901645</v>
      </c>
      <c r="H89" s="29">
        <f>[1]!well_pwf_plin_atma(E89,fw_2,Pbuf_,Hmes_,Pcas_,,PVRstr1_,,Hmes_,Dtub_,Dcas_,Twf_,,,Twf_)</f>
        <v>190.02119083847609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[1]!well_pwf_plin_atma(E90,fw_,Pbuf_,Hmes_,Pcas_,,PVRstr1_,,Hmes_,Dtub_,Dcas_,Twf_,,,Twf_)</f>
        <v>183.81153940657796</v>
      </c>
      <c r="H90" s="29">
        <f>[1]!well_pwf_plin_atma(E90,fw_2,Pbuf_,Hmes_,Pcas_,,PVRstr1_,,Hmes_,Dtub_,Dcas_,Twf_,,,Twf_)</f>
        <v>190.06953635488779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[1]!well_pwf_plin_atma(E91,fw_,Pbuf_,Hmes_,Pcas_,,PVRstr1_,,Hmes_,Dtub_,Dcas_,Twf_,,,Twf_)</f>
        <v>183.86272338719701</v>
      </c>
      <c r="H91" s="29">
        <f>[1]!well_pwf_plin_atma(E91,fw_2,Pbuf_,Hmes_,Pcas_,,PVRstr1_,,Hmes_,Dtub_,Dcas_,Twf_,,,Twf_)</f>
        <v>190.12228966284087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[1]!well_pwf_plin_atma(E92,fw_,Pbuf_,Hmes_,Pcas_,,PVRstr1_,,Hmes_,Dtub_,Dcas_,Twf_,,,Twf_)</f>
        <v>183.91841510758206</v>
      </c>
      <c r="H92" s="29">
        <f>[1]!well_pwf_plin_atma(E92,fw_2,Pbuf_,Hmes_,Pcas_,,PVRstr1_,,Hmes_,Dtub_,Dcas_,Twf_,,,Twf_)</f>
        <v>190.17844054186011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[1]!well_pwf_plin_atma(E93,fw_,Pbuf_,Hmes_,Pcas_,,PVRstr1_,,Hmes_,Dtub_,Dcas_,Twf_,,,Twf_)</f>
        <v>183.97726111945491</v>
      </c>
      <c r="H93" s="29">
        <f>[1]!well_pwf_plin_atma(E93,fw_2,Pbuf_,Hmes_,Pcas_,,PVRstr1_,,Hmes_,Dtub_,Dcas_,Twf_,,,Twf_)</f>
        <v>190.23836023591602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[1]!well_pwf_plin_atma(E94,fw_,Pbuf_,Hmes_,Pcas_,,PVRstr1_,,Hmes_,Dtub_,Dcas_,Twf_,,,Twf_)</f>
        <v>184.03981225921771</v>
      </c>
      <c r="H94" s="29">
        <f>[1]!well_pwf_plin_atma(E94,fw_2,Pbuf_,Hmes_,Pcas_,,PVRstr1_,,Hmes_,Dtub_,Dcas_,Twf_,,,Twf_)</f>
        <v>190.30201269724529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[1]!well_pwf_plin_atma(E95,fw_,Pbuf_,Hmes_,Pcas_,,PVRstr1_,,Hmes_,Dtub_,Dcas_,Twf_,,,Twf_)</f>
        <v>184.1060456763324</v>
      </c>
      <c r="H95" s="29">
        <f>[1]!well_pwf_plin_atma(E95,fw_2,Pbuf_,Hmes_,Pcas_,,PVRstr1_,,Hmes_,Dtub_,Dcas_,Twf_,,,Twf_)</f>
        <v>190.36934715465185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[1]!well_pwf_plin_atma(E96,fw_,Pbuf_,Hmes_,Pcas_,,PVRstr1_,,Hmes_,Dtub_,Dcas_,Twf_,,,Twf_)</f>
        <v>184.17591500211014</v>
      </c>
      <c r="H96" s="29">
        <f>[1]!well_pwf_plin_atma(E96,fw_2,Pbuf_,Hmes_,Pcas_,,PVRstr1_,,Hmes_,Dtub_,Dcas_,Twf_,,,Twf_)</f>
        <v>190.44033831121516</v>
      </c>
    </row>
    <row r="97" spans="1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[1]!well_pwf_plin_atma(E97,fw_,Pbuf_,Hmes_,Pcas_,,PVRstr1_,,Hmes_,Dtub_,Dcas_,Twf_,,,Twf_)</f>
        <v>184.24940456307044</v>
      </c>
      <c r="H97" s="29">
        <f>[1]!well_pwf_plin_atma(E97,fw_2,Pbuf_,Hmes_,Pcas_,,PVRstr1_,,Hmes_,Dtub_,Dcas_,Twf_,,,Twf_)</f>
        <v>190.51495892016041</v>
      </c>
    </row>
    <row r="98" spans="1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[1]!well_pwf_plin_atma(E98,fw_,Pbuf_,Hmes_,Pcas_,,PVRstr1_,,Hmes_,Dtub_,Dcas_,Twf_,,,Twf_)</f>
        <v>184.32649352254629</v>
      </c>
      <c r="H98" s="29">
        <f>[1]!well_pwf_plin_atma(E98,fw_2,Pbuf_,Hmes_,Pcas_,,PVRstr1_,,Hmes_,Dtub_,Dcas_,Twf_,,,Twf_)</f>
        <v>190.59318527596071</v>
      </c>
    </row>
    <row r="99" spans="1:9" x14ac:dyDescent="0.2">
      <c r="C99" s="6"/>
    </row>
    <row r="100" spans="1:9" x14ac:dyDescent="0.2">
      <c r="C100" s="6"/>
    </row>
    <row r="101" spans="1:9" x14ac:dyDescent="0.2">
      <c r="C101" s="6"/>
    </row>
    <row r="102" spans="1:9" x14ac:dyDescent="0.2">
      <c r="A102" t="s">
        <v>73</v>
      </c>
      <c r="C102" s="6"/>
    </row>
    <row r="103" spans="1:9" x14ac:dyDescent="0.2">
      <c r="A103" t="s">
        <v>74</v>
      </c>
      <c r="C103" s="6"/>
    </row>
    <row r="104" spans="1:9" x14ac:dyDescent="0.2">
      <c r="C104" s="6"/>
    </row>
    <row r="105" spans="1:9" ht="15.75" x14ac:dyDescent="0.3">
      <c r="C105" s="6"/>
      <c r="I105" s="20" t="s">
        <v>54</v>
      </c>
    </row>
    <row r="106" spans="1:9" x14ac:dyDescent="0.2">
      <c r="C106" s="6"/>
      <c r="I106" s="28">
        <f>fw_2</f>
        <v>20</v>
      </c>
    </row>
    <row r="107" spans="1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">
      <c r="C108" s="6"/>
      <c r="F108" s="28">
        <v>10</v>
      </c>
      <c r="G108" s="33" t="str">
        <f>[1]!PVT_encode_string(gamma_gas_,gamma_oil_,,Rsb_,F108,Pb_,Tres_,Bob_,muob_)</f>
        <v>gamma_gas:0.800;gamma_oil:0.870;gamma_wat:1.000;rsb_m3m3:80.000;rp_m3m3:10.000;pb_atma:150.000;tres_C:80.000;bob_m3m3:1.200;muob_cP:1.000;PVTcorr:0;ksep_fr:0.000;p_ksep_atma:-1.000;t_ksep_C:-1.000;gas_only:False;</v>
      </c>
      <c r="H108" s="29">
        <f>[1]!well_pwf_plin_atma(Qtest_,fw_,Pbuf_,Hmes_,Pcas_,,G108,,Hmes_,Dtub_,Dcas_,Twf_,,,Twf_)</f>
        <v>187.96418465658164</v>
      </c>
      <c r="I108" s="29">
        <f>[1]!well_pwf_plin_atma(Qtest_,fw_3,Pbuf_,Hmes_,Pcas_,,G108,,Hmes_,Dtub_,Dcas_,Twf_,,,Twf_)</f>
        <v>193.51523490937487</v>
      </c>
    </row>
    <row r="109" spans="1:9" x14ac:dyDescent="0.2">
      <c r="C109" s="6"/>
      <c r="F109" s="28">
        <v>50</v>
      </c>
      <c r="G109" s="33" t="str">
        <f>[1]!PVT_encode_string(gamma_gas_,gamma_oil_,,Rsb_,F109,Pb_,Tres_,Bob_,muob_)</f>
        <v>gamma_gas:0.800;gamma_oil:0.870;gamma_wat:1.000;rsb_m3m3:80.000;rp_m3m3:50.000;pb_atma:150.000;tres_C:80.000;bob_m3m3:1.200;muob_cP:1.000;PVTcorr:0;ksep_fr:0.000;p_ksep_atma:-1.000;t_ksep_C:-1.000;gas_only:False;</v>
      </c>
      <c r="H109" s="29">
        <f>[1]!well_pwf_plin_atma(Qtest_,fw_,Pbuf_,Hmes_,Pcas_,,G109,,Hmes_,Dtub_,Dcas_,Twf_,,,Twf_)</f>
        <v>181.56289597711742</v>
      </c>
      <c r="I109" s="29">
        <f>[1]!well_pwf_plin_atma(Qtest_,fw_3,Pbuf_,Hmes_,Pcas_,,G109,,Hmes_,Dtub_,Dcas_,Twf_,,,Twf_)</f>
        <v>188.36153096782891</v>
      </c>
    </row>
    <row r="110" spans="1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gamma_gas:0.800;gamma_oil:0.870;gamma_wat:1.000;rsb_m3m3:80.000;rp_m3m3:100.000;pb_atma:150.000;tres_C:80.000;bob_m3m3:1.200;muob_cP:1.000;PVTcorr:0;ksep_fr:0.000;p_ksep_atma:-1.000;t_ksep_C:-1.000;gas_only:False;</v>
      </c>
      <c r="H110" s="29">
        <f>[1]!well_pwf_plin_atma(Qtest_,fw_,Pbuf_,Hmes_,Pcas_,,G110,,Hmes_,Dtub_,Dcas_,Twf_,,,Twf_)</f>
        <v>166.24965141503034</v>
      </c>
      <c r="I110" s="29">
        <f>[1]!well_pwf_plin_atma(Qtest_,fw_3,Pbuf_,Hmes_,Pcas_,,G110,,Hmes_,Dtub_,Dcas_,Twf_,,,Twf_)</f>
        <v>174.92582799049038</v>
      </c>
    </row>
    <row r="111" spans="1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gamma_gas:0.800;gamma_oil:0.870;gamma_wat:1.000;rsb_m3m3:80.000;rp_m3m3:150.000;pb_atma:150.000;tres_C:80.000;bob_m3m3:1.200;muob_cP:1.000;PVTcorr:0;ksep_fr:0.000;p_ksep_atma:-1.000;t_ksep_C:-1.000;gas_only:False;</v>
      </c>
      <c r="H111" s="29">
        <f>[1]!well_pwf_plin_atma(Qtest_,fw_,Pbuf_,Hmes_,Pcas_,,G111,,Hmes_,Dtub_,Dcas_,Twf_,,,Twf_)</f>
        <v>141.70737354553</v>
      </c>
      <c r="I111" s="29">
        <f>[1]!well_pwf_plin_atma(Qtest_,fw_3,Pbuf_,Hmes_,Pcas_,,G111,,Hmes_,Dtub_,Dcas_,Twf_,,,Twf_)</f>
        <v>152.19508525869674</v>
      </c>
    </row>
    <row r="112" spans="1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gamma_gas:0.800;gamma_oil:0.870;gamma_wat:1.000;rsb_m3m3:80.000;rp_m3m3:200.000;pb_atma:150.000;tres_C:80.000;bob_m3m3:1.200;muob_cP:1.000;PVTcorr:0;ksep_fr:0.000;p_ksep_atma:-1.000;t_ksep_C:-1.000;gas_only:False;</v>
      </c>
      <c r="H112" s="29">
        <f>[1]!well_pwf_plin_atma(Qtest_,fw_,Pbuf_,Hmes_,Pcas_,,G112,,Hmes_,Dtub_,Dcas_,Twf_,,,Twf_)</f>
        <v>127.67240855792032</v>
      </c>
      <c r="I112" s="29">
        <f>[1]!well_pwf_plin_atma(Qtest_,fw_3,Pbuf_,Hmes_,Pcas_,,G112,,Hmes_,Dtub_,Dcas_,Twf_,,,Twf_)</f>
        <v>138.22443558520956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gamma_gas:0.800;gamma_oil:0.870;gamma_wat:1.000;rsb_m3m3:80.000;rp_m3m3:250.000;pb_atma:150.000;tres_C:80.000;bob_m3m3:1.200;muob_cP:1.000;PVTcorr:0;ksep_fr:0.000;p_ksep_atma:-1.000;t_ksep_C:-1.000;gas_only:False;</v>
      </c>
      <c r="H113" s="29">
        <f>[1]!well_pwf_plin_atma(Qtest_,fw_,Pbuf_,Hmes_,Pcas_,,G113,,Hmes_,Dtub_,Dcas_,Twf_,,,Twf_)</f>
        <v>117.54323774578329</v>
      </c>
      <c r="I113" s="29">
        <f>[1]!well_pwf_plin_atma(Qtest_,fw_3,Pbuf_,Hmes_,Pcas_,,G113,,Hmes_,Dtub_,Dcas_,Twf_,,,Twf_)</f>
        <v>128.41768374338312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gamma_gas:0.800;gamma_oil:0.870;gamma_wat:1.000;rsb_m3m3:80.000;rp_m3m3:300.000;pb_atma:150.000;tres_C:80.000;bob_m3m3:1.200;muob_cP:1.000;PVTcorr:0;ksep_fr:0.000;p_ksep_atma:-1.000;t_ksep_C:-1.000;gas_only:False;</v>
      </c>
      <c r="H114" s="29">
        <f>[1]!well_pwf_plin_atma(Qtest_,fw_,Pbuf_,Hmes_,Pcas_,,G114,,Hmes_,Dtub_,Dcas_,Twf_,,,Twf_)</f>
        <v>109.81779765651</v>
      </c>
      <c r="I114" s="29">
        <f>[1]!well_pwf_plin_atma(Qtest_,fw_3,Pbuf_,Hmes_,Pcas_,,G114,,Hmes_,Dtub_,Dcas_,Twf_,,,Twf_)</f>
        <v>120.48122442259256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gamma_gas:0.800;gamma_oil:0.870;gamma_wat:1.000;rsb_m3m3:80.000;rp_m3m3:350.000;pb_atma:150.000;tres_C:80.000;bob_m3m3:1.200;muob_cP:1.000;PVTcorr:0;ksep_fr:0.000;p_ksep_atma:-1.000;t_ksep_C:-1.000;gas_only:False;</v>
      </c>
      <c r="H115" s="29">
        <f>[1]!well_pwf_plin_atma(Qtest_,fw_,Pbuf_,Hmes_,Pcas_,,G115,,Hmes_,Dtub_,Dcas_,Twf_,,,Twf_)</f>
        <v>103.95931584853476</v>
      </c>
      <c r="I115" s="29">
        <f>[1]!well_pwf_plin_atma(Qtest_,fw_3,Pbuf_,Hmes_,Pcas_,,G115,,Hmes_,Dtub_,Dcas_,Twf_,,,Twf_)</f>
        <v>114.0635994242527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gamma_gas:0.800;gamma_oil:0.870;gamma_wat:1.000;rsb_m3m3:80.000;rp_m3m3:400.000;pb_atma:150.000;tres_C:80.000;bob_m3m3:1.200;muob_cP:1.000;PVTcorr:0;ksep_fr:0.000;p_ksep_atma:-1.000;t_ksep_C:-1.000;gas_only:False;</v>
      </c>
      <c r="H116" s="29">
        <f>[1]!well_pwf_plin_atma(Qtest_,fw_,Pbuf_,Hmes_,Pcas_,,G116,,Hmes_,Dtub_,Dcas_,Twf_,,,Twf_)</f>
        <v>99.555988806312328</v>
      </c>
      <c r="I116" s="29">
        <f>[1]!well_pwf_plin_atma(Qtest_,fw_3,Pbuf_,Hmes_,Pcas_,,G116,,Hmes_,Dtub_,Dcas_,Twf_,,,Twf_)</f>
        <v>108.89088667112728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gamma_gas:0.800;gamma_oil:0.870;gamma_wat:1.000;rsb_m3m3:80.000;rp_m3m3:450.000;pb_atma:150.000;tres_C:80.000;bob_m3m3:1.200;muob_cP:1.000;PVTcorr:0;ksep_fr:0.000;p_ksep_atma:-1.000;t_ksep_C:-1.000;gas_only:False;</v>
      </c>
      <c r="H117" s="29">
        <f>[1]!well_pwf_plin_atma(Qtest_,fw_,Pbuf_,Hmes_,Pcas_,,G117,,Hmes_,Dtub_,Dcas_,Twf_,,,Twf_)</f>
        <v>96.289264084211055</v>
      </c>
      <c r="I117" s="29">
        <f>[1]!well_pwf_plin_atma(Qtest_,fw_3,Pbuf_,Hmes_,Pcas_,,G117,,Hmes_,Dtub_,Dcas_,Twf_,,,Twf_)</f>
        <v>104.74126318511236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gamma_gas:0.800;gamma_oil:0.870;gamma_wat:1.000;rsb_m3m3:80.000;rp_m3m3:500.000;pb_atma:150.000;tres_C:80.000;bob_m3m3:1.200;muob_cP:1.000;PVTcorr:0;ksep_fr:0.000;p_ksep_atma:-1.000;t_ksep_C:-1.000;gas_only:False;</v>
      </c>
      <c r="H118" s="29">
        <f>[1]!well_pwf_plin_atma(Qtest_,fw_,Pbuf_,Hmes_,Pcas_,,G118,,Hmes_,Dtub_,Dcas_,Twf_,,,Twf_)</f>
        <v>93.91360754180505</v>
      </c>
      <c r="I118" s="29">
        <f>[1]!well_pwf_plin_atma(Qtest_,fw_3,Pbuf_,Hmes_,Pcas_,,G118,,Hmes_,Dtub_,Dcas_,Twf_,,,Twf_)</f>
        <v>101.43356177863626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gamma_gas:0.800;gamma_oil:0.870;gamma_wat:1.000;rsb_m3m3:80.000;rp_m3m3:550.000;pb_atma:150.000;tres_C:80.000;bob_m3m3:1.200;muob_cP:1.000;PVTcorr:0;ksep_fr:0.000;p_ksep_atma:-1.000;t_ksep_C:-1.000;gas_only:False;</v>
      </c>
      <c r="H119" s="29">
        <f>[1]!well_pwf_plin_atma(Qtest_,fw_,Pbuf_,Hmes_,Pcas_,,G119,,Hmes_,Dtub_,Dcas_,Twf_,,,Twf_)</f>
        <v>92.223461817671193</v>
      </c>
      <c r="I119" s="29">
        <f>[1]!well_pwf_plin_atma(Qtest_,fw_3,Pbuf_,Hmes_,Pcas_,,G119,,Hmes_,Dtub_,Dcas_,Twf_,,,Twf_)</f>
        <v>98.819803823659541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gamma_gas:0.800;gamma_oil:0.870;gamma_wat:1.000;rsb_m3m3:80.000;rp_m3m3:600.000;pb_atma:150.000;tres_C:80.000;bob_m3m3:1.200;muob_cP:1.000;PVTcorr:0;ksep_fr:0.000;p_ksep_atma:-1.000;t_ksep_C:-1.000;gas_only:False;</v>
      </c>
      <c r="H120" s="29">
        <f>[1]!well_pwf_plin_atma(Qtest_,fw_,Pbuf_,Hmes_,Pcas_,,G120,,Hmes_,Dtub_,Dcas_,Twf_,,,Twf_)</f>
        <v>91.104134281124914</v>
      </c>
      <c r="I120" s="29">
        <f>[1]!well_pwf_plin_atma(Qtest_,fw_3,Pbuf_,Hmes_,Pcas_,,G120,,Hmes_,Dtub_,Dcas_,Twf_,,,Twf_)</f>
        <v>96.779422077523648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gamma_gas:0.800;gamma_oil:0.870;gamma_wat:1.000;rsb_m3m3:80.000;rp_m3m3:650.000;pb_atma:150.000;tres_C:80.000;bob_m3m3:1.200;muob_cP:1.000;PVTcorr:0;ksep_fr:0.000;p_ksep_atma:-1.000;t_ksep_C:-1.000;gas_only:False;</v>
      </c>
      <c r="H121" s="29">
        <f>[1]!well_pwf_plin_atma(Qtest_,fw_,Pbuf_,Hmes_,Pcas_,,G121,,Hmes_,Dtub_,Dcas_,Twf_,,,Twf_)</f>
        <v>90.312731994889404</v>
      </c>
      <c r="I121" s="29">
        <f>[1]!well_pwf_plin_atma(Qtest_,fw_3,Pbuf_,Hmes_,Pcas_,,G121,,Hmes_,Dtub_,Dcas_,Twf_,,,Twf_)</f>
        <v>95.214392721399562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gamma_gas:0.800;gamma_oil:0.870;gamma_wat:1.000;rsb_m3m3:80.000;rp_m3m3:700.000;pb_atma:150.000;tres_C:80.000;bob_m3m3:1.200;muob_cP:1.000;PVTcorr:0;ksep_fr:0.000;p_ksep_atma:-1.000;t_ksep_C:-1.000;gas_only:False;</v>
      </c>
      <c r="H122" s="29">
        <f>[1]!well_pwf_plin_atma(Qtest_,fw_,Pbuf_,Hmes_,Pcas_,,G122,,Hmes_,Dtub_,Dcas_,Twf_,,,Twf_)</f>
        <v>89.946643133187209</v>
      </c>
      <c r="I122" s="29">
        <f>[1]!well_pwf_plin_atma(Qtest_,fw_3,Pbuf_,Hmes_,Pcas_,,G122,,Hmes_,Dtub_,Dcas_,Twf_,,,Twf_)</f>
        <v>94.027320397792167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gamma_gas:0.800;gamma_oil:0.870;gamma_wat:1.000;rsb_m3m3:80.000;rp_m3m3:750.000;pb_atma:150.000;tres_C:80.000;bob_m3m3:1.200;muob_cP:1.000;PVTcorr:0;ksep_fr:0.000;p_ksep_atma:-1.000;t_ksep_C:-1.000;gas_only:False;</v>
      </c>
      <c r="H123" s="29">
        <f>[1]!well_pwf_plin_atma(Qtest_,fw_,Pbuf_,Hmes_,Pcas_,,G123,,Hmes_,Dtub_,Dcas_,Twf_,,,Twf_)</f>
        <v>89.846478185284781</v>
      </c>
      <c r="I123" s="29">
        <f>[1]!well_pwf_plin_atma(Qtest_,fw_3,Pbuf_,Hmes_,Pcas_,,G123,,Hmes_,Dtub_,Dcas_,Twf_,,,Twf_)</f>
        <v>93.146698362938508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gamma_gas:0.800;gamma_oil:0.870;gamma_wat:1.000;rsb_m3m3:80.000;rp_m3m3:800.000;pb_atma:150.000;tres_C:80.000;bob_m3m3:1.200;muob_cP:1.000;PVTcorr:0;ksep_fr:0.000;p_ksep_atma:-1.000;t_ksep_C:-1.000;gas_only:False;</v>
      </c>
      <c r="H124" s="29">
        <f>[1]!well_pwf_plin_atma(Qtest_,fw_,Pbuf_,Hmes_,Pcas_,,G124,,Hmes_,Dtub_,Dcas_,Twf_,,,Twf_)</f>
        <v>90.045128214445413</v>
      </c>
      <c r="I124" s="29">
        <f>[1]!well_pwf_plin_atma(Qtest_,fw_3,Pbuf_,Hmes_,Pcas_,,G124,,Hmes_,Dtub_,Dcas_,Twf_,,,Twf_)</f>
        <v>92.48974557965046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gamma_gas:0.800;gamma_oil:0.870;gamma_wat:1.000;rsb_m3m3:80.000;rp_m3m3:850.000;pb_atma:150.000;tres_C:80.000;bob_m3m3:1.200;muob_cP:1.000;PVTcorr:0;ksep_fr:0.000;p_ksep_atma:-1.000;t_ksep_C:-1.000;gas_only:False;</v>
      </c>
      <c r="H125" s="29">
        <f>[1]!well_pwf_plin_atma(Qtest_,fw_,Pbuf_,Hmes_,Pcas_,,G125,,Hmes_,Dtub_,Dcas_,Twf_,,,Twf_)</f>
        <v>90.448810064688956</v>
      </c>
      <c r="I125" s="29">
        <f>[1]!well_pwf_plin_atma(Qtest_,fw_3,Pbuf_,Hmes_,Pcas_,,G125,,Hmes_,Dtub_,Dcas_,Twf_,,,Twf_)</f>
        <v>92.094844690045591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gamma_gas:0.800;gamma_oil:0.870;gamma_wat:1.000;rsb_m3m3:80.000;rp_m3m3:900.000;pb_atma:150.000;tres_C:80.000;bob_m3m3:1.200;muob_cP:1.000;PVTcorr:0;ksep_fr:0.000;p_ksep_atma:-1.000;t_ksep_C:-1.000;gas_only:False;</v>
      </c>
      <c r="H126" s="29">
        <f>[1]!well_pwf_plin_atma(Qtest_,fw_,Pbuf_,Hmes_,Pcas_,,G126,,Hmes_,Dtub_,Dcas_,Twf_,,,Twf_)</f>
        <v>91.008321965563326</v>
      </c>
      <c r="I126" s="29">
        <f>[1]!well_pwf_plin_atma(Qtest_,fw_3,Pbuf_,Hmes_,Pcas_,,G126,,Hmes_,Dtub_,Dcas_,Twf_,,,Twf_)</f>
        <v>91.910242263428344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gamma_gas:0.800;gamma_oil:0.870;gamma_wat:1.000;rsb_m3m3:80.000;rp_m3m3:950.000;pb_atma:150.000;tres_C:80.000;bob_m3m3:1.200;muob_cP:1.000;PVTcorr:0;ksep_fr:0.000;p_ksep_atma:-1.000;t_ksep_C:-1.000;gas_only:False;</v>
      </c>
      <c r="H127" s="29">
        <f>[1]!well_pwf_plin_atma(Qtest_,fw_,Pbuf_,Hmes_,Pcas_,,G127,,Hmes_,Dtub_,Dcas_,Twf_,,,Twf_)</f>
        <v>91.778673422793716</v>
      </c>
      <c r="I127" s="29">
        <f>[1]!well_pwf_plin_atma(Qtest_,fw_3,Pbuf_,Hmes_,Pcas_,,G127,,Hmes_,Dtub_,Dcas_,Twf_,,,Twf_)</f>
        <v>91.885625469890087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gamma_gas:0.800;gamma_oil:0.870;gamma_wat:1.000;rsb_m3m3:80.000;rp_m3m3:1000.000;pb_atma:150.000;tres_C:80.000;bob_m3m3:1.200;muob_cP:1.000;PVTcorr:0;ksep_fr:0.000;p_ksep_atma:-1.000;t_ksep_C:-1.000;gas_only:False;</v>
      </c>
      <c r="H128" s="29">
        <f>[1]!well_pwf_plin_atma(Qtest_,fw_,Pbuf_,Hmes_,Pcas_,,G128,,Hmes_,Dtub_,Dcas_,Twf_,,,Twf_)</f>
        <v>92.617707485007671</v>
      </c>
      <c r="I128" s="29">
        <f>[1]!well_pwf_plin_atma(Qtest_,fw_3,Pbuf_,Hmes_,Pcas_,,G128,,Hmes_,Dtub_,Dcas_,Twf_,,,Twf_)</f>
        <v>92.098874249692727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2020-03-20T08:56:27Z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