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B01B4B81-3DD7-48E1-B4FC-4ABDFE5B5776}" xr6:coauthVersionLast="43" xr6:coauthVersionMax="43" xr10:uidLastSave="{00000000-0000-0000-0000-000000000000}"/>
  <bookViews>
    <workbookView xWindow="-120" yWindow="-120" windowWidth="38640" windowHeight="21240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1" i="112"/>
  <c r="H26" i="112"/>
  <c r="H45" i="112"/>
  <c r="D29" i="112"/>
  <c r="J32" i="112"/>
  <c r="G42" i="112"/>
  <c r="I36" i="112"/>
  <c r="D38" i="112"/>
  <c r="E48" i="112"/>
  <c r="G23" i="112"/>
  <c r="H39" i="112"/>
  <c r="J48" i="112"/>
  <c r="G34" i="112"/>
  <c r="I28" i="112"/>
  <c r="J47" i="112"/>
  <c r="G45" i="112"/>
  <c r="I39" i="112"/>
  <c r="J40" i="112"/>
  <c r="H47" i="112"/>
  <c r="F33" i="112"/>
  <c r="H42" i="112"/>
  <c r="E23" i="112"/>
  <c r="E47" i="112"/>
  <c r="J25" i="112"/>
  <c r="E44" i="112"/>
  <c r="H29" i="112"/>
  <c r="F46" i="112"/>
  <c r="J23" i="112"/>
  <c r="G36" i="112"/>
  <c r="I30" i="112"/>
  <c r="E45" i="112"/>
  <c r="E36" i="112"/>
  <c r="D40" i="112"/>
  <c r="H23" i="112"/>
  <c r="J42" i="112"/>
  <c r="G28" i="112"/>
  <c r="H48" i="112"/>
  <c r="J41" i="112"/>
  <c r="G39" i="112"/>
  <c r="I33" i="112"/>
  <c r="J34" i="112"/>
  <c r="E27" i="112"/>
  <c r="E26" i="112"/>
  <c r="E37" i="112"/>
  <c r="F37" i="112"/>
  <c r="F48" i="112"/>
  <c r="D34" i="112"/>
  <c r="K43" i="112"/>
  <c r="E38" i="112"/>
  <c r="F45" i="112"/>
  <c r="H28" i="112"/>
  <c r="D23" i="112"/>
  <c r="G30" i="112"/>
  <c r="I24" i="112"/>
  <c r="G44" i="112"/>
  <c r="E24" i="112"/>
  <c r="D24" i="112"/>
  <c r="H38" i="112"/>
  <c r="J36" i="112"/>
  <c r="F27" i="112"/>
  <c r="D37" i="112"/>
  <c r="J35" i="112"/>
  <c r="G33" i="112"/>
  <c r="I27" i="112"/>
  <c r="J28" i="112"/>
  <c r="J29" i="112"/>
  <c r="K31" i="112"/>
  <c r="D26" i="112"/>
  <c r="E39" i="112"/>
  <c r="D33" i="112"/>
  <c r="F40" i="112"/>
  <c r="K37" i="112"/>
  <c r="E32" i="112"/>
  <c r="F39" i="112"/>
  <c r="K48" i="112"/>
  <c r="E43" i="112"/>
  <c r="G24" i="112"/>
  <c r="D42" i="112"/>
  <c r="I44" i="112"/>
  <c r="D25" i="112"/>
  <c r="F43" i="112"/>
  <c r="E29" i="112"/>
  <c r="J30" i="112"/>
  <c r="H37" i="112"/>
  <c r="D48" i="112"/>
  <c r="G27" i="112"/>
  <c r="K42" i="112"/>
  <c r="K47" i="112"/>
  <c r="H34" i="112"/>
  <c r="K25" i="112"/>
  <c r="D45" i="112"/>
  <c r="F25" i="112"/>
  <c r="K36" i="112"/>
  <c r="E31" i="112"/>
  <c r="D27" i="112"/>
  <c r="H41" i="112"/>
  <c r="K41" i="112"/>
  <c r="H30" i="112"/>
  <c r="F31" i="112"/>
  <c r="G26" i="112"/>
  <c r="E35" i="112"/>
  <c r="F42" i="112"/>
  <c r="F34" i="112"/>
  <c r="E46" i="112"/>
  <c r="D35" i="112"/>
  <c r="K44" i="112"/>
  <c r="J27" i="112"/>
  <c r="K45" i="112"/>
  <c r="F47" i="112"/>
  <c r="D46" i="112"/>
  <c r="H31" i="112"/>
  <c r="J24" i="112"/>
  <c r="F23" i="112"/>
  <c r="D30" i="112"/>
  <c r="H24" i="112"/>
  <c r="K30" i="112"/>
  <c r="E25" i="112"/>
  <c r="F44" i="112"/>
  <c r="J37" i="112"/>
  <c r="K35" i="112"/>
  <c r="D32" i="112"/>
  <c r="D41" i="112"/>
  <c r="K46" i="112"/>
  <c r="H35" i="112"/>
  <c r="F36" i="112"/>
  <c r="E40" i="112"/>
  <c r="K38" i="112"/>
  <c r="E30" i="112"/>
  <c r="K28" i="112"/>
  <c r="E33" i="112"/>
  <c r="D31" i="112"/>
  <c r="I26" i="112"/>
  <c r="I43" i="112"/>
  <c r="K24" i="112"/>
  <c r="H43" i="112"/>
  <c r="F38" i="112"/>
  <c r="D43" i="112"/>
  <c r="K29" i="112"/>
  <c r="I38" i="112"/>
  <c r="I47" i="112"/>
  <c r="K40" i="112"/>
  <c r="D47" i="112"/>
  <c r="F30" i="112"/>
  <c r="K39" i="112"/>
  <c r="E34" i="112"/>
  <c r="F41" i="112"/>
  <c r="K32" i="112"/>
  <c r="G37" i="112"/>
  <c r="D28" i="112"/>
  <c r="H25" i="112"/>
  <c r="I35" i="112"/>
  <c r="K27" i="112"/>
  <c r="J45" i="112"/>
  <c r="G43" i="112"/>
  <c r="I37" i="112"/>
  <c r="D44" i="112"/>
  <c r="H27" i="112"/>
  <c r="F32" i="112"/>
  <c r="E42" i="112"/>
  <c r="K23" i="112"/>
  <c r="G47" i="112"/>
  <c r="I41" i="112"/>
  <c r="K34" i="112"/>
  <c r="G32" i="112"/>
  <c r="H36" i="112"/>
  <c r="K33" i="112"/>
  <c r="E28" i="112"/>
  <c r="F35" i="112"/>
  <c r="K26" i="112"/>
  <c r="J39" i="112"/>
  <c r="I31" i="112"/>
  <c r="F24" i="112"/>
  <c r="G41" i="112"/>
  <c r="I46" i="112"/>
  <c r="F29" i="112"/>
  <c r="J33" i="112"/>
  <c r="G31" i="112"/>
  <c r="I25" i="112"/>
  <c r="J44" i="112"/>
  <c r="H46" i="112"/>
  <c r="I48" i="112"/>
  <c r="H40" i="112"/>
  <c r="J43" i="112"/>
  <c r="G35" i="112"/>
  <c r="I29" i="112"/>
  <c r="F28" i="112"/>
  <c r="G46" i="112"/>
  <c r="I40" i="112"/>
  <c r="J26" i="112"/>
  <c r="G38" i="112"/>
  <c r="H32" i="112"/>
  <c r="H33" i="112"/>
  <c r="D39" i="112"/>
  <c r="I34" i="112"/>
  <c r="I32" i="112"/>
  <c r="J46" i="112"/>
  <c r="F26" i="112"/>
  <c r="G25" i="112"/>
  <c r="H44" i="112"/>
  <c r="J38" i="112"/>
  <c r="G48" i="112"/>
  <c r="I42" i="112"/>
  <c r="E41" i="112"/>
  <c r="J31" i="112"/>
  <c r="G29" i="112"/>
  <c r="I23" i="112"/>
  <c r="G40" i="112"/>
  <c r="D36" i="112"/>
  <c r="I45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<sst xmlns="http://schemas.openxmlformats.org/spreadsheetml/2006/main" count="2594" uniqueCount="162">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</sst>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85" zoomScaleNormal="85" workbookViewId="0">
      <selection activeCell="Q24" sqref="Q2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" t="s">
        <v>151</v>
      </c>
      <c r="F1" t="s">
        <v>161</v>
      </c>
      <c r="G1" t="str">
        <f>[1]!getUFVersion()</f>
        <v>7.7</v>
      </c>
    </row>
    <row r="2" spans="1:7" x14ac:dyDescent="0.2">
      <c r="A2" t="s">
        <v>152</v>
      </c>
    </row>
    <row r="6" spans="1:7" x14ac:dyDescent="0.2">
      <c r="A6" s="4" t="s">
        <v>128</v>
      </c>
    </row>
    <row r="7" spans="1:7" ht="18.75" outlineLevel="1" x14ac:dyDescent="0.35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7" ht="18.75" outlineLevel="1" x14ac:dyDescent="0.35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7" ht="18.75" outlineLevel="1" x14ac:dyDescent="0.35">
      <c r="B9" s="10" t="s">
        <v>140</v>
      </c>
      <c r="C9" s="5">
        <v>0.8</v>
      </c>
      <c r="D9" s="14"/>
      <c r="E9" s="9">
        <f>gamma_gas_*1.22</f>
        <v>0.97599999999999998</v>
      </c>
      <c r="F9" s="10" t="s">
        <v>150</v>
      </c>
    </row>
    <row r="10" spans="1:7" ht="18.75" outlineLevel="1" x14ac:dyDescent="0.35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7" ht="18.75" outlineLevel="1" x14ac:dyDescent="0.35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7" ht="18" outlineLevel="1" x14ac:dyDescent="0.35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7" ht="18" outlineLevel="1" x14ac:dyDescent="0.35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7" ht="18" outlineLevel="1" x14ac:dyDescent="0.35">
      <c r="B14" s="15" t="s">
        <v>148</v>
      </c>
      <c r="C14" s="5">
        <v>1.2</v>
      </c>
      <c r="D14" s="10" t="s">
        <v>129</v>
      </c>
      <c r="E14" s="8"/>
      <c r="F14" s="14"/>
    </row>
    <row r="15" spans="1:7" ht="18" outlineLevel="1" x14ac:dyDescent="0.35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7"/>
    </row>
    <row r="22" spans="1:11" ht="15.75" outlineLevel="1" x14ac:dyDescent="0.2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2">
      <c r="B23" s="20">
        <v>1</v>
      </c>
      <c r="C23" s="20">
        <v>80</v>
      </c>
      <c r="D23" s="21">
        <f>[1]!PVT_Rs_m3m3(B23,C23,gamma_gas_,gamma_oil_,gamma_wat_,Rsb_,Rp_,Pb_,Tres_,Bob_,muob_)</f>
        <v>0.27348943697138201</v>
      </c>
      <c r="E23" s="22">
        <f>[1]!PVT_Bo_m3m3(B23,C23,gamma_gas_,gamma_oil_,gamma_wat_,Rsb_,Rp_,Pb_,Tres_,Bob_,muob_)</f>
        <v>1.0376527596788165</v>
      </c>
      <c r="F23" s="21">
        <f>[1]!PVT_Muo_cP(B23,C23,gamma_gas_,gamma_oil_,gamma_wat_,Rsb_,Rp_,Pb_,Tres_,Bob_,muob_)</f>
        <v>3.4463445519065772</v>
      </c>
      <c r="G23" s="23">
        <f>[1]!PVT_Mug_cP(B23,C23,gamma_gas_,gamma_oil_,gamma_wat_,Rsb_,Rp_,Pb_,Pb_,Bob_,muob_)</f>
        <v>1.2105546241270334E-2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0.80923453779557586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829.05123087842594</v>
      </c>
    </row>
    <row r="24" spans="1:11" outlineLevel="1" x14ac:dyDescent="0.2">
      <c r="B24" s="20">
        <v>5</v>
      </c>
      <c r="C24" s="20">
        <f>C23</f>
        <v>80</v>
      </c>
      <c r="D24" s="21">
        <f>[1]!PVT_Rs_m3m3(B24,C24,gamma_gas_,gamma_oil_,gamma_wat_,Rsb_,Rp_,Pb_,Tres_,Bob_,muob_)</f>
        <v>1.8988927763676839</v>
      </c>
      <c r="E24" s="22">
        <f>[1]!PVT_Bo_m3m3(B24,C24,gamma_gas_,gamma_oil_,gamma_wat_,Rsb_,Rp_,Pb_,Tres_,Bob_,muob_)</f>
        <v>1.0403173727412995</v>
      </c>
      <c r="F24" s="21">
        <f>[1]!PVT_Muo_cP(B24,C24,gamma_gas_,gamma_oil_,gamma_wat_,Rsb_,Rp_,Pb_,Tres_,Bob_,muob_)</f>
        <v>3.2336371116505358</v>
      </c>
      <c r="G24" s="23">
        <f>[1]!PVT_Mug_cP(B24,C24,gamma_gas_,gamma_oil_,gamma_wat_,Rsb_,Rp_,Pb_,Pb_,Bob_,muob_)</f>
        <v>1.2152607093515563E-2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4.0720135434559541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828.45478161425683</v>
      </c>
    </row>
    <row r="25" spans="1:11" outlineLevel="1" x14ac:dyDescent="0.2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4.3746222464887943</v>
      </c>
      <c r="E25" s="22">
        <f>[1]!PVT_Bo_m3m3(B25,C25,gamma_gas_,gamma_oil_,gamma_wat_,Rsb_,Rp_,Pb_,Tres_,Bob_,muob_)</f>
        <v>1.0444102727998681</v>
      </c>
      <c r="F25" s="21">
        <f>[1]!PVT_Muo_cP(B25,C25,gamma_gas_,gamma_oil_,gamma_wat_,Rsb_,Rp_,Pb_,Tres_,Bob_,muob_)</f>
        <v>2.9618622051682864</v>
      </c>
      <c r="G25" s="23">
        <f>[1]!PVT_Mug_cP(B25,C25,gamma_gas_,gamma_oil_,gamma_wat_,Rsb_,Rp_,Pb_,Pb_,Bob_,muob_)</f>
        <v>1.2231437157962866E-2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8.205184623817356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827.52497108427281</v>
      </c>
    </row>
    <row r="26" spans="1:11" outlineLevel="1" x14ac:dyDescent="0.2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10.078146611354056</v>
      </c>
      <c r="E26" s="22">
        <f>[1]!PVT_Bo_m3m3(B26,C26,gamma_gas_,gamma_oil_,gamma_wat_,Rsb_,Rp_,Pb_,Tres_,Bob_,muob_)</f>
        <v>1.0539877935797775</v>
      </c>
      <c r="F26" s="21">
        <f>[1]!PVT_Muo_cP(B26,C26,gamma_gas_,gamma_oil_,gamma_wat_,Rsb_,Rp_,Pb_,Tres_,Bob_,muob_)</f>
        <v>2.4986426136130651</v>
      </c>
      <c r="G26" s="23">
        <f>[1]!PVT_Mug_cP(B26,C26,gamma_gas_,gamma_oil_,gamma_wat_,Rsb_,Rp_,Pb_,Pb_,Bob_,muob_)</f>
        <v>1.242965872389205E-2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16.625539084112528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825.29416628033573</v>
      </c>
    </row>
    <row r="27" spans="1:11" outlineLevel="1" x14ac:dyDescent="0.2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23.21778507880758</v>
      </c>
      <c r="E27" s="22">
        <f>[1]!PVT_Bo_m3m3(B27,C27,gamma_gas_,gamma_oil_,gamma_wat_,Rsb_,Rp_,Pb_,Tres_,Bob_,muob_)</f>
        <v>1.0767538727082331</v>
      </c>
      <c r="F27" s="21">
        <f>[1]!PVT_Muo_cP(B27,C27,gamma_gas_,gamma_oil_,gamma_wat_,Rsb_,Rp_,Pb_,Tres_,Bob_,muob_)</f>
        <v>1.8766576953859042</v>
      </c>
      <c r="G27" s="23">
        <f>[1]!PVT_Mug_cP(B27,C27,gamma_gas_,gamma_oil_,gamma_wat_,Rsb_,Rp_,Pb_,Pb_,Bob_,muob_)</f>
        <v>1.2940038915198142E-2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33.869447334844871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819.77149727308722</v>
      </c>
    </row>
    <row r="28" spans="1:11" outlineLevel="1" x14ac:dyDescent="0.2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37.829853777030927</v>
      </c>
      <c r="E28" s="22">
        <f>[1]!PVT_Bo_m3m3(B28,C28,gamma_gas_,gamma_oil_,gamma_wat_,Rsb_,Rp_,Pb_,Tres_,Bob_,muob_)</f>
        <v>1.1030546590708084</v>
      </c>
      <c r="F28" s="21">
        <f>[1]!PVT_Muo_cP(B28,C28,gamma_gas_,gamma_oil_,gamma_wat_,Rsb_,Rp_,Pb_,Tres_,Bob_,muob_)</f>
        <v>1.500453325635279</v>
      </c>
      <c r="G28" s="23">
        <f>[1]!PVT_Mug_cP(B28,C28,gamma_gas_,gamma_oil_,gamma_wat_,Rsb_,Rp_,Pb_,Pb_,Bob_,muob_)</f>
        <v>1.3565718967699225E-2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51.277440019390482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813.17220185907354</v>
      </c>
    </row>
    <row r="29" spans="1:11" outlineLevel="1" x14ac:dyDescent="0.2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53.488559430003527</v>
      </c>
      <c r="E29" s="22">
        <f>[1]!PVT_Bo_m3m3(B29,C29,gamma_gas_,gamma_oil_,gamma_wat_,Rsb_,Rp_,Pb_,Tres_,Bob_,muob_)</f>
        <v>1.1322102757286072</v>
      </c>
      <c r="F29" s="21">
        <f>[1]!PVT_Muo_cP(B29,C29,gamma_gas_,gamma_oil_,gamma_wat_,Rsb_,Rp_,Pb_,Tres_,Bob_,muob_)</f>
        <v>1.2534060565552225</v>
      </c>
      <c r="G29" s="23">
        <f>[1]!PVT_Mug_cP(B29,C29,gamma_gas_,gamma_oil_,gamma_wat_,Rsb_,Rp_,Pb_,Pb_,Bob_,muob_)</f>
        <v>1.4281265311255864E-2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68.472148721841492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805.7492481751533</v>
      </c>
    </row>
    <row r="30" spans="1:11" outlineLevel="1" x14ac:dyDescent="0.2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69.974621365274899</v>
      </c>
      <c r="E30" s="22">
        <f>[1]!PVT_Bo_m3m3(B30,C30,gamma_gas_,gamma_oil_,gamma_wat_,Rsb_,Rp_,Pb_,Tres_,Bob_,muob_)</f>
        <v>1.1638405832814809</v>
      </c>
      <c r="F30" s="21">
        <f>[1]!PVT_Muo_cP(B30,C30,gamma_gas_,gamma_oil_,gamma_wat_,Rsb_,Rp_,Pb_,Tres_,Bob_,muob_)</f>
        <v>1.0798118334263502</v>
      </c>
      <c r="G30" s="23">
        <f>[1]!PVT_Mug_cP(B30,C30,gamma_gas_,gamma_oil_,gamma_wat_,Rsb_,Rp_,Pb_,Pb_,Bob_,muob_)</f>
        <v>1.5067188178231777E-2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85.167243557721918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797.69549994548436</v>
      </c>
    </row>
    <row r="31" spans="1:11" outlineLevel="1" x14ac:dyDescent="0.2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1.1806672063194987</v>
      </c>
      <c r="F31" s="21">
        <f>[1]!PVT_Muo_cP(B31,C31,gamma_gas_,gamma_oil_,gamma_wat_,Rsb_,Rp_,Pb_,Tres_,Bob_,muob_)</f>
        <v>1.0143832116351985</v>
      </c>
      <c r="G31" s="23">
        <f>[1]!PVT_Mug_cP(B31,C31,gamma_gas_,gamma_oil_,gamma_wat_,Rsb_,Rp_,Pb_,Pb_,Bob_,muob_)</f>
        <v>1.5906881569035945E-2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101.16827513716821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794.62594961422008</v>
      </c>
    </row>
    <row r="32" spans="1:11" outlineLevel="1" x14ac:dyDescent="0.2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1.1755656078867194</v>
      </c>
      <c r="F32" s="21">
        <f>[1]!PVT_Muo_cP(B32,C32,gamma_gas_,gamma_oil_,gamma_wat_,Rsb_,Rp_,Pb_,Tres_,Bob_,muob_)</f>
        <v>1.0516696946026671</v>
      </c>
      <c r="G32" s="23">
        <f>[1]!PVT_Mug_cP(B32,C32,gamma_gas_,gamma_oil_,gamma_wat_,Rsb_,Rp_,Pb_,Pb_,Bob_,muob_)</f>
        <v>1.6786635470529682E-2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116.36900892897458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798.07438539015709</v>
      </c>
    </row>
    <row r="33" spans="2:11" outlineLevel="1" x14ac:dyDescent="0.2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1.1717538804745498</v>
      </c>
      <c r="F33" s="21">
        <f>[1]!PVT_Muo_cP(B33,C33,gamma_gas_,gamma_oil_,gamma_wat_,Rsb_,Rp_,Pb_,Tres_,Bob_,muob_)</f>
        <v>1.0946410836040579</v>
      </c>
      <c r="G33" s="23">
        <f>[1]!PVT_Mug_cP(B33,C33,gamma_gas_,gamma_oil_,gamma_wat_,Rsb_,Rp_,Pb_,Pb_,Bob_,muob_)</f>
        <v>1.7696649218225117E-2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130.74752734310729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800.67052956551083</v>
      </c>
    </row>
    <row r="34" spans="2:11" outlineLevel="1" x14ac:dyDescent="0.2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1.1687977504115337</v>
      </c>
      <c r="F34" s="21">
        <f>[1]!PVT_Muo_cP(B34,C34,gamma_gas_,gamma_oil_,gamma_wat_,Rsb_,Rp_,Pb_,Tres_,Bob_,muob_)</f>
        <v>1.1427623596214616</v>
      </c>
      <c r="G34" s="23">
        <f>[1]!PVT_Mug_cP(B34,C34,gamma_gas_,gamma_oil_,gamma_wat_,Rsb_,Rp_,Pb_,Pb_,Bob_,muob_)</f>
        <v>1.8632637091865627E-2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144.3646036110502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802.69559012212653</v>
      </c>
    </row>
    <row r="35" spans="2:11" outlineLevel="1" x14ac:dyDescent="0.2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1.1664382168802112</v>
      </c>
      <c r="F35" s="21">
        <f>[1]!PVT_Muo_cP(B35,C35,gamma_gas_,gamma_oil_,gamma_wat_,Rsb_,Rp_,Pb_,Tres_,Bob_,muob_)</f>
        <v>1.1956079698529825</v>
      </c>
      <c r="G35" s="23">
        <f>[1]!PVT_Mug_cP(B35,C35,gamma_gas_,gamma_oil_,gamma_wat_,Rsb_,Rp_,Pb_,Pb_,Bob_,muob_)</f>
        <v>1.959793520234334E-2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157.36515020693065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804.3193256384435</v>
      </c>
    </row>
    <row r="36" spans="2:11" outlineLevel="1" x14ac:dyDescent="0.2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1.1645112328704794</v>
      </c>
      <c r="F36" s="21">
        <f>[1]!PVT_Muo_cP(B36,C36,gamma_gas_,gamma_oil_,gamma_wat_,Rsb_,Rp_,Pb_,Tres_,Bob_,muob_)</f>
        <v>1.2528187080253694</v>
      </c>
      <c r="G36" s="23">
        <f>[1]!PVT_Mug_cP(B36,C36,gamma_gas_,gamma_oil_,gamma_wat_,Rsb_,Rp_,Pb_,Pb_,Bob_,muob_)</f>
        <v>2.0606043940918212E-2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169.9814069327287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805.65027929133623</v>
      </c>
    </row>
    <row r="37" spans="2:11" outlineLevel="1" x14ac:dyDescent="0.2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1.1629078448678598</v>
      </c>
      <c r="F37" s="21">
        <f>[1]!PVT_Muo_cP(B37,C37,gamma_gas_,gamma_oil_,gamma_wat_,Rsb_,Rp_,Pb_,Tres_,Bob_,muob_)</f>
        <v>1.3140740183946704</v>
      </c>
      <c r="G37" s="23">
        <f>[1]!PVT_Mug_cP(B37,C37,gamma_gas_,gamma_oil_,gamma_wat_,Rsb_,Rp_,Pb_,Pb_,Bob_,muob_)</f>
        <v>2.1683383160038823E-2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182.53336625994487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806.76108957421775</v>
      </c>
    </row>
    <row r="38" spans="2:11" outlineLevel="1" x14ac:dyDescent="0.2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1.1615528563960344</v>
      </c>
      <c r="F38" s="21">
        <f>[1]!PVT_Muo_cP(B38,C38,gamma_gas_,gamma_oil_,gamma_wat_,Rsb_,Rp_,Pb_,Tres_,Bob_,muob_)</f>
        <v>1.3790736979594145</v>
      </c>
      <c r="G38" s="23">
        <f>[1]!PVT_Mug_cP(B38,C38,gamma_gas_,gamma_oil_,gamma_wat_,Rsb_,Rp_,Pb_,Pb_,Bob_,muob_)</f>
        <v>2.2871605188958734E-2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195.41703229727273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807.70220212873562</v>
      </c>
    </row>
    <row r="39" spans="2:11" outlineLevel="1" x14ac:dyDescent="0.2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1.1603926943680387</v>
      </c>
      <c r="F39" s="21">
        <f>[1]!PVT_Muo_cP(B39,C39,gamma_gas_,gamma_oil_,gamma_wat_,Rsb_,Rp_,Pb_,Tres_,Bob_,muob_)</f>
        <v>1.447525646071635</v>
      </c>
      <c r="G39" s="23">
        <f>[1]!PVT_Mug_cP(B39,C39,gamma_gas_,gamma_oil_,gamma_wat_,Rsb_,Rp_,Pb_,Pb_,Bob_,muob_)</f>
        <v>2.422784902336915E-2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209.06416247293561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808.5097437733757</v>
      </c>
    </row>
    <row r="40" spans="2:11" outlineLevel="1" x14ac:dyDescent="0.2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1.1593881579705583</v>
      </c>
      <c r="F40" s="21">
        <f>[1]!PVT_Muo_cP(B40,C40,gamma_gas_,gamma_oil_,gamma_wat_,Rsb_,Rp_,Pb_,Tres_,Bob_,muob_)</f>
        <v>1.5191376962112864</v>
      </c>
      <c r="G40" s="23">
        <f>[1]!PVT_Mug_cP(B40,C40,gamma_gas_,gamma_oil_,gamma_wat_,Rsb_,Rp_,Pb_,Pb_,Bob_,muob_)</f>
        <v>2.5819443725453597E-2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223.85018235404627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809.2102662513347</v>
      </c>
    </row>
    <row r="41" spans="2:11" outlineLevel="1" x14ac:dyDescent="0.2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1.1585099020034806</v>
      </c>
      <c r="F41" s="21">
        <f>[1]!PVT_Muo_cP(B41,C41,gamma_gas_,gamma_oil_,gamma_wat_,Rsb_,Rp_,Pb_,Tres_,Bob_,muob_)</f>
        <v>1.5936123222926795</v>
      </c>
      <c r="G41" s="23">
        <f>[1]!PVT_Mug_cP(B41,C41,gamma_gas_,gamma_oil_,gamma_wat_,Rsb_,Rp_,Pb_,Pb_,Bob_,muob_)</f>
        <v>2.7706850757567025E-2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239.92959410590848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809.82372129710234</v>
      </c>
    </row>
    <row r="42" spans="2:11" outlineLevel="1" x14ac:dyDescent="0.2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1.1577355227772113</v>
      </c>
      <c r="F42" s="21">
        <f>[1]!PVT_Muo_cP(B42,C42,gamma_gas_,gamma_oil_,gamma_wat_,Rsb_,Rp_,Pb_,Tres_,Bob_,muob_)</f>
        <v>1.6706434440866633</v>
      </c>
      <c r="G42" s="23">
        <f>[1]!PVT_Mug_cP(B42,C42,gamma_gas_,gamma_oil_,gamma_wat_,Rsb_,Rp_,Pb_,Pb_,Bob_,muob_)</f>
        <v>2.9907947532178368E-2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257.01485989595426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810.36539135418775</v>
      </c>
    </row>
    <row r="43" spans="2:11" outlineLevel="1" x14ac:dyDescent="0.2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1.1570476202397262</v>
      </c>
      <c r="F43" s="21">
        <f>[1]!PVT_Muo_cP(B43,C43,gamma_gas_,gamma_oil_,gamma_wat_,Rsb_,Rp_,Pb_,Tres_,Bob_,muob_)</f>
        <v>1.7499148114006253</v>
      </c>
      <c r="G43" s="23">
        <f>[1]!PVT_Mug_cP(B43,C43,gamma_gas_,gamma_oil_,gamma_wat_,Rsb_,Rp_,Pb_,Pb_,Bob_,muob_)</f>
        <v>3.234779767218704E-2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274.21422686778067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810.84718000251246</v>
      </c>
    </row>
    <row r="44" spans="2:11" outlineLevel="1" x14ac:dyDescent="0.2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1.1564324749673425</v>
      </c>
      <c r="F44" s="21">
        <f>[1]!PVT_Muo_cP(B44,C44,gamma_gas_,gamma_oil_,gamma_wat_,Rsb_,Rp_,Pb_,Tres_,Bob_,muob_)</f>
        <v>1.8310996013758258</v>
      </c>
      <c r="G44" s="23">
        <f>[1]!PVT_Mug_cP(B44,C44,gamma_gas_,gamma_oil_,gamma_wat_,Rsb_,Rp_,Pb_,Pb_,Bob_,muob_)</f>
        <v>3.4831394992291626E-2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290.16236861656057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811.27849684997329</v>
      </c>
    </row>
    <row r="45" spans="2:11" outlineLevel="1" x14ac:dyDescent="0.2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1.1558791238484611</v>
      </c>
      <c r="F45" s="21">
        <f>[1]!PVT_Muo_cP(B45,C45,gamma_gas_,gamma_oil_,gamma_wat_,Rsb_,Rp_,Pb_,Tres_,Bob_,muob_)</f>
        <v>1.9138609593794527</v>
      </c>
      <c r="G45" s="23">
        <f>[1]!PVT_Mug_cP(B45,C45,gamma_gas_,gamma_oil_,gamma_wat_,Rsb_,Rp_,Pb_,Pb_,Bob_,muob_)</f>
        <v>3.7103767854624728E-2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303.59340071013372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811.6668781734993</v>
      </c>
    </row>
    <row r="46" spans="2:11" outlineLevel="1" x14ac:dyDescent="0.2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1.1553787009926739</v>
      </c>
      <c r="F46" s="21">
        <f>[1]!PVT_Muo_cP(B46,C46,gamma_gas_,gamma_oil_,gamma_wat_,Rsb_,Rp_,Pb_,Tres_,Bob_,muob_)</f>
        <v>1.9978532751006954</v>
      </c>
      <c r="G46" s="23">
        <f>[1]!PVT_Mug_cP(B46,C46,gamma_gas_,gamma_oil_,gamma_wat_,Rsb_,Rp_,Pb_,Pb_,Bob_,muob_)</f>
        <v>3.8995470709754662E-2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314.04397739127421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812.01843100788551</v>
      </c>
    </row>
    <row r="47" spans="2:11" outlineLevel="1" x14ac:dyDescent="0.2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1.1549239591296774</v>
      </c>
      <c r="F47" s="21">
        <f>[1]!PVT_Muo_cP(B47,C47,gamma_gas_,gamma_oil_,gamma_wat_,Rsb_,Rp_,Pb_,Tres_,Bob_,muob_)</f>
        <v>2.0827240254263466</v>
      </c>
      <c r="G47" s="23">
        <f>[1]!PVT_Mug_cP(B47,C47,gamma_gas_,gamma_oil_,gamma_wat_,Rsb_,Rp_,Pb_,Pb_,Bob_,muob_)</f>
        <v>4.0517403578276795E-2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322.02345994955135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812.33815662374536</v>
      </c>
    </row>
    <row r="48" spans="2:11" outlineLevel="1" x14ac:dyDescent="0.2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1.1545089163509799</v>
      </c>
      <c r="F48" s="21">
        <f>[1]!PVT_Muo_cP(B48,C48,gamma_gas_,gamma_oil_,gamma_wat_,Rsb_,Rp_,Pb_,Tres_,Bob_,muob_)</f>
        <v>2.168116042785591</v>
      </c>
      <c r="G48" s="23">
        <f>[1]!PVT_Mug_cP(B48,C48,gamma_gas_,gamma_oil_,gamma_wat_,Rsb_,Rp_,Pb_,Pb_,Bob_,muob_)</f>
        <v>4.1800659307069124E-2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328.4808721005885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812.63018995583332</v>
      </c>
    </row>
    <row r="49" outlineLevel="1" x14ac:dyDescent="0.2"/>
    <row r="107" spans="11:11" x14ac:dyDescent="0.2">
      <c r="K107" t="s">
        <v>134</v>
      </c>
    </row>
    <row r="118" spans="11:11" x14ac:dyDescent="0.2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2019-05-31T14:02:29Z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