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0BD8B7B3-B8AD-4C28-9978-C40C3343A458}" xr6:coauthVersionLast="45" xr6:coauthVersionMax="45" xr10:uidLastSave="{00000000-0000-0000-0000-000000000000}"/>
  <bookViews>
    <workbookView xWindow="-98" yWindow="-98" windowWidth="20715" windowHeight="13276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C30" i="1"/>
  <c r="J37" i="1"/>
  <c r="E13" i="1" l="1"/>
  <c r="E12" i="1"/>
  <c r="E11" i="1"/>
  <c r="E10" i="1"/>
  <c r="E9" i="1"/>
  <c r="E8" i="1"/>
  <c r="E7" i="1"/>
  <c r="C29" i="1"/>
  <c r="C28" i="1"/>
  <c r="C31" i="1" l="1"/>
  <c r="N49" i="1" a="1"/>
  <c r="G1" i="1"/>
  <c r="N78" i="1" a="1"/>
  <c r="P49" i="1" l="1"/>
  <c r="X49" i="1"/>
  <c r="AF49" i="1"/>
  <c r="AN49" i="1"/>
  <c r="AV49" i="1"/>
  <c r="Q50" i="1"/>
  <c r="Y50" i="1"/>
  <c r="AG50" i="1"/>
  <c r="AO50" i="1"/>
  <c r="AW50" i="1"/>
  <c r="R51" i="1"/>
  <c r="Z51" i="1"/>
  <c r="AH51" i="1"/>
  <c r="AP51" i="1"/>
  <c r="AX51" i="1"/>
  <c r="S52" i="1"/>
  <c r="AA52" i="1"/>
  <c r="AI52" i="1"/>
  <c r="AQ52" i="1"/>
  <c r="AY52" i="1"/>
  <c r="T53" i="1"/>
  <c r="AB53" i="1"/>
  <c r="AJ53" i="1"/>
  <c r="AR53" i="1"/>
  <c r="AZ53" i="1"/>
  <c r="U54" i="1"/>
  <c r="AC54" i="1"/>
  <c r="AK54" i="1"/>
  <c r="AS54" i="1"/>
  <c r="N55" i="1"/>
  <c r="V55" i="1"/>
  <c r="AD55" i="1"/>
  <c r="AL55" i="1"/>
  <c r="AT55" i="1"/>
  <c r="O56" i="1"/>
  <c r="W56" i="1"/>
  <c r="AE56" i="1"/>
  <c r="AM56" i="1"/>
  <c r="AU56" i="1"/>
  <c r="P57" i="1"/>
  <c r="X57" i="1"/>
  <c r="AF57" i="1"/>
  <c r="AN57" i="1"/>
  <c r="AV57" i="1"/>
  <c r="Q58" i="1"/>
  <c r="Y58" i="1"/>
  <c r="AG58" i="1"/>
  <c r="AO58" i="1"/>
  <c r="AW58" i="1"/>
  <c r="R59" i="1"/>
  <c r="Z59" i="1"/>
  <c r="AH59" i="1"/>
  <c r="AP59" i="1"/>
  <c r="AX59" i="1"/>
  <c r="S60" i="1"/>
  <c r="AA60" i="1"/>
  <c r="AI60" i="1"/>
  <c r="AQ60" i="1"/>
  <c r="AY60" i="1"/>
  <c r="T61" i="1"/>
  <c r="AB61" i="1"/>
  <c r="AJ61" i="1"/>
  <c r="AR61" i="1"/>
  <c r="AZ61" i="1"/>
  <c r="U62" i="1"/>
  <c r="AC62" i="1"/>
  <c r="AK62" i="1"/>
  <c r="AS62" i="1"/>
  <c r="N63" i="1"/>
  <c r="V63" i="1"/>
  <c r="AD63" i="1"/>
  <c r="AL63" i="1"/>
  <c r="AT63" i="1"/>
  <c r="O64" i="1"/>
  <c r="W64" i="1"/>
  <c r="AE64" i="1"/>
  <c r="AM64" i="1"/>
  <c r="AU64" i="1"/>
  <c r="P65" i="1"/>
  <c r="X65" i="1"/>
  <c r="AF65" i="1"/>
  <c r="AN65" i="1"/>
  <c r="AV65" i="1"/>
  <c r="Q66" i="1"/>
  <c r="Y66" i="1"/>
  <c r="Q49" i="1"/>
  <c r="R49" i="1"/>
  <c r="Z49" i="1"/>
  <c r="AH49" i="1"/>
  <c r="AP49" i="1"/>
  <c r="AX49" i="1"/>
  <c r="S50" i="1"/>
  <c r="AA50" i="1"/>
  <c r="AI50" i="1"/>
  <c r="AQ50" i="1"/>
  <c r="AY50" i="1"/>
  <c r="T51" i="1"/>
  <c r="AB51" i="1"/>
  <c r="AJ51" i="1"/>
  <c r="AR51" i="1"/>
  <c r="AZ51" i="1"/>
  <c r="U52" i="1"/>
  <c r="AC52" i="1"/>
  <c r="AK52" i="1"/>
  <c r="AS52" i="1"/>
  <c r="N53" i="1"/>
  <c r="V53" i="1"/>
  <c r="AD53" i="1"/>
  <c r="AL53" i="1"/>
  <c r="AT53" i="1"/>
  <c r="O54" i="1"/>
  <c r="W54" i="1"/>
  <c r="AE54" i="1"/>
  <c r="AM54" i="1"/>
  <c r="AU54" i="1"/>
  <c r="P55" i="1"/>
  <c r="X55" i="1"/>
  <c r="AF55" i="1"/>
  <c r="AN55" i="1"/>
  <c r="AV55" i="1"/>
  <c r="Q56" i="1"/>
  <c r="Y56" i="1"/>
  <c r="AG56" i="1"/>
  <c r="AO56" i="1"/>
  <c r="AW56" i="1"/>
  <c r="R57" i="1"/>
  <c r="Z57" i="1"/>
  <c r="AH57" i="1"/>
  <c r="AP57" i="1"/>
  <c r="AX57" i="1"/>
  <c r="S58" i="1"/>
  <c r="AA58" i="1"/>
  <c r="AI58" i="1"/>
  <c r="AQ58" i="1"/>
  <c r="AY58" i="1"/>
  <c r="T59" i="1"/>
  <c r="AB59" i="1"/>
  <c r="AJ59" i="1"/>
  <c r="AR59" i="1"/>
  <c r="AZ59" i="1"/>
  <c r="U60" i="1"/>
  <c r="AC60" i="1"/>
  <c r="AK60" i="1"/>
  <c r="AS60" i="1"/>
  <c r="N61" i="1"/>
  <c r="V61" i="1"/>
  <c r="AD61" i="1"/>
  <c r="AL61" i="1"/>
  <c r="AT61" i="1"/>
  <c r="O62" i="1"/>
  <c r="W62" i="1"/>
  <c r="AE62" i="1"/>
  <c r="AM62" i="1"/>
  <c r="AU62" i="1"/>
  <c r="S49" i="1"/>
  <c r="AA49" i="1"/>
  <c r="AI49" i="1"/>
  <c r="AQ49" i="1"/>
  <c r="AY49" i="1"/>
  <c r="T50" i="1"/>
  <c r="AB50" i="1"/>
  <c r="AJ50" i="1"/>
  <c r="AR50" i="1"/>
  <c r="AZ50" i="1"/>
  <c r="U51" i="1"/>
  <c r="AC51" i="1"/>
  <c r="AK51" i="1"/>
  <c r="AS51" i="1"/>
  <c r="N52" i="1"/>
  <c r="V52" i="1"/>
  <c r="AD52" i="1"/>
  <c r="AL52" i="1"/>
  <c r="AT52" i="1"/>
  <c r="O53" i="1"/>
  <c r="W53" i="1"/>
  <c r="AE53" i="1"/>
  <c r="AM53" i="1"/>
  <c r="AU53" i="1"/>
  <c r="P54" i="1"/>
  <c r="X54" i="1"/>
  <c r="AF54" i="1"/>
  <c r="AN54" i="1"/>
  <c r="AV54" i="1"/>
  <c r="Q55" i="1"/>
  <c r="Y55" i="1"/>
  <c r="AG55" i="1"/>
  <c r="AO55" i="1"/>
  <c r="AW55" i="1"/>
  <c r="R56" i="1"/>
  <c r="Z56" i="1"/>
  <c r="AH56" i="1"/>
  <c r="AP56" i="1"/>
  <c r="AX56" i="1"/>
  <c r="S57" i="1"/>
  <c r="AA57" i="1"/>
  <c r="AI57" i="1"/>
  <c r="AQ57" i="1"/>
  <c r="AY57" i="1"/>
  <c r="T58" i="1"/>
  <c r="AB58" i="1"/>
  <c r="AJ58" i="1"/>
  <c r="AR58" i="1"/>
  <c r="AZ58" i="1"/>
  <c r="U59" i="1"/>
  <c r="AC59" i="1"/>
  <c r="AK59" i="1"/>
  <c r="AS59" i="1"/>
  <c r="N60" i="1"/>
  <c r="V60" i="1"/>
  <c r="AD60" i="1"/>
  <c r="AL60" i="1"/>
  <c r="AT60" i="1"/>
  <c r="O61" i="1"/>
  <c r="W61" i="1"/>
  <c r="AE61" i="1"/>
  <c r="AM61" i="1"/>
  <c r="U49" i="1"/>
  <c r="AG49" i="1"/>
  <c r="AT49" i="1"/>
  <c r="U50" i="1"/>
  <c r="AF50" i="1"/>
  <c r="AT50" i="1"/>
  <c r="S51" i="1"/>
  <c r="AF51" i="1"/>
  <c r="AT51" i="1"/>
  <c r="R52" i="1"/>
  <c r="AF52" i="1"/>
  <c r="AR52" i="1"/>
  <c r="R53" i="1"/>
  <c r="AF53" i="1"/>
  <c r="AQ53" i="1"/>
  <c r="R54" i="1"/>
  <c r="AD54" i="1"/>
  <c r="AQ54" i="1"/>
  <c r="R55" i="1"/>
  <c r="AC55" i="1"/>
  <c r="AQ55" i="1"/>
  <c r="P56" i="1"/>
  <c r="AC56" i="1"/>
  <c r="AQ56" i="1"/>
  <c r="O57" i="1"/>
  <c r="AC57" i="1"/>
  <c r="AO57" i="1"/>
  <c r="O58" i="1"/>
  <c r="AC58" i="1"/>
  <c r="AN58" i="1"/>
  <c r="O59" i="1"/>
  <c r="AA59" i="1"/>
  <c r="AN59" i="1"/>
  <c r="O60" i="1"/>
  <c r="Z60" i="1"/>
  <c r="AN60" i="1"/>
  <c r="AZ60" i="1"/>
  <c r="Z61" i="1"/>
  <c r="AN61" i="1"/>
  <c r="AX61" i="1"/>
  <c r="V62" i="1"/>
  <c r="AG62" i="1"/>
  <c r="AQ62" i="1"/>
  <c r="O63" i="1"/>
  <c r="X63" i="1"/>
  <c r="AG63" i="1"/>
  <c r="AP63" i="1"/>
  <c r="AY63" i="1"/>
  <c r="U64" i="1"/>
  <c r="AD64" i="1"/>
  <c r="AN64" i="1"/>
  <c r="AW64" i="1"/>
  <c r="S65" i="1"/>
  <c r="AB65" i="1"/>
  <c r="AK65" i="1"/>
  <c r="AT65" i="1"/>
  <c r="P66" i="1"/>
  <c r="Z66" i="1"/>
  <c r="AH66" i="1"/>
  <c r="AP66" i="1"/>
  <c r="AX66" i="1"/>
  <c r="S67" i="1"/>
  <c r="AA67" i="1"/>
  <c r="AI67" i="1"/>
  <c r="AQ67" i="1"/>
  <c r="AY67" i="1"/>
  <c r="T68" i="1"/>
  <c r="AB68" i="1"/>
  <c r="AJ68" i="1"/>
  <c r="AR68" i="1"/>
  <c r="AZ68" i="1"/>
  <c r="U69" i="1"/>
  <c r="AC69" i="1"/>
  <c r="AK69" i="1"/>
  <c r="AS69" i="1"/>
  <c r="N70" i="1"/>
  <c r="V70" i="1"/>
  <c r="AD70" i="1"/>
  <c r="AL70" i="1"/>
  <c r="AT70" i="1"/>
  <c r="O71" i="1"/>
  <c r="W71" i="1"/>
  <c r="AE71" i="1"/>
  <c r="AM71" i="1"/>
  <c r="AU71" i="1"/>
  <c r="P72" i="1"/>
  <c r="X72" i="1"/>
  <c r="AF72" i="1"/>
  <c r="AN72" i="1"/>
  <c r="AV72" i="1"/>
  <c r="Q73" i="1"/>
  <c r="Y73" i="1"/>
  <c r="AG73" i="1"/>
  <c r="AO73" i="1"/>
  <c r="AW73" i="1"/>
  <c r="R74" i="1"/>
  <c r="Z74" i="1"/>
  <c r="AH74" i="1"/>
  <c r="AP74" i="1"/>
  <c r="AX74" i="1"/>
  <c r="S75" i="1"/>
  <c r="AA75" i="1"/>
  <c r="AI75" i="1"/>
  <c r="AQ75" i="1"/>
  <c r="AY75" i="1"/>
  <c r="AB49" i="1"/>
  <c r="AM49" i="1"/>
  <c r="N50" i="1"/>
  <c r="Z50" i="1"/>
  <c r="AM50" i="1"/>
  <c r="N51" i="1"/>
  <c r="Y51" i="1"/>
  <c r="AM51" i="1"/>
  <c r="AY51" i="1"/>
  <c r="Y52" i="1"/>
  <c r="AM52" i="1"/>
  <c r="AX52" i="1"/>
  <c r="Y53" i="1"/>
  <c r="AK53" i="1"/>
  <c r="AX53" i="1"/>
  <c r="Y54" i="1"/>
  <c r="AJ54" i="1"/>
  <c r="AX54" i="1"/>
  <c r="W55" i="1"/>
  <c r="AJ55" i="1"/>
  <c r="AX55" i="1"/>
  <c r="V56" i="1"/>
  <c r="AJ56" i="1"/>
  <c r="AV56" i="1"/>
  <c r="V57" i="1"/>
  <c r="AJ57" i="1"/>
  <c r="AU57" i="1"/>
  <c r="V58" i="1"/>
  <c r="AH58" i="1"/>
  <c r="AU58" i="1"/>
  <c r="V59" i="1"/>
  <c r="AG59" i="1"/>
  <c r="AU59" i="1"/>
  <c r="T60" i="1"/>
  <c r="AG60" i="1"/>
  <c r="AU60" i="1"/>
  <c r="S61" i="1"/>
  <c r="AG61" i="1"/>
  <c r="AS61" i="1"/>
  <c r="Q62" i="1"/>
  <c r="AA62" i="1"/>
  <c r="AL62" i="1"/>
  <c r="AW62" i="1"/>
  <c r="S63" i="1"/>
  <c r="AB63" i="1"/>
  <c r="AK63" i="1"/>
  <c r="AU63" i="1"/>
  <c r="Q64" i="1"/>
  <c r="Z64" i="1"/>
  <c r="AI64" i="1"/>
  <c r="AR64" i="1"/>
  <c r="N65" i="1"/>
  <c r="W65" i="1"/>
  <c r="AG65" i="1"/>
  <c r="AP65" i="1"/>
  <c r="AY65" i="1"/>
  <c r="U66" i="1"/>
  <c r="AD66" i="1"/>
  <c r="AL66" i="1"/>
  <c r="AT66" i="1"/>
  <c r="O67" i="1"/>
  <c r="W67" i="1"/>
  <c r="AE67" i="1"/>
  <c r="AM67" i="1"/>
  <c r="AU67" i="1"/>
  <c r="P68" i="1"/>
  <c r="X68" i="1"/>
  <c r="AF68" i="1"/>
  <c r="AN68" i="1"/>
  <c r="AV68" i="1"/>
  <c r="Q69" i="1"/>
  <c r="Y69" i="1"/>
  <c r="AG69" i="1"/>
  <c r="AO69" i="1"/>
  <c r="AW69" i="1"/>
  <c r="R70" i="1"/>
  <c r="Z70" i="1"/>
  <c r="AH70" i="1"/>
  <c r="AP70" i="1"/>
  <c r="AX70" i="1"/>
  <c r="S71" i="1"/>
  <c r="AA71" i="1"/>
  <c r="AI71" i="1"/>
  <c r="AQ71" i="1"/>
  <c r="AY71" i="1"/>
  <c r="V49" i="1"/>
  <c r="AL49" i="1"/>
  <c r="P50" i="1"/>
  <c r="AH50" i="1"/>
  <c r="AX50" i="1"/>
  <c r="AD51" i="1"/>
  <c r="AU51" i="1"/>
  <c r="X52" i="1"/>
  <c r="AO52" i="1"/>
  <c r="S53" i="1"/>
  <c r="AI53" i="1"/>
  <c r="N54" i="1"/>
  <c r="AG54" i="1"/>
  <c r="AW54" i="1"/>
  <c r="AA55" i="1"/>
  <c r="AR55" i="1"/>
  <c r="U56" i="1"/>
  <c r="AL56" i="1"/>
  <c r="Q57" i="1"/>
  <c r="AG57" i="1"/>
  <c r="AZ57" i="1"/>
  <c r="AD58" i="1"/>
  <c r="AT58" i="1"/>
  <c r="X59" i="1"/>
  <c r="AO59" i="1"/>
  <c r="R60" i="1"/>
  <c r="AJ60" i="1"/>
  <c r="P61" i="1"/>
  <c r="AF61" i="1"/>
  <c r="AV61" i="1"/>
  <c r="X62" i="1"/>
  <c r="AJ62" i="1"/>
  <c r="AY62" i="1"/>
  <c r="Y63" i="1"/>
  <c r="AJ63" i="1"/>
  <c r="AW63" i="1"/>
  <c r="V64" i="1"/>
  <c r="AH64" i="1"/>
  <c r="AT64" i="1"/>
  <c r="T65" i="1"/>
  <c r="AE65" i="1"/>
  <c r="AR65" i="1"/>
  <c r="R66" i="1"/>
  <c r="AC66" i="1"/>
  <c r="AN66" i="1"/>
  <c r="AY66" i="1"/>
  <c r="V67" i="1"/>
  <c r="AG67" i="1"/>
  <c r="AR67" i="1"/>
  <c r="O68" i="1"/>
  <c r="Z68" i="1"/>
  <c r="AK68" i="1"/>
  <c r="AU68" i="1"/>
  <c r="S69" i="1"/>
  <c r="AD69" i="1"/>
  <c r="AN69" i="1"/>
  <c r="AY69" i="1"/>
  <c r="W70" i="1"/>
  <c r="AG70" i="1"/>
  <c r="AR70" i="1"/>
  <c r="P71" i="1"/>
  <c r="Z71" i="1"/>
  <c r="AK71" i="1"/>
  <c r="AV71" i="1"/>
  <c r="S72" i="1"/>
  <c r="AB72" i="1"/>
  <c r="AK72" i="1"/>
  <c r="AT72" i="1"/>
  <c r="P73" i="1"/>
  <c r="Z73" i="1"/>
  <c r="AI73" i="1"/>
  <c r="AR73" i="1"/>
  <c r="N74" i="1"/>
  <c r="W74" i="1"/>
  <c r="AF74" i="1"/>
  <c r="AO74" i="1"/>
  <c r="AY74" i="1"/>
  <c r="U75" i="1"/>
  <c r="AD75" i="1"/>
  <c r="AM75" i="1"/>
  <c r="AV75" i="1"/>
  <c r="W49" i="1"/>
  <c r="AO49" i="1"/>
  <c r="R50" i="1"/>
  <c r="AK50" i="1"/>
  <c r="O51" i="1"/>
  <c r="AE51" i="1"/>
  <c r="AV51" i="1"/>
  <c r="Z52" i="1"/>
  <c r="AP52" i="1"/>
  <c r="U53" i="1"/>
  <c r="AN53" i="1"/>
  <c r="Q54" i="1"/>
  <c r="AH54" i="1"/>
  <c r="AY54" i="1"/>
  <c r="AB55" i="1"/>
  <c r="AS55" i="1"/>
  <c r="X56" i="1"/>
  <c r="AN56" i="1"/>
  <c r="T57" i="1"/>
  <c r="AK57" i="1"/>
  <c r="N58" i="1"/>
  <c r="AE58" i="1"/>
  <c r="AV58" i="1"/>
  <c r="Y59" i="1"/>
  <c r="AQ59" i="1"/>
  <c r="W60" i="1"/>
  <c r="AM60" i="1"/>
  <c r="Q61" i="1"/>
  <c r="AH61" i="1"/>
  <c r="AW61" i="1"/>
  <c r="Y62" i="1"/>
  <c r="AN62" i="1"/>
  <c r="AZ62" i="1"/>
  <c r="Z63" i="1"/>
  <c r="AM63" i="1"/>
  <c r="AX63" i="1"/>
  <c r="X64" i="1"/>
  <c r="AJ64" i="1"/>
  <c r="AV64" i="1"/>
  <c r="U65" i="1"/>
  <c r="AH65" i="1"/>
  <c r="AS65" i="1"/>
  <c r="S66" i="1"/>
  <c r="AE66" i="1"/>
  <c r="AO66" i="1"/>
  <c r="AZ66" i="1"/>
  <c r="X67" i="1"/>
  <c r="AH67" i="1"/>
  <c r="AS67" i="1"/>
  <c r="Q68" i="1"/>
  <c r="AA68" i="1"/>
  <c r="AL68" i="1"/>
  <c r="AW68" i="1"/>
  <c r="T69" i="1"/>
  <c r="AE69" i="1"/>
  <c r="AP69" i="1"/>
  <c r="AZ69" i="1"/>
  <c r="X70" i="1"/>
  <c r="AI70" i="1"/>
  <c r="AS70" i="1"/>
  <c r="Q71" i="1"/>
  <c r="AB71" i="1"/>
  <c r="AL71" i="1"/>
  <c r="AW71" i="1"/>
  <c r="T72" i="1"/>
  <c r="AC72" i="1"/>
  <c r="AL72" i="1"/>
  <c r="AU72" i="1"/>
  <c r="R73" i="1"/>
  <c r="AA73" i="1"/>
  <c r="AJ73" i="1"/>
  <c r="AS73" i="1"/>
  <c r="O74" i="1"/>
  <c r="X74" i="1"/>
  <c r="AG74" i="1"/>
  <c r="AQ74" i="1"/>
  <c r="AZ74" i="1"/>
  <c r="V75" i="1"/>
  <c r="AE75" i="1"/>
  <c r="AN75" i="1"/>
  <c r="AW75" i="1"/>
  <c r="Y49" i="1"/>
  <c r="AR49" i="1"/>
  <c r="V50" i="1"/>
  <c r="AL50" i="1"/>
  <c r="P51" i="1"/>
  <c r="AG51" i="1"/>
  <c r="AW51" i="1"/>
  <c r="AB52" i="1"/>
  <c r="AD49" i="1"/>
  <c r="AU49" i="1"/>
  <c r="X50" i="1"/>
  <c r="AP50" i="1"/>
  <c r="V51" i="1"/>
  <c r="AL51" i="1"/>
  <c r="P52" i="1"/>
  <c r="AG52" i="1"/>
  <c r="AW52" i="1"/>
  <c r="AA53" i="1"/>
  <c r="AS53" i="1"/>
  <c r="V54" i="1"/>
  <c r="AO54" i="1"/>
  <c r="S55" i="1"/>
  <c r="AI55" i="1"/>
  <c r="AZ55" i="1"/>
  <c r="AD56" i="1"/>
  <c r="AT56" i="1"/>
  <c r="Y57" i="1"/>
  <c r="AR57" i="1"/>
  <c r="U58" i="1"/>
  <c r="AL58" i="1"/>
  <c r="P59" i="1"/>
  <c r="AF59" i="1"/>
  <c r="AW59" i="1"/>
  <c r="AB60" i="1"/>
  <c r="AR60" i="1"/>
  <c r="X61" i="1"/>
  <c r="AO61" i="1"/>
  <c r="P62" i="1"/>
  <c r="AD62" i="1"/>
  <c r="AR62" i="1"/>
  <c r="R63" i="1"/>
  <c r="AE63" i="1"/>
  <c r="AQ63" i="1"/>
  <c r="P64" i="1"/>
  <c r="AB64" i="1"/>
  <c r="AO64" i="1"/>
  <c r="AZ64" i="1"/>
  <c r="Z65" i="1"/>
  <c r="AL65" i="1"/>
  <c r="AX65" i="1"/>
  <c r="W66" i="1"/>
  <c r="AI66" i="1"/>
  <c r="AS66" i="1"/>
  <c r="Q67" i="1"/>
  <c r="AB67" i="1"/>
  <c r="AL67" i="1"/>
  <c r="AW67" i="1"/>
  <c r="U68" i="1"/>
  <c r="AE68" i="1"/>
  <c r="AP68" i="1"/>
  <c r="N69" i="1"/>
  <c r="X69" i="1"/>
  <c r="AI69" i="1"/>
  <c r="AT69" i="1"/>
  <c r="Q70" i="1"/>
  <c r="AB70" i="1"/>
  <c r="AM70" i="1"/>
  <c r="AW70" i="1"/>
  <c r="U71" i="1"/>
  <c r="AF71" i="1"/>
  <c r="AP71" i="1"/>
  <c r="N72" i="1"/>
  <c r="W72" i="1"/>
  <c r="AG72" i="1"/>
  <c r="AP72" i="1"/>
  <c r="AY72" i="1"/>
  <c r="U73" i="1"/>
  <c r="AD73" i="1"/>
  <c r="AM73" i="1"/>
  <c r="AV73" i="1"/>
  <c r="S74" i="1"/>
  <c r="AB74" i="1"/>
  <c r="AK74" i="1"/>
  <c r="AT74" i="1"/>
  <c r="P75" i="1"/>
  <c r="Y75" i="1"/>
  <c r="AH75" i="1"/>
  <c r="AR75" i="1"/>
  <c r="N49" i="1"/>
  <c r="AE49" i="1"/>
  <c r="AW49" i="1"/>
  <c r="AC50" i="1"/>
  <c r="AS50" i="1"/>
  <c r="W51" i="1"/>
  <c r="AN51" i="1"/>
  <c r="Q52" i="1"/>
  <c r="AH52" i="1"/>
  <c r="AZ52" i="1"/>
  <c r="AC53" i="1"/>
  <c r="AV53" i="1"/>
  <c r="Z54" i="1"/>
  <c r="AP54" i="1"/>
  <c r="T55" i="1"/>
  <c r="AK55" i="1"/>
  <c r="N56" i="1"/>
  <c r="AF56" i="1"/>
  <c r="AY56" i="1"/>
  <c r="AB57" i="1"/>
  <c r="AS57" i="1"/>
  <c r="W58" i="1"/>
  <c r="AM58" i="1"/>
  <c r="Q59" i="1"/>
  <c r="AI59" i="1"/>
  <c r="AY59" i="1"/>
  <c r="AE60" i="1"/>
  <c r="AV60" i="1"/>
  <c r="Y61" i="1"/>
  <c r="AP61" i="1"/>
  <c r="R62" i="1"/>
  <c r="AF62" i="1"/>
  <c r="AT62" i="1"/>
  <c r="T63" i="1"/>
  <c r="AF63" i="1"/>
  <c r="AR63" i="1"/>
  <c r="R64" i="1"/>
  <c r="AC64" i="1"/>
  <c r="AP64" i="1"/>
  <c r="O65" i="1"/>
  <c r="AA65" i="1"/>
  <c r="AM65" i="1"/>
  <c r="AZ65" i="1"/>
  <c r="X66" i="1"/>
  <c r="AJ66" i="1"/>
  <c r="AU66" i="1"/>
  <c r="R67" i="1"/>
  <c r="AC67" i="1"/>
  <c r="AN67" i="1"/>
  <c r="AX67" i="1"/>
  <c r="V68" i="1"/>
  <c r="AG68" i="1"/>
  <c r="AQ68" i="1"/>
  <c r="O69" i="1"/>
  <c r="Z69" i="1"/>
  <c r="AJ69" i="1"/>
  <c r="AU69" i="1"/>
  <c r="S70" i="1"/>
  <c r="AC70" i="1"/>
  <c r="AN70" i="1"/>
  <c r="AY70" i="1"/>
  <c r="V71" i="1"/>
  <c r="AG71" i="1"/>
  <c r="AR71" i="1"/>
  <c r="O72" i="1"/>
  <c r="Y72" i="1"/>
  <c r="AH72" i="1"/>
  <c r="AQ72" i="1"/>
  <c r="AZ72" i="1"/>
  <c r="V73" i="1"/>
  <c r="AE73" i="1"/>
  <c r="AN73" i="1"/>
  <c r="AX73" i="1"/>
  <c r="T74" i="1"/>
  <c r="AC74" i="1"/>
  <c r="AL74" i="1"/>
  <c r="AU74" i="1"/>
  <c r="Q75" i="1"/>
  <c r="Z75" i="1"/>
  <c r="AJ75" i="1"/>
  <c r="AS75" i="1"/>
  <c r="AJ49" i="1"/>
  <c r="AN50" i="1"/>
  <c r="AQ51" i="1"/>
  <c r="AV52" i="1"/>
  <c r="AP53" i="1"/>
  <c r="AL54" i="1"/>
  <c r="AH55" i="1"/>
  <c r="AB56" i="1"/>
  <c r="W57" i="1"/>
  <c r="R58" i="1"/>
  <c r="N59" i="1"/>
  <c r="AV59" i="1"/>
  <c r="AP60" i="1"/>
  <c r="AK61" i="1"/>
  <c r="AB62" i="1"/>
  <c r="Q63" i="1"/>
  <c r="AO63" i="1"/>
  <c r="AA64" i="1"/>
  <c r="AY64" i="1"/>
  <c r="AJ65" i="1"/>
  <c r="V66" i="1"/>
  <c r="AR66" i="1"/>
  <c r="Z67" i="1"/>
  <c r="AV67" i="1"/>
  <c r="AD68" i="1"/>
  <c r="AY68" i="1"/>
  <c r="AH69" i="1"/>
  <c r="P70" i="1"/>
  <c r="AK70" i="1"/>
  <c r="T71" i="1"/>
  <c r="AO71" i="1"/>
  <c r="V72" i="1"/>
  <c r="AO72" i="1"/>
  <c r="T73" i="1"/>
  <c r="AL73" i="1"/>
  <c r="Q74" i="1"/>
  <c r="AJ74" i="1"/>
  <c r="O75" i="1"/>
  <c r="AG75" i="1"/>
  <c r="AZ75" i="1"/>
  <c r="AK49" i="1"/>
  <c r="AU50" i="1"/>
  <c r="O52" i="1"/>
  <c r="P53" i="1"/>
  <c r="AW53" i="1"/>
  <c r="AR54" i="1"/>
  <c r="AM55" i="1"/>
  <c r="AI56" i="1"/>
  <c r="AD57" i="1"/>
  <c r="X58" i="1"/>
  <c r="S59" i="1"/>
  <c r="P60" i="1"/>
  <c r="AW60" i="1"/>
  <c r="AQ61" i="1"/>
  <c r="AH62" i="1"/>
  <c r="U63" i="1"/>
  <c r="AS63" i="1"/>
  <c r="AF64" i="1"/>
  <c r="Q65" i="1"/>
  <c r="AO65" i="1"/>
  <c r="AA66" i="1"/>
  <c r="AV66" i="1"/>
  <c r="AD67" i="1"/>
  <c r="AZ67" i="1"/>
  <c r="AH68" i="1"/>
  <c r="P69" i="1"/>
  <c r="AL69" i="1"/>
  <c r="T70" i="1"/>
  <c r="AO70" i="1"/>
  <c r="X71" i="1"/>
  <c r="AS71" i="1"/>
  <c r="Z72" i="1"/>
  <c r="AR72" i="1"/>
  <c r="W73" i="1"/>
  <c r="AP73" i="1"/>
  <c r="U74" i="1"/>
  <c r="AM74" i="1"/>
  <c r="R75" i="1"/>
  <c r="AK75" i="1"/>
  <c r="AS49" i="1"/>
  <c r="AV50" i="1"/>
  <c r="T52" i="1"/>
  <c r="Q53" i="1"/>
  <c r="AY53" i="1"/>
  <c r="AT54" i="1"/>
  <c r="AP55" i="1"/>
  <c r="AK56" i="1"/>
  <c r="AE57" i="1"/>
  <c r="Z58" i="1"/>
  <c r="W59" i="1"/>
  <c r="Q60" i="1"/>
  <c r="AX60" i="1"/>
  <c r="AU61" i="1"/>
  <c r="AI62" i="1"/>
  <c r="W63" i="1"/>
  <c r="AV63" i="1"/>
  <c r="AG64" i="1"/>
  <c r="R65" i="1"/>
  <c r="AQ65" i="1"/>
  <c r="AB66" i="1"/>
  <c r="AW66" i="1"/>
  <c r="AF67" i="1"/>
  <c r="N68" i="1"/>
  <c r="AI68" i="1"/>
  <c r="R69" i="1"/>
  <c r="AM69" i="1"/>
  <c r="U70" i="1"/>
  <c r="AQ70" i="1"/>
  <c r="Y71" i="1"/>
  <c r="AT71" i="1"/>
  <c r="AA72" i="1"/>
  <c r="AS72" i="1"/>
  <c r="X73" i="1"/>
  <c r="AQ73" i="1"/>
  <c r="V74" i="1"/>
  <c r="AN74" i="1"/>
  <c r="T75" i="1"/>
  <c r="AL75" i="1"/>
  <c r="AZ49" i="1"/>
  <c r="Q51" i="1"/>
  <c r="W52" i="1"/>
  <c r="X53" i="1"/>
  <c r="S54" i="1"/>
  <c r="AZ54" i="1"/>
  <c r="AU55" i="1"/>
  <c r="AR56" i="1"/>
  <c r="AL57" i="1"/>
  <c r="AF58" i="1"/>
  <c r="AD59" i="1"/>
  <c r="X60" i="1"/>
  <c r="R61" i="1"/>
  <c r="AY61" i="1"/>
  <c r="AO62" i="1"/>
  <c r="AA63" i="1"/>
  <c r="AZ63" i="1"/>
  <c r="AK64" i="1"/>
  <c r="V65" i="1"/>
  <c r="AU65" i="1"/>
  <c r="AF66" i="1"/>
  <c r="N67" i="1"/>
  <c r="AJ67" i="1"/>
  <c r="R68" i="1"/>
  <c r="AM68" i="1"/>
  <c r="V69" i="1"/>
  <c r="AQ69" i="1"/>
  <c r="Y70" i="1"/>
  <c r="AU70" i="1"/>
  <c r="AC71" i="1"/>
  <c r="AX71" i="1"/>
  <c r="AD72" i="1"/>
  <c r="AW72" i="1"/>
  <c r="AB73" i="1"/>
  <c r="AT73" i="1"/>
  <c r="Y74" i="1"/>
  <c r="AR74" i="1"/>
  <c r="W75" i="1"/>
  <c r="AO75" i="1"/>
  <c r="AI65" i="1"/>
  <c r="AC68" i="1"/>
  <c r="AF69" i="1"/>
  <c r="AJ70" i="1"/>
  <c r="AN71" i="1"/>
  <c r="AM72" i="1"/>
  <c r="AK73" i="1"/>
  <c r="AI74" i="1"/>
  <c r="AF75" i="1"/>
  <c r="O50" i="1"/>
  <c r="X51" i="1"/>
  <c r="AE52" i="1"/>
  <c r="Z53" i="1"/>
  <c r="T54" i="1"/>
  <c r="O55" i="1"/>
  <c r="AY55" i="1"/>
  <c r="AS56" i="1"/>
  <c r="AM57" i="1"/>
  <c r="AK58" i="1"/>
  <c r="AE59" i="1"/>
  <c r="Y60" i="1"/>
  <c r="U61" i="1"/>
  <c r="N62" i="1"/>
  <c r="AP62" i="1"/>
  <c r="AC63" i="1"/>
  <c r="N64" i="1"/>
  <c r="AL64" i="1"/>
  <c r="Y65" i="1"/>
  <c r="AW65" i="1"/>
  <c r="AG66" i="1"/>
  <c r="P67" i="1"/>
  <c r="AK67" i="1"/>
  <c r="S68" i="1"/>
  <c r="AO68" i="1"/>
  <c r="W69" i="1"/>
  <c r="AR69" i="1"/>
  <c r="AA70" i="1"/>
  <c r="AV70" i="1"/>
  <c r="AD71" i="1"/>
  <c r="AZ71" i="1"/>
  <c r="AE72" i="1"/>
  <c r="AX72" i="1"/>
  <c r="AC73" i="1"/>
  <c r="AU73" i="1"/>
  <c r="AA74" i="1"/>
  <c r="AS74" i="1"/>
  <c r="X75" i="1"/>
  <c r="AP75" i="1"/>
  <c r="O49" i="1"/>
  <c r="W50" i="1"/>
  <c r="AA51" i="1"/>
  <c r="AJ52" i="1"/>
  <c r="AG53" i="1"/>
  <c r="AA54" i="1"/>
  <c r="U55" i="1"/>
  <c r="S56" i="1"/>
  <c r="AZ56" i="1"/>
  <c r="AT57" i="1"/>
  <c r="AP58" i="1"/>
  <c r="AL59" i="1"/>
  <c r="AF60" i="1"/>
  <c r="AA61" i="1"/>
  <c r="S62" i="1"/>
  <c r="AV62" i="1"/>
  <c r="AH63" i="1"/>
  <c r="S64" i="1"/>
  <c r="AQ64" i="1"/>
  <c r="AC65" i="1"/>
  <c r="N66" i="1"/>
  <c r="AK66" i="1"/>
  <c r="T67" i="1"/>
  <c r="AO67" i="1"/>
  <c r="W68" i="1"/>
  <c r="AS68" i="1"/>
  <c r="AA69" i="1"/>
  <c r="AV69" i="1"/>
  <c r="AE70" i="1"/>
  <c r="AZ70" i="1"/>
  <c r="AH71" i="1"/>
  <c r="Q72" i="1"/>
  <c r="AI72" i="1"/>
  <c r="N73" i="1"/>
  <c r="AF73" i="1"/>
  <c r="AY73" i="1"/>
  <c r="AD74" i="1"/>
  <c r="AV74" i="1"/>
  <c r="AB75" i="1"/>
  <c r="AT75" i="1"/>
  <c r="T49" i="1"/>
  <c r="AD50" i="1"/>
  <c r="AI51" i="1"/>
  <c r="AN52" i="1"/>
  <c r="AH53" i="1"/>
  <c r="AB54" i="1"/>
  <c r="Z55" i="1"/>
  <c r="T56" i="1"/>
  <c r="N57" i="1"/>
  <c r="AW57" i="1"/>
  <c r="AS58" i="1"/>
  <c r="AM59" i="1"/>
  <c r="AH60" i="1"/>
  <c r="AC61" i="1"/>
  <c r="T62" i="1"/>
  <c r="AX62" i="1"/>
  <c r="AI63" i="1"/>
  <c r="T64" i="1"/>
  <c r="AS64" i="1"/>
  <c r="AD65" i="1"/>
  <c r="O66" i="1"/>
  <c r="AM66" i="1"/>
  <c r="U67" i="1"/>
  <c r="AP67" i="1"/>
  <c r="Y68" i="1"/>
  <c r="AT68" i="1"/>
  <c r="AB69" i="1"/>
  <c r="AX69" i="1"/>
  <c r="AF70" i="1"/>
  <c r="N71" i="1"/>
  <c r="AJ71" i="1"/>
  <c r="R72" i="1"/>
  <c r="AJ72" i="1"/>
  <c r="O73" i="1"/>
  <c r="AH73" i="1"/>
  <c r="AZ73" i="1"/>
  <c r="AE74" i="1"/>
  <c r="AW74" i="1"/>
  <c r="AC75" i="1"/>
  <c r="AU75" i="1"/>
  <c r="AC49" i="1"/>
  <c r="AE50" i="1"/>
  <c r="AO51" i="1"/>
  <c r="AU52" i="1"/>
  <c r="AO53" i="1"/>
  <c r="AI54" i="1"/>
  <c r="AE55" i="1"/>
  <c r="AA56" i="1"/>
  <c r="U57" i="1"/>
  <c r="P58" i="1"/>
  <c r="AX58" i="1"/>
  <c r="AT59" i="1"/>
  <c r="AO60" i="1"/>
  <c r="AI61" i="1"/>
  <c r="Z62" i="1"/>
  <c r="P63" i="1"/>
  <c r="AN63" i="1"/>
  <c r="Y64" i="1"/>
  <c r="AX64" i="1"/>
  <c r="T66" i="1"/>
  <c r="AQ66" i="1"/>
  <c r="Y67" i="1"/>
  <c r="AT67" i="1"/>
  <c r="AX68" i="1"/>
  <c r="O70" i="1"/>
  <c r="R71" i="1"/>
  <c r="U72" i="1"/>
  <c r="S73" i="1"/>
  <c r="P74" i="1"/>
  <c r="N75" i="1"/>
  <c r="AX75" i="1"/>
  <c r="P78" i="1"/>
  <c r="AB80" i="1"/>
  <c r="N83" i="1"/>
  <c r="Z85" i="1"/>
  <c r="AL87" i="1"/>
  <c r="X90" i="1"/>
  <c r="AJ92" i="1"/>
  <c r="V95" i="1"/>
  <c r="AH97" i="1"/>
  <c r="T100" i="1"/>
  <c r="AF102" i="1"/>
  <c r="O79" i="1"/>
  <c r="AA81" i="1"/>
  <c r="AM83" i="1"/>
  <c r="Y86" i="1"/>
  <c r="AK88" i="1"/>
  <c r="W91" i="1"/>
  <c r="AI93" i="1"/>
  <c r="U96" i="1"/>
  <c r="AG98" i="1"/>
  <c r="S101" i="1"/>
  <c r="Y79" i="1"/>
  <c r="AK81" i="1"/>
  <c r="W84" i="1"/>
  <c r="AI86" i="1"/>
  <c r="U89" i="1"/>
  <c r="AG91" i="1"/>
  <c r="S94" i="1"/>
  <c r="AE96" i="1"/>
  <c r="Q99" i="1"/>
  <c r="AC101" i="1"/>
  <c r="U78" i="1"/>
  <c r="W82" i="1"/>
  <c r="V86" i="1"/>
  <c r="U90" i="1"/>
  <c r="T94" i="1"/>
  <c r="R98" i="1"/>
  <c r="O102" i="1"/>
  <c r="Y81" i="1"/>
  <c r="X85" i="1"/>
  <c r="W89" i="1"/>
  <c r="V93" i="1"/>
  <c r="T97" i="1"/>
  <c r="Q101" i="1"/>
  <c r="AA80" i="1"/>
  <c r="Z84" i="1"/>
  <c r="Y88" i="1"/>
  <c r="X92" i="1"/>
  <c r="V96" i="1"/>
  <c r="S100" i="1"/>
  <c r="AC79" i="1"/>
  <c r="AB83" i="1"/>
  <c r="AA87" i="1"/>
  <c r="AE81" i="1"/>
  <c r="AD85" i="1"/>
  <c r="AB89" i="1"/>
  <c r="Y93" i="1"/>
  <c r="X97" i="1"/>
  <c r="W101" i="1"/>
  <c r="AF83" i="1"/>
  <c r="AD92" i="1"/>
  <c r="Z100" i="1"/>
  <c r="U86" i="1"/>
  <c r="AB101" i="1"/>
  <c r="AJ98" i="1"/>
  <c r="AE86" i="1"/>
  <c r="AM94" i="1"/>
  <c r="AK102" i="1"/>
  <c r="T89" i="1"/>
  <c r="P100" i="1"/>
  <c r="W94" i="1"/>
  <c r="V80" i="1"/>
  <c r="R90" i="1"/>
  <c r="N98" i="1"/>
  <c r="P97" i="1"/>
  <c r="Y89" i="1"/>
  <c r="AG101" i="1"/>
  <c r="AD88" i="1"/>
  <c r="Z96" i="1"/>
  <c r="AF87" i="1"/>
  <c r="AJ79" i="1"/>
  <c r="AI96" i="1"/>
  <c r="X78" i="1"/>
  <c r="AJ80" i="1"/>
  <c r="V83" i="1"/>
  <c r="AH85" i="1"/>
  <c r="T88" i="1"/>
  <c r="AF90" i="1"/>
  <c r="R93" i="1"/>
  <c r="AD95" i="1"/>
  <c r="P98" i="1"/>
  <c r="AB100" i="1"/>
  <c r="Q102" i="1"/>
  <c r="W79" i="1"/>
  <c r="AI81" i="1"/>
  <c r="U84" i="1"/>
  <c r="AG86" i="1"/>
  <c r="S89" i="1"/>
  <c r="AE91" i="1"/>
  <c r="Q94" i="1"/>
  <c r="AC96" i="1"/>
  <c r="O99" i="1"/>
  <c r="AA101" i="1"/>
  <c r="AG79" i="1"/>
  <c r="S82" i="1"/>
  <c r="AE84" i="1"/>
  <c r="Q87" i="1"/>
  <c r="AC89" i="1"/>
  <c r="O92" i="1"/>
  <c r="AA94" i="1"/>
  <c r="AM96" i="1"/>
  <c r="Y99" i="1"/>
  <c r="AK101" i="1"/>
  <c r="AL78" i="1"/>
  <c r="AK82" i="1"/>
  <c r="AJ86" i="1"/>
  <c r="AH90" i="1"/>
  <c r="AE94" i="1"/>
  <c r="AD98" i="1"/>
  <c r="AC102" i="1"/>
  <c r="AM81" i="1"/>
  <c r="AL85" i="1"/>
  <c r="AJ89" i="1"/>
  <c r="AG93" i="1"/>
  <c r="AF97" i="1"/>
  <c r="AE101" i="1"/>
  <c r="O81" i="1"/>
  <c r="N85" i="1"/>
  <c r="AL88" i="1"/>
  <c r="AI92" i="1"/>
  <c r="AH96" i="1"/>
  <c r="AG100" i="1"/>
  <c r="Q80" i="1"/>
  <c r="P84" i="1"/>
  <c r="N88" i="1"/>
  <c r="R82" i="1"/>
  <c r="O86" i="1"/>
  <c r="N90" i="1"/>
  <c r="AM93" i="1"/>
  <c r="AL97" i="1"/>
  <c r="AJ101" i="1"/>
  <c r="AH84" i="1"/>
  <c r="AD93" i="1"/>
  <c r="Y101" i="1"/>
  <c r="AG88" i="1"/>
  <c r="AD78" i="1"/>
  <c r="AH102" i="1"/>
  <c r="Q88" i="1"/>
  <c r="N96" i="1"/>
  <c r="T79" i="1"/>
  <c r="T90" i="1"/>
  <c r="N102" i="1"/>
  <c r="X96" i="1"/>
  <c r="AF81" i="1"/>
  <c r="R91" i="1"/>
  <c r="AM98" i="1"/>
  <c r="P99" i="1"/>
  <c r="Z91" i="1"/>
  <c r="X79" i="1"/>
  <c r="AD89" i="1"/>
  <c r="Y97" i="1"/>
  <c r="AF89" i="1"/>
  <c r="V81" i="1"/>
  <c r="AH100" i="1"/>
  <c r="T84" i="1"/>
  <c r="AB96" i="1"/>
  <c r="AF78" i="1"/>
  <c r="R81" i="1"/>
  <c r="AD83" i="1"/>
  <c r="P86" i="1"/>
  <c r="AB88" i="1"/>
  <c r="N91" i="1"/>
  <c r="Z93" i="1"/>
  <c r="AL95" i="1"/>
  <c r="X98" i="1"/>
  <c r="AJ100" i="1"/>
  <c r="AG102" i="1"/>
  <c r="AE79" i="1"/>
  <c r="Q82" i="1"/>
  <c r="AC84" i="1"/>
  <c r="O87" i="1"/>
  <c r="AA89" i="1"/>
  <c r="AM91" i="1"/>
  <c r="Y94" i="1"/>
  <c r="AK96" i="1"/>
  <c r="W99" i="1"/>
  <c r="AI101" i="1"/>
  <c r="O80" i="1"/>
  <c r="AA82" i="1"/>
  <c r="AM84" i="1"/>
  <c r="Y87" i="1"/>
  <c r="AK89" i="1"/>
  <c r="W92" i="1"/>
  <c r="AI94" i="1"/>
  <c r="U97" i="1"/>
  <c r="AG99" i="1"/>
  <c r="S102" i="1"/>
  <c r="Z79" i="1"/>
  <c r="X83" i="1"/>
  <c r="U87" i="1"/>
  <c r="T91" i="1"/>
  <c r="S95" i="1"/>
  <c r="R99" i="1"/>
  <c r="V78" i="1"/>
  <c r="Z82" i="1"/>
  <c r="W86" i="1"/>
  <c r="V90" i="1"/>
  <c r="U94" i="1"/>
  <c r="T98" i="1"/>
  <c r="R102" i="1"/>
  <c r="AB81" i="1"/>
  <c r="Y85" i="1"/>
  <c r="X89" i="1"/>
  <c r="W93" i="1"/>
  <c r="V97" i="1"/>
  <c r="T101" i="1"/>
  <c r="AD80" i="1"/>
  <c r="AA84" i="1"/>
  <c r="AC78" i="1"/>
  <c r="AD82" i="1"/>
  <c r="AC86" i="1"/>
  <c r="AB90" i="1"/>
  <c r="Z94" i="1"/>
  <c r="W98" i="1"/>
  <c r="V102" i="1"/>
  <c r="T86" i="1"/>
  <c r="AC94" i="1"/>
  <c r="Z102" i="1"/>
  <c r="AE90" i="1"/>
  <c r="AE82" i="1"/>
  <c r="AE78" i="1"/>
  <c r="P89" i="1"/>
  <c r="N97" i="1"/>
  <c r="AG81" i="1"/>
  <c r="S91" i="1"/>
  <c r="AG80" i="1"/>
  <c r="V98" i="1"/>
  <c r="AJ82" i="1"/>
  <c r="Q92" i="1"/>
  <c r="N100" i="1"/>
  <c r="O101" i="1"/>
  <c r="X93" i="1"/>
  <c r="AH80" i="1"/>
  <c r="AC90" i="1"/>
  <c r="Z98" i="1"/>
  <c r="AF92" i="1"/>
  <c r="AI83" i="1"/>
  <c r="AH81" i="1"/>
  <c r="R89" i="1"/>
  <c r="AD91" i="1"/>
  <c r="N99" i="1"/>
  <c r="N79" i="1"/>
  <c r="Z81" i="1"/>
  <c r="AL83" i="1"/>
  <c r="X86" i="1"/>
  <c r="AJ88" i="1"/>
  <c r="V91" i="1"/>
  <c r="AH93" i="1"/>
  <c r="T96" i="1"/>
  <c r="AF98" i="1"/>
  <c r="R101" i="1"/>
  <c r="R78" i="1"/>
  <c r="AM79" i="1"/>
  <c r="Y82" i="1"/>
  <c r="AK84" i="1"/>
  <c r="W87" i="1"/>
  <c r="AI89" i="1"/>
  <c r="U92" i="1"/>
  <c r="AG94" i="1"/>
  <c r="S97" i="1"/>
  <c r="AE99" i="1"/>
  <c r="Y102" i="1"/>
  <c r="W80" i="1"/>
  <c r="AI82" i="1"/>
  <c r="U85" i="1"/>
  <c r="AG87" i="1"/>
  <c r="S90" i="1"/>
  <c r="AE92" i="1"/>
  <c r="Q95" i="1"/>
  <c r="AC97" i="1"/>
  <c r="O100" i="1"/>
  <c r="AA102" i="1"/>
  <c r="AK79" i="1"/>
  <c r="AJ83" i="1"/>
  <c r="AI87" i="1"/>
  <c r="AH91" i="1"/>
  <c r="AF95" i="1"/>
  <c r="AC99" i="1"/>
  <c r="AM78" i="1"/>
  <c r="AL82" i="1"/>
  <c r="AK86" i="1"/>
  <c r="AJ90" i="1"/>
  <c r="AH94" i="1"/>
  <c r="AE98" i="1"/>
  <c r="AD102" i="1"/>
  <c r="N82" i="1"/>
  <c r="AM85" i="1"/>
  <c r="AL89" i="1"/>
  <c r="AJ93" i="1"/>
  <c r="AG97" i="1"/>
  <c r="AF101" i="1"/>
  <c r="P81" i="1"/>
  <c r="O85" i="1"/>
  <c r="S79" i="1"/>
  <c r="R83" i="1"/>
  <c r="P87" i="1"/>
  <c r="AM90" i="1"/>
  <c r="AL94" i="1"/>
  <c r="AK98" i="1"/>
  <c r="AJ102" i="1"/>
  <c r="AC87" i="1"/>
  <c r="AB95" i="1"/>
  <c r="O78" i="1"/>
  <c r="AF91" i="1"/>
  <c r="T85" i="1"/>
  <c r="S80" i="1"/>
  <c r="O90" i="1"/>
  <c r="AM97" i="1"/>
  <c r="S83" i="1"/>
  <c r="R92" i="1"/>
  <c r="T83" i="1"/>
  <c r="V100" i="1"/>
  <c r="S84" i="1"/>
  <c r="P93" i="1"/>
  <c r="N101" i="1"/>
  <c r="AM102" i="1"/>
  <c r="X95" i="1"/>
  <c r="T82" i="1"/>
  <c r="AB91" i="1"/>
  <c r="Z99" i="1"/>
  <c r="AD94" i="1"/>
  <c r="AD86" i="1"/>
  <c r="V79" i="1"/>
  <c r="P94" i="1"/>
  <c r="AL79" i="1"/>
  <c r="X82" i="1"/>
  <c r="AJ84" i="1"/>
  <c r="V87" i="1"/>
  <c r="AH89" i="1"/>
  <c r="T92" i="1"/>
  <c r="AF94" i="1"/>
  <c r="R97" i="1"/>
  <c r="AD99" i="1"/>
  <c r="P102" i="1"/>
  <c r="Y78" i="1"/>
  <c r="AK80" i="1"/>
  <c r="W83" i="1"/>
  <c r="AI85" i="1"/>
  <c r="U88" i="1"/>
  <c r="AG90" i="1"/>
  <c r="S93" i="1"/>
  <c r="AE95" i="1"/>
  <c r="Q98" i="1"/>
  <c r="AC100" i="1"/>
  <c r="AI78" i="1"/>
  <c r="U81" i="1"/>
  <c r="AG83" i="1"/>
  <c r="S86" i="1"/>
  <c r="AE88" i="1"/>
  <c r="Q91" i="1"/>
  <c r="AC93" i="1"/>
  <c r="O96" i="1"/>
  <c r="AA98" i="1"/>
  <c r="AM100" i="1"/>
  <c r="AB78" i="1"/>
  <c r="X81" i="1"/>
  <c r="W85" i="1"/>
  <c r="V89" i="1"/>
  <c r="T93" i="1"/>
  <c r="Q97" i="1"/>
  <c r="P101" i="1"/>
  <c r="Z80" i="1"/>
  <c r="Y84" i="1"/>
  <c r="X88" i="1"/>
  <c r="V92" i="1"/>
  <c r="S96" i="1"/>
  <c r="R100" i="1"/>
  <c r="AB79" i="1"/>
  <c r="AA83" i="1"/>
  <c r="Z87" i="1"/>
  <c r="X91" i="1"/>
  <c r="U95" i="1"/>
  <c r="T99" i="1"/>
  <c r="Z78" i="1"/>
  <c r="AC82" i="1"/>
  <c r="AB86" i="1"/>
  <c r="AF80" i="1"/>
  <c r="AD84" i="1"/>
  <c r="AA88" i="1"/>
  <c r="Z92" i="1"/>
  <c r="Y96" i="1"/>
  <c r="X100" i="1"/>
  <c r="AI80" i="1"/>
  <c r="AD90" i="1"/>
  <c r="AB98" i="1"/>
  <c r="AH83" i="1"/>
  <c r="AD97" i="1"/>
  <c r="AK91" i="1"/>
  <c r="R84" i="1"/>
  <c r="O93" i="1"/>
  <c r="AL100" i="1"/>
  <c r="R87" i="1"/>
  <c r="Q96" i="1"/>
  <c r="Z90" i="1"/>
  <c r="AI99" i="1"/>
  <c r="R88" i="1"/>
  <c r="P96" i="1"/>
  <c r="X80" i="1"/>
  <c r="AF84" i="1"/>
  <c r="U102" i="1"/>
  <c r="R86" i="1"/>
  <c r="AB94" i="1"/>
  <c r="W102" i="1"/>
  <c r="AA100" i="1"/>
  <c r="AL92" i="1"/>
  <c r="T80" i="1"/>
  <c r="AF82" i="1"/>
  <c r="R85" i="1"/>
  <c r="AD87" i="1"/>
  <c r="AD79" i="1"/>
  <c r="AB92" i="1"/>
  <c r="AH101" i="1"/>
  <c r="AG82" i="1"/>
  <c r="AC88" i="1"/>
  <c r="W95" i="1"/>
  <c r="S78" i="1"/>
  <c r="O84" i="1"/>
  <c r="AI90" i="1"/>
  <c r="AK97" i="1"/>
  <c r="AJ78" i="1"/>
  <c r="AH88" i="1"/>
  <c r="Q100" i="1"/>
  <c r="AL84" i="1"/>
  <c r="AH95" i="1"/>
  <c r="AB82" i="1"/>
  <c r="AJ91" i="1"/>
  <c r="AE102" i="1"/>
  <c r="AF79" i="1"/>
  <c r="O89" i="1"/>
  <c r="AJ99" i="1"/>
  <c r="AA96" i="1"/>
  <c r="AB99" i="1"/>
  <c r="P92" i="1"/>
  <c r="R94" i="1"/>
  <c r="AK78" i="1"/>
  <c r="AL102" i="1"/>
  <c r="U83" i="1"/>
  <c r="V82" i="1"/>
  <c r="AC98" i="1"/>
  <c r="AG78" i="1"/>
  <c r="U91" i="1"/>
  <c r="Z95" i="1"/>
  <c r="Z88" i="1"/>
  <c r="N89" i="1"/>
  <c r="U80" i="1"/>
  <c r="U101" i="1"/>
  <c r="AB85" i="1"/>
  <c r="Q85" i="1"/>
  <c r="P95" i="1"/>
  <c r="AM87" i="1"/>
  <c r="P80" i="1"/>
  <c r="S88" i="1"/>
  <c r="P82" i="1"/>
  <c r="X94" i="1"/>
  <c r="X102" i="1"/>
  <c r="O83" i="1"/>
  <c r="Q90" i="1"/>
  <c r="AM95" i="1"/>
  <c r="AA78" i="1"/>
  <c r="AC85" i="1"/>
  <c r="Y91" i="1"/>
  <c r="S98" i="1"/>
  <c r="Y80" i="1"/>
  <c r="AG89" i="1"/>
  <c r="AD100" i="1"/>
  <c r="X87" i="1"/>
  <c r="AG96" i="1"/>
  <c r="AM82" i="1"/>
  <c r="V94" i="1"/>
  <c r="R79" i="1"/>
  <c r="R80" i="1"/>
  <c r="AA91" i="1"/>
  <c r="AI100" i="1"/>
  <c r="AB97" i="1"/>
  <c r="AH87" i="1"/>
  <c r="N94" i="1"/>
  <c r="R95" i="1"/>
  <c r="AE85" i="1"/>
  <c r="Q93" i="1"/>
  <c r="AG84" i="1"/>
  <c r="AD96" i="1"/>
  <c r="O98" i="1"/>
  <c r="T87" i="1"/>
  <c r="Z97" i="1"/>
  <c r="O88" i="1"/>
  <c r="AE100" i="1"/>
  <c r="N80" i="1"/>
  <c r="AL86" i="1"/>
  <c r="Q84" i="1"/>
  <c r="W81" i="1"/>
  <c r="S87" i="1"/>
  <c r="Z89" i="1"/>
  <c r="AK92" i="1"/>
  <c r="W88" i="1"/>
  <c r="R96" i="1"/>
  <c r="AK87" i="1"/>
  <c r="AK95" i="1"/>
  <c r="V84" i="1"/>
  <c r="AA95" i="1"/>
  <c r="AK100" i="1"/>
  <c r="AE97" i="1"/>
  <c r="T102" i="1"/>
  <c r="AC91" i="1"/>
  <c r="AM101" i="1"/>
  <c r="AB84" i="1"/>
  <c r="N95" i="1"/>
  <c r="AH78" i="1"/>
  <c r="AE83" i="1"/>
  <c r="Y90" i="1"/>
  <c r="AA97" i="1"/>
  <c r="Q79" i="1"/>
  <c r="AK85" i="1"/>
  <c r="AM92" i="1"/>
  <c r="AI98" i="1"/>
  <c r="AL80" i="1"/>
  <c r="S92" i="1"/>
  <c r="AD101" i="1"/>
  <c r="AJ87" i="1"/>
  <c r="S99" i="1"/>
  <c r="N84" i="1"/>
  <c r="AJ94" i="1"/>
  <c r="AD81" i="1"/>
  <c r="Q81" i="1"/>
  <c r="N92" i="1"/>
  <c r="N78" i="1"/>
  <c r="AA99" i="1"/>
  <c r="AM89" i="1"/>
  <c r="AL98" i="1"/>
  <c r="AH86" i="1"/>
  <c r="U79" i="1"/>
  <c r="AC92" i="1"/>
  <c r="AF93" i="1"/>
  <c r="U98" i="1"/>
  <c r="U82" i="1"/>
  <c r="AL101" i="1"/>
  <c r="AB93" i="1"/>
  <c r="V99" i="1"/>
  <c r="AC81" i="1"/>
  <c r="AI84" i="1"/>
  <c r="AI91" i="1"/>
  <c r="AH98" i="1"/>
  <c r="AF88" i="1"/>
  <c r="Y92" i="1"/>
  <c r="AL90" i="1"/>
  <c r="S81" i="1"/>
  <c r="W96" i="1"/>
  <c r="T95" i="1"/>
  <c r="P88" i="1"/>
  <c r="P91" i="1"/>
  <c r="AJ97" i="1"/>
  <c r="AF86" i="1"/>
  <c r="AJ96" i="1"/>
  <c r="Q78" i="1"/>
  <c r="S85" i="1"/>
  <c r="O91" i="1"/>
  <c r="AI97" i="1"/>
  <c r="AE80" i="1"/>
  <c r="AA86" i="1"/>
  <c r="U93" i="1"/>
  <c r="W100" i="1"/>
  <c r="AL81" i="1"/>
  <c r="AG92" i="1"/>
  <c r="AA79" i="1"/>
  <c r="AI88" i="1"/>
  <c r="AF99" i="1"/>
  <c r="Z86" i="1"/>
  <c r="AI95" i="1"/>
  <c r="O82" i="1"/>
  <c r="AC83" i="1"/>
  <c r="N93" i="1"/>
  <c r="AH79" i="1"/>
  <c r="AI79" i="1"/>
  <c r="AK94" i="1"/>
  <c r="AK99" i="1"/>
  <c r="AG85" i="1"/>
  <c r="Q89" i="1"/>
  <c r="AJ81" i="1"/>
  <c r="AA92" i="1"/>
  <c r="AB102" i="1"/>
  <c r="N87" i="1"/>
  <c r="AA85" i="1"/>
  <c r="Y98" i="1"/>
  <c r="AM80" i="1"/>
  <c r="AK93" i="1"/>
  <c r="X84" i="1"/>
  <c r="AF100" i="1"/>
  <c r="P83" i="1"/>
  <c r="T81" i="1"/>
  <c r="O94" i="1"/>
  <c r="Q86" i="1"/>
  <c r="AM99" i="1"/>
  <c r="Y95" i="1"/>
  <c r="N81" i="1"/>
  <c r="W78" i="1"/>
  <c r="P85" i="1"/>
  <c r="AH82" i="1"/>
  <c r="W97" i="1"/>
  <c r="Y83" i="1"/>
  <c r="V88" i="1"/>
  <c r="AK90" i="1"/>
  <c r="X99" i="1"/>
  <c r="AJ95" i="1"/>
  <c r="P90" i="1"/>
  <c r="AL99" i="1"/>
  <c r="AC80" i="1"/>
  <c r="AE87" i="1"/>
  <c r="AA93" i="1"/>
  <c r="U100" i="1"/>
  <c r="Q83" i="1"/>
  <c r="AM88" i="1"/>
  <c r="AG95" i="1"/>
  <c r="AI102" i="1"/>
  <c r="AJ85" i="1"/>
  <c r="AF96" i="1"/>
  <c r="Z83" i="1"/>
  <c r="AH92" i="1"/>
  <c r="P79" i="1"/>
  <c r="W90" i="1"/>
  <c r="AH99" i="1"/>
  <c r="N86" i="1"/>
  <c r="AB87" i="1"/>
  <c r="AL96" i="1"/>
  <c r="AE89" i="1"/>
  <c r="AE93" i="1"/>
  <c r="V85" i="1"/>
  <c r="AF85" i="1"/>
  <c r="V101" i="1"/>
  <c r="O97" i="1"/>
  <c r="U99" i="1"/>
  <c r="Y100" i="1"/>
  <c r="AL93" i="1"/>
  <c r="AL91" i="1"/>
  <c r="Z101" i="1"/>
  <c r="O95" i="1"/>
  <c r="AA90" i="1"/>
  <c r="T78" i="1"/>
  <c r="AK83" i="1"/>
  <c r="AM86" i="1"/>
  <c r="AC95" i="1"/>
  <c r="X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<sst xmlns="http://schemas.openxmlformats.org/spreadsheetml/2006/main" count="98" uniqueCount="73">
  <si>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</si>
  <si>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</si>
  <si>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</si>
  <si>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</si>
  <si>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</si>
  <si>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</si>
  <si>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</si>
  <si>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</si>
  <si>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</si>
  <si>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</si>
  <si>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</si>
  <si>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</si>
  <si>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</si>
  <si>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</si>
  <si>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</si>
  <si>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</si>
  <si>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</si>
  <si>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</si>
  <si>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</si>
  <si>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</si>
  <si>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</si>
  <si>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</si>
  <si>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</si>
  <si>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</si>
  <si>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</si>
  <si>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</si>
  <si>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</si>
  <si>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</si>
  <si>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</si>
  <si>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</si>
  <si>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</si>
  <si>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</si>
  <si>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</si>
  <si>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</si>
  <si>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</si>
  <si>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</si>
  <si>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</si>
  <si>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</si>
  <si>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</si>
  <si>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</si>
  <si>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</si>
  <si>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</si>
  <si>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</si>
  <si>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</si>
  <si>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</si>
  <si>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</si>
  <si>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</si>
  <si>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</si>
  <si>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</si>
  <si>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</si>
  <si>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</si>
  <si>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</si>
  <si>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</si>
  <si>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</si>
  <si>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</si>
  <si>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</si>
  <si>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</si>
  <si>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</si>
  <si>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</si>
  <si>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</si>
  <si>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</si>
  <si>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</si>
  <si>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</si>
  <si>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</si>
  <si>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</si>
  <si>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GL</t>
  </si>
  <si>
    <t>Нglv</t>
  </si>
  <si>
    <t>d_mm</t>
  </si>
  <si>
    <t>pbel</t>
  </si>
  <si>
    <t>Qinj</t>
  </si>
  <si>
    <t>dgl</t>
  </si>
  <si>
    <t>q_glv</t>
  </si>
  <si>
    <t>p_glv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</si>
</sst>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well1!$P$55:$P$75</c:f>
              <c:numCache>
                <c:formatCode>General</c:formatCode>
                <c:ptCount val="21"/>
                <c:pt idx="0">
                  <c:v>10.674381172192323</c:v>
                </c:pt>
                <c:pt idx="1">
                  <c:v>13.020313688321865</c:v>
                </c:pt>
                <c:pt idx="2">
                  <c:v>15.510456169274324</c:v>
                </c:pt>
                <c:pt idx="3">
                  <c:v>18.25340699414242</c:v>
                </c:pt>
                <c:pt idx="4">
                  <c:v>21.467436053255192</c:v>
                </c:pt>
                <c:pt idx="5">
                  <c:v>24.830223236100196</c:v>
                </c:pt>
                <c:pt idx="6">
                  <c:v>27.251385734923169</c:v>
                </c:pt>
                <c:pt idx="7">
                  <c:v>28.670805434649125</c:v>
                </c:pt>
                <c:pt idx="8">
                  <c:v>33.158946998746053</c:v>
                </c:pt>
                <c:pt idx="9">
                  <c:v>37.992612715705725</c:v>
                </c:pt>
                <c:pt idx="10">
                  <c:v>43.083795963360473</c:v>
                </c:pt>
                <c:pt idx="11">
                  <c:v>48.287453302093645</c:v>
                </c:pt>
                <c:pt idx="12">
                  <c:v>53.503560390922466</c:v>
                </c:pt>
                <c:pt idx="13">
                  <c:v>55.236768886752095</c:v>
                </c:pt>
                <c:pt idx="14">
                  <c:v>61.490470017343213</c:v>
                </c:pt>
                <c:pt idx="15">
                  <c:v>70.684472717803075</c:v>
                </c:pt>
                <c:pt idx="16">
                  <c:v>79.501376677901632</c:v>
                </c:pt>
                <c:pt idx="17">
                  <c:v>80.945886009779329</c:v>
                </c:pt>
                <c:pt idx="18">
                  <c:v>88.668594619404828</c:v>
                </c:pt>
                <c:pt idx="19">
                  <c:v>95.726144072251415</c:v>
                </c:pt>
                <c:pt idx="20">
                  <c:v>100</c:v>
                </c:pt>
              </c:numCache>
            </c:numRef>
          </c:xVal>
          <c:yVal>
            <c:numRef>
              <c:f>well1!$O$55:$O$75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General</c:formatCode>
                <c:ptCount val="21"/>
                <c:pt idx="0">
                  <c:v>120</c:v>
                </c:pt>
                <c:pt idx="1">
                  <c:v>121.61346228558365</c:v>
                </c:pt>
                <c:pt idx="2">
                  <c:v>123.23125328372409</c:v>
                </c:pt>
                <c:pt idx="3">
                  <c:v>124.85315409117209</c:v>
                </c:pt>
                <c:pt idx="4">
                  <c:v>126.47895581629626</c:v>
                </c:pt>
                <c:pt idx="5">
                  <c:v>128.10845947800911</c:v>
                </c:pt>
                <c:pt idx="6">
                  <c:v>129.74147587220602</c:v>
                </c:pt>
                <c:pt idx="7">
                  <c:v>131.37782540853885</c:v>
                </c:pt>
                <c:pt idx="8">
                  <c:v>133.01733792022324</c:v>
                </c:pt>
                <c:pt idx="9">
                  <c:v>134.64991540499761</c:v>
                </c:pt>
                <c:pt idx="10">
                  <c:v>135.46089549065334</c:v>
                </c:pt>
                <c:pt idx="11">
                  <c:v>136.2470332529484</c:v>
                </c:pt>
                <c:pt idx="12">
                  <c:v>137.80704388820766</c:v>
                </c:pt>
                <c:pt idx="13">
                  <c:v>139.33827363368403</c:v>
                </c:pt>
                <c:pt idx="14">
                  <c:v>140.83659460033778</c:v>
                </c:pt>
                <c:pt idx="15">
                  <c:v>142.30182854005355</c:v>
                </c:pt>
                <c:pt idx="16">
                  <c:v>143.72412420113264</c:v>
                </c:pt>
                <c:pt idx="17">
                  <c:v>145.06250832177159</c:v>
                </c:pt>
                <c:pt idx="18">
                  <c:v>146.31489401660301</c:v>
                </c:pt>
                <c:pt idx="19">
                  <c:v>147.49507821375533</c:v>
                </c:pt>
                <c:pt idx="20">
                  <c:v>148.61355989028496</c:v>
                </c:pt>
              </c:numCache>
            </c:numRef>
          </c:xVal>
          <c:yVal>
            <c:numRef>
              <c:f>well1!$AA$55:$AA$75</c:f>
              <c:numCache>
                <c:formatCode>General</c:formatCode>
                <c:ptCount val="21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1000</c:v>
                </c:pt>
                <c:pt idx="11">
                  <c:v>1052.6315789473683</c:v>
                </c:pt>
                <c:pt idx="12">
                  <c:v>1157.8947368421052</c:v>
                </c:pt>
                <c:pt idx="13">
                  <c:v>1263.1578947368421</c:v>
                </c:pt>
                <c:pt idx="14">
                  <c:v>1368.421052631579</c:v>
                </c:pt>
                <c:pt idx="15">
                  <c:v>1473.6842105263156</c:v>
                </c:pt>
                <c:pt idx="16">
                  <c:v>1578.9473684210525</c:v>
                </c:pt>
                <c:pt idx="17">
                  <c:v>1684.2105263157894</c:v>
                </c:pt>
                <c:pt idx="18">
                  <c:v>1789.4736842105262</c:v>
                </c:pt>
                <c:pt idx="19">
                  <c:v>1894.7368421052631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21.764705882352942</c:v>
                </c:pt>
                <c:pt idx="2">
                  <c:v>23.529411764705884</c:v>
                </c:pt>
                <c:pt idx="3">
                  <c:v>25.294117647058822</c:v>
                </c:pt>
                <c:pt idx="4">
                  <c:v>27.058823529411764</c:v>
                </c:pt>
                <c:pt idx="5">
                  <c:v>28.823529411764707</c:v>
                </c:pt>
                <c:pt idx="6">
                  <c:v>30</c:v>
                </c:pt>
                <c:pt idx="7" formatCode="General">
                  <c:v>30.564705882352939</c:v>
                </c:pt>
                <c:pt idx="8" formatCode="General">
                  <c:v>32.238235294117651</c:v>
                </c:pt>
                <c:pt idx="9" formatCode="General">
                  <c:v>33.854705882352938</c:v>
                </c:pt>
                <c:pt idx="10" formatCode="General">
                  <c:v>37.432647058823527</c:v>
                </c:pt>
                <c:pt idx="11" formatCode="General">
                  <c:v>45.433823529411768</c:v>
                </c:pt>
                <c:pt idx="12" formatCode="General">
                  <c:v>53.289117647058823</c:v>
                </c:pt>
                <c:pt idx="13" formatCode="General">
                  <c:v>55.844999999999999</c:v>
                </c:pt>
                <c:pt idx="14" formatCode="General">
                  <c:v>60.807941176470578</c:v>
                </c:pt>
                <c:pt idx="15" formatCode="General">
                  <c:v>67.983823529411765</c:v>
                </c:pt>
                <c:pt idx="16" formatCode="General">
                  <c:v>74.803823529411758</c:v>
                </c:pt>
                <c:pt idx="17" formatCode="General">
                  <c:v>75.92</c:v>
                </c:pt>
                <c:pt idx="18" formatCode="General">
                  <c:v>81.287352941176465</c:v>
                </c:pt>
                <c:pt idx="19" formatCode="General">
                  <c:v>87.039705882352948</c:v>
                </c:pt>
                <c:pt idx="20" formatCode="General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 formatCode="General">
                  <c:v>1058.8235294117646</c:v>
                </c:pt>
                <c:pt idx="8" formatCode="General">
                  <c:v>1235.2941176470588</c:v>
                </c:pt>
                <c:pt idx="9" formatCode="General">
                  <c:v>1411.7647058823529</c:v>
                </c:pt>
                <c:pt idx="10" formatCode="General">
                  <c:v>1588.2352941176471</c:v>
                </c:pt>
                <c:pt idx="11" formatCode="General">
                  <c:v>1764.7058823529412</c:v>
                </c:pt>
                <c:pt idx="12" formatCode="General">
                  <c:v>1941.1764705882354</c:v>
                </c:pt>
                <c:pt idx="13" formatCode="General">
                  <c:v>2000</c:v>
                </c:pt>
                <c:pt idx="14" formatCode="General">
                  <c:v>2117.6470588235293</c:v>
                </c:pt>
                <c:pt idx="15" formatCode="General">
                  <c:v>2294.1176470588234</c:v>
                </c:pt>
                <c:pt idx="16" formatCode="General">
                  <c:v>2470.5882352941176</c:v>
                </c:pt>
                <c:pt idx="17" formatCode="General">
                  <c:v>2500</c:v>
                </c:pt>
                <c:pt idx="18" formatCode="General">
                  <c:v>2647.0588235294117</c:v>
                </c:pt>
                <c:pt idx="19" formatCode="General">
                  <c:v>2823.5294117647059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General</c:formatCode>
                <c:ptCount val="21"/>
                <c:pt idx="0">
                  <c:v>20</c:v>
                </c:pt>
                <c:pt idx="1">
                  <c:v>21.764705882352942</c:v>
                </c:pt>
                <c:pt idx="2">
                  <c:v>23.529411764705884</c:v>
                </c:pt>
                <c:pt idx="3">
                  <c:v>25.294117647058822</c:v>
                </c:pt>
                <c:pt idx="4">
                  <c:v>27.058823529411764</c:v>
                </c:pt>
                <c:pt idx="5">
                  <c:v>28.823529411764707</c:v>
                </c:pt>
                <c:pt idx="6">
                  <c:v>30</c:v>
                </c:pt>
                <c:pt idx="7">
                  <c:v>30.564705882352939</c:v>
                </c:pt>
                <c:pt idx="8">
                  <c:v>32.238235294117651</c:v>
                </c:pt>
                <c:pt idx="9">
                  <c:v>33.854705882352938</c:v>
                </c:pt>
                <c:pt idx="10">
                  <c:v>37.432647058823527</c:v>
                </c:pt>
                <c:pt idx="11">
                  <c:v>45.433823529411768</c:v>
                </c:pt>
                <c:pt idx="12">
                  <c:v>53.289117647058823</c:v>
                </c:pt>
                <c:pt idx="13">
                  <c:v>55.844999999999999</c:v>
                </c:pt>
                <c:pt idx="14">
                  <c:v>60.807941176470578</c:v>
                </c:pt>
                <c:pt idx="15">
                  <c:v>67.983823529411765</c:v>
                </c:pt>
                <c:pt idx="16">
                  <c:v>74.803823529411758</c:v>
                </c:pt>
                <c:pt idx="17">
                  <c:v>75.92</c:v>
                </c:pt>
                <c:pt idx="18">
                  <c:v>81.287352941176465</c:v>
                </c:pt>
                <c:pt idx="19">
                  <c:v>87.039705882352948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0.10483485463040422</c:v>
                </c:pt>
                <c:pt idx="1">
                  <c:v>0.11599601314551963</c:v>
                </c:pt>
                <c:pt idx="2">
                  <c:v>0.12700049465220811</c:v>
                </c:pt>
                <c:pt idx="3">
                  <c:v>0.13546171346472974</c:v>
                </c:pt>
                <c:pt idx="4">
                  <c:v>0.14472591882080607</c:v>
                </c:pt>
                <c:pt idx="5">
                  <c:v>0.15661566882474565</c:v>
                </c:pt>
                <c:pt idx="6">
                  <c:v>0.16833970770729242</c:v>
                </c:pt>
                <c:pt idx="7">
                  <c:v>0.23610457018377881</c:v>
                </c:pt>
                <c:pt idx="8">
                  <c:v>0.28637534517871643</c:v>
                </c:pt>
                <c:pt idx="9">
                  <c:v>0.31727294870212691</c:v>
                </c:pt>
                <c:pt idx="10">
                  <c:v>0.34648982492458164</c:v>
                </c:pt>
                <c:pt idx="11">
                  <c:v>0.36965547647319885</c:v>
                </c:pt>
                <c:pt idx="12">
                  <c:v>0.38902861297626667</c:v>
                </c:pt>
                <c:pt idx="13">
                  <c:v>0.40515691493816913</c:v>
                </c:pt>
                <c:pt idx="14">
                  <c:v>0.84668844838029877</c:v>
                </c:pt>
                <c:pt idx="15">
                  <c:v>0.86612186746427999</c:v>
                </c:pt>
                <c:pt idx="16">
                  <c:v>0.87800797370431849</c:v>
                </c:pt>
                <c:pt idx="17">
                  <c:v>0.94116983779146679</c:v>
                </c:pt>
                <c:pt idx="18">
                  <c:v>1</c:v>
                </c:pt>
                <c:pt idx="19" formatCode="General">
                  <c:v>0.99887684290442402</c:v>
                </c:pt>
                <c:pt idx="20" formatCode="General">
                  <c:v>0.99889955996324753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 formatCode="General">
                  <c:v>1050</c:v>
                </c:pt>
                <c:pt idx="8" formatCode="General">
                  <c:v>1200</c:v>
                </c:pt>
                <c:pt idx="9" formatCode="General">
                  <c:v>1350</c:v>
                </c:pt>
                <c:pt idx="10" formatCode="General">
                  <c:v>1500</c:v>
                </c:pt>
                <c:pt idx="11" formatCode="General">
                  <c:v>1650</c:v>
                </c:pt>
                <c:pt idx="12" formatCode="General">
                  <c:v>1800</c:v>
                </c:pt>
                <c:pt idx="13" formatCode="General">
                  <c:v>1950</c:v>
                </c:pt>
                <c:pt idx="14" formatCode="General">
                  <c:v>2100</c:v>
                </c:pt>
                <c:pt idx="15" formatCode="General">
                  <c:v>2250</c:v>
                </c:pt>
                <c:pt idx="16" formatCode="General">
                  <c:v>2400</c:v>
                </c:pt>
                <c:pt idx="17" formatCode="General">
                  <c:v>2550</c:v>
                </c:pt>
                <c:pt idx="18" formatCode="General">
                  <c:v>2700</c:v>
                </c:pt>
                <c:pt idx="19" formatCode="General">
                  <c:v>2850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strRef>
              <c:f>well1!$P$82:$P$102</c:f>
              <c:strCache>
                <c:ptCount val="21"/>
                <c:pt idx="0">
                  <c:v>2</c:v>
                </c:pt>
                <c:pt idx="1">
                  <c:v>ptub</c:v>
                </c:pt>
                <c:pt idx="2">
                  <c:v>25,00444014</c:v>
                </c:pt>
                <c:pt idx="3">
                  <c:v>28,4283599</c:v>
                </c:pt>
                <c:pt idx="4">
                  <c:v>32,07645964</c:v>
                </c:pt>
                <c:pt idx="5">
                  <c:v>35,98022607</c:v>
                </c:pt>
                <c:pt idx="6">
                  <c:v>40,19924506</c:v>
                </c:pt>
                <c:pt idx="7">
                  <c:v>44,64652439</c:v>
                </c:pt>
                <c:pt idx="8">
                  <c:v>47,8663883</c:v>
                </c:pt>
                <c:pt idx="9">
                  <c:v>49,85421019</c:v>
                </c:pt>
                <c:pt idx="10">
                  <c:v>56,04111491</c:v>
                </c:pt>
                <c:pt idx="11">
                  <c:v>62,56379477</c:v>
                </c:pt>
                <c:pt idx="12">
                  <c:v>69,30944214</c:v>
                </c:pt>
                <c:pt idx="13">
                  <c:v>76,07619478</c:v>
                </c:pt>
                <c:pt idx="14">
                  <c:v>82,74427652</c:v>
                </c:pt>
                <c:pt idx="15">
                  <c:v>84,94003217</c:v>
                </c:pt>
                <c:pt idx="16">
                  <c:v>91,69152571</c:v>
                </c:pt>
                <c:pt idx="17">
                  <c:v>101,4564712</c:v>
                </c:pt>
                <c:pt idx="18">
                  <c:v>110,9667659</c:v>
                </c:pt>
                <c:pt idx="19">
                  <c:v>112,536285</c:v>
                </c:pt>
                <c:pt idx="20">
                  <c:v>120,1526414</c:v>
                </c:pt>
              </c:strCache>
            </c:strRef>
          </c:xVal>
          <c:yVal>
            <c:numRef>
              <c:f>well1!$O$82:$O$102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176.47058823529412</c:v>
                </c:pt>
                <c:pt idx="4">
                  <c:v>352.94117647058823</c:v>
                </c:pt>
                <c:pt idx="5">
                  <c:v>529.41176470588232</c:v>
                </c:pt>
                <c:pt idx="6">
                  <c:v>705.88235294117646</c:v>
                </c:pt>
                <c:pt idx="7">
                  <c:v>882.35294117647061</c:v>
                </c:pt>
                <c:pt idx="8">
                  <c:v>1000</c:v>
                </c:pt>
                <c:pt idx="9">
                  <c:v>1058.8235294117646</c:v>
                </c:pt>
                <c:pt idx="10">
                  <c:v>1235.2941176470588</c:v>
                </c:pt>
                <c:pt idx="11">
                  <c:v>1411.7647058823529</c:v>
                </c:pt>
                <c:pt idx="12">
                  <c:v>1588.2352941176471</c:v>
                </c:pt>
                <c:pt idx="13">
                  <c:v>1764.7058823529412</c:v>
                </c:pt>
                <c:pt idx="14">
                  <c:v>1941.1764705882354</c:v>
                </c:pt>
                <c:pt idx="15">
                  <c:v>2000</c:v>
                </c:pt>
                <c:pt idx="16">
                  <c:v>2117.6470588235293</c:v>
                </c:pt>
                <c:pt idx="17">
                  <c:v>2294.1176470588234</c:v>
                </c:pt>
                <c:pt idx="18">
                  <c:v>2470.5882352941176</c:v>
                </c:pt>
                <c:pt idx="19">
                  <c:v>2500</c:v>
                </c:pt>
                <c:pt idx="20">
                  <c:v>2647.0588235294117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well1!$AB$82:$AB$102</c:f>
              <c:strCache>
                <c:ptCount val="21"/>
                <c:pt idx="0">
                  <c:v>14</c:v>
                </c:pt>
                <c:pt idx="1">
                  <c:v>pcas</c:v>
                </c:pt>
                <c:pt idx="2">
                  <c:v>120</c:v>
                </c:pt>
                <c:pt idx="3">
                  <c:v>121,6134623</c:v>
                </c:pt>
                <c:pt idx="4">
                  <c:v>123,2312533</c:v>
                </c:pt>
                <c:pt idx="5">
                  <c:v>124,8531541</c:v>
                </c:pt>
                <c:pt idx="6">
                  <c:v>126,4789558</c:v>
                </c:pt>
                <c:pt idx="7">
                  <c:v>128,1084595</c:v>
                </c:pt>
                <c:pt idx="8">
                  <c:v>129,7414759</c:v>
                </c:pt>
                <c:pt idx="9">
                  <c:v>131,3778254</c:v>
                </c:pt>
                <c:pt idx="10">
                  <c:v>133,0173379</c:v>
                </c:pt>
                <c:pt idx="11">
                  <c:v>134,6499154</c:v>
                </c:pt>
                <c:pt idx="12">
                  <c:v>135,4608955</c:v>
                </c:pt>
                <c:pt idx="13">
                  <c:v>136,2470333</c:v>
                </c:pt>
                <c:pt idx="14">
                  <c:v>137,8070439</c:v>
                </c:pt>
                <c:pt idx="15">
                  <c:v>139,3382736</c:v>
                </c:pt>
                <c:pt idx="16">
                  <c:v>140,8365946</c:v>
                </c:pt>
                <c:pt idx="17">
                  <c:v>142,3018285</c:v>
                </c:pt>
                <c:pt idx="18">
                  <c:v>143,7241242</c:v>
                </c:pt>
                <c:pt idx="19">
                  <c:v>145,0625083</c:v>
                </c:pt>
                <c:pt idx="20">
                  <c:v>146,314894</c:v>
                </c:pt>
              </c:strCache>
            </c:strRef>
          </c:xVal>
          <c:yVal>
            <c:numRef>
              <c:f>well1!$AA$82:$AA$102</c:f>
              <c:numCache>
                <c:formatCode>General</c:formatCode>
                <c:ptCount val="21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105.26315789473684</c:v>
                </c:pt>
                <c:pt idx="4">
                  <c:v>210.52631578947367</c:v>
                </c:pt>
                <c:pt idx="5">
                  <c:v>315.78947368421052</c:v>
                </c:pt>
                <c:pt idx="6">
                  <c:v>421.05263157894734</c:v>
                </c:pt>
                <c:pt idx="7">
                  <c:v>526.31578947368416</c:v>
                </c:pt>
                <c:pt idx="8">
                  <c:v>631.57894736842104</c:v>
                </c:pt>
                <c:pt idx="9">
                  <c:v>736.8421052631578</c:v>
                </c:pt>
                <c:pt idx="10">
                  <c:v>842.10526315789468</c:v>
                </c:pt>
                <c:pt idx="11">
                  <c:v>947.36842105263156</c:v>
                </c:pt>
                <c:pt idx="12">
                  <c:v>1000</c:v>
                </c:pt>
                <c:pt idx="13">
                  <c:v>1052.6315789473683</c:v>
                </c:pt>
                <c:pt idx="14">
                  <c:v>1157.8947368421052</c:v>
                </c:pt>
                <c:pt idx="15">
                  <c:v>1263.1578947368421</c:v>
                </c:pt>
                <c:pt idx="16">
                  <c:v>1368.421052631579</c:v>
                </c:pt>
                <c:pt idx="17">
                  <c:v>1473.6842105263156</c:v>
                </c:pt>
                <c:pt idx="18">
                  <c:v>1578.9473684210525</c:v>
                </c:pt>
                <c:pt idx="19">
                  <c:v>1684.2105263157894</c:v>
                </c:pt>
                <c:pt idx="20">
                  <c:v>1789.4736842105262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well1!$X$82:$X$102</c:f>
              <c:strCache>
                <c:ptCount val="21"/>
                <c:pt idx="0">
                  <c:v>10</c:v>
                </c:pt>
                <c:pt idx="1">
                  <c:v>ttub</c:v>
                </c:pt>
                <c:pt idx="2">
                  <c:v>20</c:v>
                </c:pt>
                <c:pt idx="3">
                  <c:v>21,76470588</c:v>
                </c:pt>
                <c:pt idx="4">
                  <c:v>23,52941176</c:v>
                </c:pt>
                <c:pt idx="5">
                  <c:v>25,29411765</c:v>
                </c:pt>
                <c:pt idx="6">
                  <c:v>27,05882353</c:v>
                </c:pt>
                <c:pt idx="7">
                  <c:v>28,82352941</c:v>
                </c:pt>
                <c:pt idx="8">
                  <c:v>30</c:v>
                </c:pt>
                <c:pt idx="9">
                  <c:v>30,56470588</c:v>
                </c:pt>
                <c:pt idx="10">
                  <c:v>32,23823529</c:v>
                </c:pt>
                <c:pt idx="11">
                  <c:v>33,85470588</c:v>
                </c:pt>
                <c:pt idx="12">
                  <c:v>37,43264706</c:v>
                </c:pt>
                <c:pt idx="13">
                  <c:v>45,43382353</c:v>
                </c:pt>
                <c:pt idx="14">
                  <c:v>53,28911765</c:v>
                </c:pt>
                <c:pt idx="15">
                  <c:v>55,845</c:v>
                </c:pt>
                <c:pt idx="16">
                  <c:v>60,80794118</c:v>
                </c:pt>
                <c:pt idx="17">
                  <c:v>67,98382353</c:v>
                </c:pt>
                <c:pt idx="18">
                  <c:v>74,80382353</c:v>
                </c:pt>
                <c:pt idx="19">
                  <c:v>75,92</c:v>
                </c:pt>
                <c:pt idx="20">
                  <c:v>81,28735294</c:v>
                </c:pt>
              </c:strCache>
            </c:strRef>
          </c:xVal>
          <c:yVal>
            <c:numRef>
              <c:f>well1!$W$82:$W$102</c:f>
              <c:numCache>
                <c:formatCode>General</c:formatCode>
                <c:ptCount val="21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176.47058823529412</c:v>
                </c:pt>
                <c:pt idx="4">
                  <c:v>352.94117647058823</c:v>
                </c:pt>
                <c:pt idx="5">
                  <c:v>529.41176470588232</c:v>
                </c:pt>
                <c:pt idx="6">
                  <c:v>705.88235294117646</c:v>
                </c:pt>
                <c:pt idx="7">
                  <c:v>882.35294117647061</c:v>
                </c:pt>
                <c:pt idx="8">
                  <c:v>1000</c:v>
                </c:pt>
                <c:pt idx="9">
                  <c:v>1058.8235294117646</c:v>
                </c:pt>
                <c:pt idx="10">
                  <c:v>1235.2941176470588</c:v>
                </c:pt>
                <c:pt idx="11">
                  <c:v>1411.7647058823529</c:v>
                </c:pt>
                <c:pt idx="12">
                  <c:v>1588.2352941176471</c:v>
                </c:pt>
                <c:pt idx="13">
                  <c:v>1764.7058823529412</c:v>
                </c:pt>
                <c:pt idx="14">
                  <c:v>1941.1764705882354</c:v>
                </c:pt>
                <c:pt idx="15">
                  <c:v>2000</c:v>
                </c:pt>
                <c:pt idx="16">
                  <c:v>2117.6470588235293</c:v>
                </c:pt>
                <c:pt idx="17">
                  <c:v>2294.1176470588234</c:v>
                </c:pt>
                <c:pt idx="18">
                  <c:v>2470.5882352941176</c:v>
                </c:pt>
                <c:pt idx="19">
                  <c:v>2500</c:v>
                </c:pt>
                <c:pt idx="20">
                  <c:v>2647.0588235294117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lin_pwf_atma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02"/>
  <sheetViews>
    <sheetView tabSelected="1" topLeftCell="A12" zoomScale="70" zoomScaleNormal="70" workbookViewId="0">
      <selection activeCell="G35" sqref="G35"/>
    </sheetView>
  </sheetViews>
  <sheetFormatPr defaultRowHeight="15" x14ac:dyDescent="0.25"/>
  <cols>
    <col min="7" max="7" width="12.140625" customWidth="1"/>
    <col min="27" max="27" width="9.5703125" customWidth="1"/>
    <col min="30" max="30" width="12" customWidth="1"/>
    <col min="31" max="31" width="12.28515625" bestFit="1" customWidth="1"/>
    <col min="32" max="33" width="12.140625" bestFit="1" customWidth="1"/>
    <col min="34" max="34" width="9.42578125" bestFit="1" customWidth="1"/>
    <col min="35" max="36" width="13.140625" customWidth="1"/>
    <col min="37" max="37" width="12" customWidth="1"/>
    <col min="38" max="39" width="9.42578125" bestFit="1" customWidth="1"/>
    <col min="40" max="41" width="12.140625" bestFit="1" customWidth="1"/>
    <col min="42" max="42" width="9.42578125" bestFit="1" customWidth="1"/>
    <col min="43" max="43" width="12" bestFit="1" customWidth="1"/>
    <col min="44" max="47" width="9.42578125" bestFit="1" customWidth="1"/>
    <col min="48" max="49" width="12.140625" bestFit="1" customWidth="1"/>
    <col min="50" max="50" width="9.42578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7.12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t="s">
        <v>69</v>
      </c>
      <c r="G17">
        <v>1000</v>
      </c>
    </row>
    <row r="18" spans="1:41" ht="15.75" x14ac:dyDescent="0.3">
      <c r="B18" s="9" t="s">
        <v>24</v>
      </c>
      <c r="C18" s="3">
        <v>12</v>
      </c>
      <c r="D18" s="4" t="s">
        <v>25</v>
      </c>
      <c r="F18" t="s">
        <v>71</v>
      </c>
      <c r="H18">
        <v>60</v>
      </c>
    </row>
    <row r="19" spans="1:41" x14ac:dyDescent="0.25">
      <c r="A19" t="s">
        <v>26</v>
      </c>
      <c r="B19" s="10"/>
      <c r="F19" t="s">
        <v>72</v>
      </c>
      <c r="G19">
        <v>120</v>
      </c>
    </row>
    <row r="20" spans="1:41" x14ac:dyDescent="0.25">
      <c r="B20" s="9" t="s">
        <v>27</v>
      </c>
      <c r="C20" s="3">
        <v>2000</v>
      </c>
      <c r="D20" s="6" t="s">
        <v>28</v>
      </c>
    </row>
    <row r="21" spans="1:41" x14ac:dyDescent="0.25">
      <c r="B21" s="9" t="s">
        <v>29</v>
      </c>
      <c r="C21" s="3">
        <v>62</v>
      </c>
      <c r="D21" s="6" t="s">
        <v>30</v>
      </c>
    </row>
    <row r="22" spans="1:41" x14ac:dyDescent="0.25">
      <c r="B22" s="9" t="s">
        <v>31</v>
      </c>
      <c r="C22" s="3">
        <v>90</v>
      </c>
      <c r="D22" s="6" t="s">
        <v>32</v>
      </c>
    </row>
    <row r="23" spans="1:41" x14ac:dyDescent="0.25">
      <c r="B23" s="9" t="s">
        <v>33</v>
      </c>
      <c r="C23" s="3">
        <v>120</v>
      </c>
      <c r="D23" s="6" t="s">
        <v>13</v>
      </c>
      <c r="F23" t="s">
        <v>70</v>
      </c>
      <c r="G23">
        <v>5</v>
      </c>
    </row>
    <row r="24" spans="1:41" x14ac:dyDescent="0.25">
      <c r="B24" s="9" t="s">
        <v>34</v>
      </c>
      <c r="C24" s="11">
        <v>100</v>
      </c>
      <c r="D24" s="6" t="s">
        <v>13</v>
      </c>
    </row>
    <row r="25" spans="1:41" x14ac:dyDescent="0.25">
      <c r="B25" s="9" t="s">
        <v>35</v>
      </c>
      <c r="C25" s="3">
        <v>44</v>
      </c>
      <c r="D25" s="6" t="s">
        <v>36</v>
      </c>
    </row>
    <row r="26" spans="1:41" x14ac:dyDescent="0.25">
      <c r="B26" s="9" t="s">
        <v>37</v>
      </c>
      <c r="C26" s="3">
        <v>120</v>
      </c>
      <c r="D26" s="6" t="s">
        <v>36</v>
      </c>
    </row>
    <row r="28" spans="1:41" ht="30" x14ac:dyDescent="0.25">
      <c r="B28" s="12" t="s">
        <v>38</v>
      </c>
      <c r="C28" s="21" t="str">
        <f>[1]!PVT_encode_string(gamma_gas_,gamma_oil_,gamma_wat_,Rsb_,Rp_,Pb_,Tres_,Bob_,muob_)</f>
        <v>gamma_gas:0,800;gamma_oil:0,870;gamma_wat:1,000;rsb_m3m3:80,000;rp_m3m3:80,000;pb_atma:120,000;tres_C:90,000;bob_m3m3:1,200;muob_cP:1,000;PVTcorr:0;ksep_fr:0,000;p_ksep_atma:-1,000;t_ksep_C:-1,000;gas_only:False;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58</v>
      </c>
      <c r="C29" s="23" t="str">
        <f>[1]!ESP_encode_string(J37,Hnom,Fr,,,,,0.5)</f>
        <v>ESP_ID:1005,00000;HeadNom_m:1000,00000;ESPfreq_Hz:50,00000;ESP_U_V:1000,00000;MotorPowerNom_kW:30,00000;t_intake_C:85,00000;t_dis_C:85,00000;KsepGS_fr:0,50000;Ksep_manual_fr:0,00000;ESP_energy_fact_Whday:0,00000;ESP_cable_type:0;ESP_h_mes_m:0,00000;ESP_gas_degradation_type:0;c_calibr_head:1,00000;c_calibr_rate:1,00000;c_calibr_power:1,00000;PKV_work_min:-1,00000;PKV_stop_min:-1,00000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59</v>
      </c>
      <c r="C30" s="24" t="str">
        <f>[1]!GL_encode_string(qgas_inj_,pgas_inj_,d_gl_,M35:M38,N35:N38,O35:O38)</f>
        <v>GLV:1;q_gas_inj_sm3day:0,00000;p_gas_inj_atma:120,00000;d_gas_inj_mm:5,00000;GLV:2;H_glv_m1:1000,000;d_glv_mm1:2,000;p_glv_atma1:25,000;H_glv_m2:2000,000;d_glv_mm2:3,000;p_glv_atma2:55,000;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60</v>
      </c>
      <c r="C31" s="25" t="str">
        <f>IF(ALsel,ESP_,GLV_)</f>
        <v>GLV:1;q_gas_inj_sm3day:0,00000;p_gas_inj_atma:120,00000;d_gas_inj_mm:5,00000;GLV:2;H_glv_m1:1000,000;d_glv_mm1:2,000;p_glv_atma1:25,000;H_glv_m2:2000,000;d_glv_mm2:3,000;p_glv_atma2:55,000;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39</v>
      </c>
      <c r="C33" s="14"/>
      <c r="D33" s="14"/>
      <c r="F33" t="s">
        <v>61</v>
      </c>
      <c r="G33" s="10">
        <v>0</v>
      </c>
      <c r="I33" t="s">
        <v>58</v>
      </c>
      <c r="M33" t="s">
        <v>65</v>
      </c>
    </row>
    <row r="34" spans="2:26" ht="18" x14ac:dyDescent="0.35">
      <c r="B34" s="15" t="s">
        <v>40</v>
      </c>
      <c r="C34" s="16">
        <v>3000</v>
      </c>
      <c r="D34" s="17" t="s">
        <v>28</v>
      </c>
      <c r="F34" t="s">
        <v>56</v>
      </c>
      <c r="G34">
        <v>1</v>
      </c>
      <c r="I34" t="s">
        <v>62</v>
      </c>
      <c r="J34">
        <v>50</v>
      </c>
      <c r="M34" t="s">
        <v>66</v>
      </c>
      <c r="N34" t="s">
        <v>67</v>
      </c>
      <c r="O34" t="s">
        <v>68</v>
      </c>
    </row>
    <row r="35" spans="2:26" ht="18" x14ac:dyDescent="0.35">
      <c r="B35" s="15" t="s">
        <v>41</v>
      </c>
      <c r="C35" s="16">
        <v>2500</v>
      </c>
      <c r="D35" s="17" t="s">
        <v>42</v>
      </c>
      <c r="F35" t="s">
        <v>55</v>
      </c>
      <c r="G35">
        <v>0</v>
      </c>
      <c r="I35" t="s">
        <v>63</v>
      </c>
      <c r="J35">
        <v>1000</v>
      </c>
      <c r="M35">
        <v>1000</v>
      </c>
      <c r="N35">
        <v>2</v>
      </c>
      <c r="O35">
        <v>25</v>
      </c>
    </row>
    <row r="36" spans="2:26" ht="19.5" customHeight="1" x14ac:dyDescent="0.35">
      <c r="B36" s="15" t="s">
        <v>43</v>
      </c>
      <c r="C36" s="16">
        <v>140</v>
      </c>
      <c r="D36" s="17" t="s">
        <v>30</v>
      </c>
      <c r="I36" t="s">
        <v>64</v>
      </c>
      <c r="J36">
        <v>50</v>
      </c>
      <c r="M36">
        <v>2000</v>
      </c>
      <c r="N36">
        <v>3</v>
      </c>
      <c r="O36">
        <v>55</v>
      </c>
    </row>
    <row r="37" spans="2:26" ht="18" x14ac:dyDescent="0.35">
      <c r="B37" s="15" t="s">
        <v>44</v>
      </c>
      <c r="C37" s="16">
        <v>65</v>
      </c>
      <c r="D37" s="17" t="s">
        <v>30</v>
      </c>
      <c r="G37" s="10"/>
      <c r="I37" t="s">
        <v>29</v>
      </c>
      <c r="J37">
        <f>[1]!ESP_id_by_rate(Qnom)</f>
        <v>1005</v>
      </c>
    </row>
    <row r="38" spans="2:26" ht="18" x14ac:dyDescent="0.35">
      <c r="B38" s="15" t="s">
        <v>45</v>
      </c>
      <c r="C38" s="16">
        <v>12</v>
      </c>
      <c r="D38" s="17" t="s">
        <v>30</v>
      </c>
      <c r="G38" s="10"/>
    </row>
    <row r="39" spans="2:26" x14ac:dyDescent="0.25">
      <c r="G39" s="10"/>
      <c r="V39" s="20"/>
      <c r="W39" s="20"/>
    </row>
    <row r="40" spans="2:26" x14ac:dyDescent="0.25">
      <c r="G40" s="10"/>
    </row>
    <row r="41" spans="2:26" x14ac:dyDescent="0.25">
      <c r="B41" s="14" t="s">
        <v>46</v>
      </c>
      <c r="C41" s="14"/>
      <c r="E41" t="s">
        <v>47</v>
      </c>
      <c r="G41" s="10"/>
      <c r="H41" t="s">
        <v>48</v>
      </c>
      <c r="I41" s="10"/>
      <c r="J41" t="s">
        <v>49</v>
      </c>
    </row>
    <row r="42" spans="2:26" ht="18" x14ac:dyDescent="0.35">
      <c r="B42" s="17" t="s">
        <v>50</v>
      </c>
      <c r="C42" s="17" t="s">
        <v>51</v>
      </c>
      <c r="E42" s="17" t="s">
        <v>51</v>
      </c>
      <c r="F42" s="17" t="s">
        <v>52</v>
      </c>
      <c r="G42" s="10"/>
      <c r="H42" s="17" t="s">
        <v>50</v>
      </c>
      <c r="I42" s="15" t="s">
        <v>53</v>
      </c>
      <c r="J42" s="17" t="s">
        <v>50</v>
      </c>
      <c r="K42" s="15" t="s">
        <v>54</v>
      </c>
      <c r="W42" s="20"/>
      <c r="X42" s="20"/>
      <c r="Y42" s="20"/>
      <c r="Z42" s="20"/>
    </row>
    <row r="43" spans="2:26" x14ac:dyDescent="0.25">
      <c r="B43" s="17" t="s">
        <v>28</v>
      </c>
      <c r="C43" s="17" t="s">
        <v>28</v>
      </c>
      <c r="E43" s="17" t="s">
        <v>28</v>
      </c>
      <c r="F43" s="17" t="s">
        <v>42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[1]!well_plin_pwf_atma(qliq_,fw_,C24,C34,Pcalc_,C38,PVTstr_,AL_str_,B44:C64,J44:K46,H44:I46,E44:F46,hcor,tempm,C26,,,,Qinj_)</f>
        <v>9.569415933664601</v>
      </c>
      <c r="O49" s="27">
        <v>9.569415933664601</v>
      </c>
      <c r="P49" s="27">
        <v>10.674381172192323</v>
      </c>
      <c r="Q49" s="27">
        <v>120</v>
      </c>
      <c r="R49" s="27">
        <v>0</v>
      </c>
      <c r="S49">
        <v>0</v>
      </c>
      <c r="T49">
        <v>100</v>
      </c>
      <c r="U49">
        <v>45</v>
      </c>
      <c r="V49">
        <v>12</v>
      </c>
      <c r="W49" s="20">
        <v>26033.586295822781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2</v>
      </c>
      <c r="P51">
        <v>21865.586295822781</v>
      </c>
      <c r="Q51">
        <v>120</v>
      </c>
      <c r="R51">
        <v>5</v>
      </c>
      <c r="S51">
        <v>120</v>
      </c>
      <c r="T51">
        <v>2</v>
      </c>
      <c r="U51">
        <v>135.46089549065334</v>
      </c>
      <c r="V51">
        <v>27.251385734923169</v>
      </c>
      <c r="W51" s="26">
        <v>6489.1123734892644</v>
      </c>
      <c r="X51" s="26">
        <v>30</v>
      </c>
      <c r="Y51" s="26">
        <v>3</v>
      </c>
      <c r="Z51" s="20">
        <v>148.61355989028496</v>
      </c>
      <c r="AA51">
        <v>55.236768886752095</v>
      </c>
      <c r="AB51">
        <v>15376.473922333518</v>
      </c>
      <c r="AC51">
        <v>55.844999999999999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45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 t="str">
        <v>p_gas_cas_inj_atma</v>
      </c>
      <c r="T52" s="10" t="str">
        <v>glv1:d_mm</v>
      </c>
      <c r="U52" s="10" t="str">
        <v>glv1:p_in_atma</v>
      </c>
      <c r="V52" s="10" t="str">
        <v>glv1:p_out_atma</v>
      </c>
      <c r="W52" s="28" t="str">
        <v>glv1:q_gas_scm3day</v>
      </c>
      <c r="X52" s="28" t="str">
        <v>glv1:t_C</v>
      </c>
      <c r="Y52" s="28" t="str">
        <v>glv2:d_mm</v>
      </c>
      <c r="Z52" s="28" t="str">
        <v>glv2:p_in_atma</v>
      </c>
      <c r="AA52" s="10" t="str">
        <v>glv2:p_out_atma</v>
      </c>
      <c r="AB52" s="10" t="str">
        <v>glv2:q_gas_scm3day</v>
      </c>
      <c r="AC52" s="10" t="str">
        <v>glv2:t_C</v>
      </c>
      <c r="AD52" s="10">
        <v>0</v>
      </c>
      <c r="AE52" s="10">
        <v>0</v>
      </c>
      <c r="AF52" s="10">
        <v>0</v>
      </c>
      <c r="AG52" s="10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 ptub</v>
      </c>
      <c r="P54" t="str">
        <v>ptub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 ttub</v>
      </c>
      <c r="X54" s="20" t="str">
        <v>ttub</v>
      </c>
      <c r="Y54" s="20" t="str">
        <v>hmes_m</v>
      </c>
      <c r="Z54" s="26" t="str">
        <v>Hl_tub</v>
      </c>
      <c r="AA54" t="str">
        <v>hmes pcas</v>
      </c>
      <c r="AB54" t="str">
        <v>pcas</v>
      </c>
      <c r="AC54" t="str">
        <v>hmes_m</v>
      </c>
      <c r="AD54" t="str">
        <v>Hl_cas</v>
      </c>
      <c r="AE54" t="str">
        <v>hmes tamb</v>
      </c>
      <c r="AF54" t="str">
        <v>tamb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>
        <v>0</v>
      </c>
      <c r="P55">
        <v>10.674381172192323</v>
      </c>
      <c r="Q55">
        <v>0</v>
      </c>
      <c r="R55">
        <v>0</v>
      </c>
      <c r="S55">
        <v>0</v>
      </c>
      <c r="T55">
        <v>7.2000000000000008E-2</v>
      </c>
      <c r="U55">
        <v>0</v>
      </c>
      <c r="V55">
        <v>90</v>
      </c>
      <c r="W55" s="20">
        <v>0</v>
      </c>
      <c r="X55" s="20">
        <v>20</v>
      </c>
      <c r="Y55" s="20">
        <v>0</v>
      </c>
      <c r="Z55" s="26">
        <v>0.10483485463040422</v>
      </c>
      <c r="AA55">
        <v>0</v>
      </c>
      <c r="AB55">
        <v>120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>
        <v>176.47058823529412</v>
      </c>
      <c r="P56">
        <v>13.020313688321865</v>
      </c>
      <c r="Q56">
        <v>150</v>
      </c>
      <c r="R56">
        <v>0</v>
      </c>
      <c r="S56">
        <v>150</v>
      </c>
      <c r="T56">
        <v>7.2000000000000008E-2</v>
      </c>
      <c r="U56">
        <v>150</v>
      </c>
      <c r="V56">
        <v>90</v>
      </c>
      <c r="W56" s="20">
        <v>176.47058823529412</v>
      </c>
      <c r="X56" s="20">
        <v>21.764705882352942</v>
      </c>
      <c r="Y56" s="20">
        <v>150</v>
      </c>
      <c r="Z56" s="26">
        <v>0.11599601314551963</v>
      </c>
      <c r="AA56">
        <v>105.26315789473684</v>
      </c>
      <c r="AB56">
        <v>121.61346228558365</v>
      </c>
      <c r="AC56">
        <v>100</v>
      </c>
      <c r="AD56">
        <v>0</v>
      </c>
      <c r="AE56">
        <v>176.47058823529412</v>
      </c>
      <c r="AF56">
        <v>21.764705882352942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>
        <v>352.94117647058823</v>
      </c>
      <c r="P57">
        <v>15.510456169274324</v>
      </c>
      <c r="Q57">
        <v>300</v>
      </c>
      <c r="R57">
        <v>0</v>
      </c>
      <c r="S57">
        <v>300</v>
      </c>
      <c r="T57">
        <v>7.2000000000000008E-2</v>
      </c>
      <c r="U57">
        <v>300</v>
      </c>
      <c r="V57">
        <v>90</v>
      </c>
      <c r="W57" s="20">
        <v>352.94117647058823</v>
      </c>
      <c r="X57" s="20">
        <v>23.529411764705884</v>
      </c>
      <c r="Y57" s="20">
        <v>300</v>
      </c>
      <c r="Z57" s="26">
        <v>0.12700049465220811</v>
      </c>
      <c r="AA57">
        <v>210.52631578947367</v>
      </c>
      <c r="AB57">
        <v>123.23125328372409</v>
      </c>
      <c r="AC57">
        <v>200</v>
      </c>
      <c r="AD57">
        <v>0</v>
      </c>
      <c r="AE57">
        <v>352.94117647058823</v>
      </c>
      <c r="AF57">
        <v>23.529411764705884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>
        <v>529.41176470588232</v>
      </c>
      <c r="P58">
        <v>18.25340699414242</v>
      </c>
      <c r="Q58">
        <v>450</v>
      </c>
      <c r="R58">
        <v>0</v>
      </c>
      <c r="S58">
        <v>450</v>
      </c>
      <c r="T58">
        <v>6.6000000000000003E-2</v>
      </c>
      <c r="U58">
        <v>450</v>
      </c>
      <c r="V58">
        <v>90</v>
      </c>
      <c r="W58" s="20">
        <v>529.41176470588232</v>
      </c>
      <c r="X58" s="20">
        <v>25.294117647058822</v>
      </c>
      <c r="Y58" s="20">
        <v>450</v>
      </c>
      <c r="Z58" s="26">
        <v>0.13546171346472974</v>
      </c>
      <c r="AA58">
        <v>315.78947368421052</v>
      </c>
      <c r="AB58">
        <v>124.85315409117209</v>
      </c>
      <c r="AC58">
        <v>300</v>
      </c>
      <c r="AD58">
        <v>0</v>
      </c>
      <c r="AE58">
        <v>529.41176470588232</v>
      </c>
      <c r="AF58">
        <v>25.294117647058822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>
        <v>705.88235294117646</v>
      </c>
      <c r="P59">
        <v>21.467436053255192</v>
      </c>
      <c r="Q59">
        <v>600</v>
      </c>
      <c r="R59">
        <v>0</v>
      </c>
      <c r="S59">
        <v>600</v>
      </c>
      <c r="T59">
        <v>0.06</v>
      </c>
      <c r="U59">
        <v>600</v>
      </c>
      <c r="V59">
        <v>90</v>
      </c>
      <c r="W59" s="20">
        <v>705.88235294117646</v>
      </c>
      <c r="X59" s="20">
        <v>27.058823529411764</v>
      </c>
      <c r="Y59" s="20">
        <v>600</v>
      </c>
      <c r="Z59" s="26">
        <v>0.14472591882080607</v>
      </c>
      <c r="AA59">
        <v>421.05263157894734</v>
      </c>
      <c r="AB59">
        <v>126.47895581629626</v>
      </c>
      <c r="AC59">
        <v>400</v>
      </c>
      <c r="AD59">
        <v>0</v>
      </c>
      <c r="AE59">
        <v>705.88235294117646</v>
      </c>
      <c r="AF59">
        <v>27.058823529411764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>
        <v>882.35294117647061</v>
      </c>
      <c r="P60">
        <v>24.830223236100196</v>
      </c>
      <c r="Q60">
        <v>750</v>
      </c>
      <c r="R60">
        <v>0</v>
      </c>
      <c r="S60">
        <v>750</v>
      </c>
      <c r="T60">
        <v>0.06</v>
      </c>
      <c r="U60">
        <v>750</v>
      </c>
      <c r="V60">
        <v>90</v>
      </c>
      <c r="W60" s="20">
        <v>882.35294117647061</v>
      </c>
      <c r="X60" s="20">
        <v>28.823529411764707</v>
      </c>
      <c r="Y60" s="20">
        <v>750</v>
      </c>
      <c r="Z60" s="26">
        <v>0.15661566882474565</v>
      </c>
      <c r="AA60">
        <v>526.31578947368416</v>
      </c>
      <c r="AB60">
        <v>128.10845947800911</v>
      </c>
      <c r="AC60">
        <v>500</v>
      </c>
      <c r="AD60">
        <v>0</v>
      </c>
      <c r="AE60">
        <v>882.35294117647061</v>
      </c>
      <c r="AF60">
        <v>28.823529411764707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>
        <v>1000</v>
      </c>
      <c r="P61">
        <v>27.251385734923169</v>
      </c>
      <c r="Q61">
        <v>900</v>
      </c>
      <c r="R61">
        <v>0</v>
      </c>
      <c r="S61">
        <v>900</v>
      </c>
      <c r="T61">
        <v>0.06</v>
      </c>
      <c r="U61">
        <v>900</v>
      </c>
      <c r="V61">
        <v>90</v>
      </c>
      <c r="W61" s="20">
        <v>1000</v>
      </c>
      <c r="X61" s="20">
        <v>30</v>
      </c>
      <c r="Y61" s="20">
        <v>900</v>
      </c>
      <c r="Z61" s="26">
        <v>0.16833970770729242</v>
      </c>
      <c r="AA61">
        <v>631.57894736842104</v>
      </c>
      <c r="AB61">
        <v>129.74147587220602</v>
      </c>
      <c r="AC61">
        <v>600</v>
      </c>
      <c r="AD61">
        <v>0</v>
      </c>
      <c r="AE61">
        <v>1000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>
        <v>1058.8235294117646</v>
      </c>
      <c r="P62">
        <v>28.670805434649125</v>
      </c>
      <c r="Q62">
        <v>1050</v>
      </c>
      <c r="R62">
        <v>2</v>
      </c>
      <c r="S62">
        <v>1050</v>
      </c>
      <c r="T62">
        <v>0.06</v>
      </c>
      <c r="U62">
        <v>1050</v>
      </c>
      <c r="V62">
        <v>72.772461476460705</v>
      </c>
      <c r="W62">
        <v>1058.8235294117646</v>
      </c>
      <c r="X62">
        <v>30.564705882352939</v>
      </c>
      <c r="Y62">
        <v>1050</v>
      </c>
      <c r="Z62" s="26">
        <v>0.23610457018377881</v>
      </c>
      <c r="AA62">
        <v>736.8421052631578</v>
      </c>
      <c r="AB62">
        <v>131.37782540853885</v>
      </c>
      <c r="AC62">
        <v>700</v>
      </c>
      <c r="AD62">
        <v>0</v>
      </c>
      <c r="AE62">
        <v>1058.8235294117646</v>
      </c>
      <c r="AF62">
        <v>30.564705882352939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>
        <v>1235.2941176470588</v>
      </c>
      <c r="P63">
        <v>33.158946998746053</v>
      </c>
      <c r="Q63">
        <v>1200</v>
      </c>
      <c r="R63">
        <v>9</v>
      </c>
      <c r="S63">
        <v>1200</v>
      </c>
      <c r="T63">
        <v>0.06</v>
      </c>
      <c r="U63">
        <v>1200</v>
      </c>
      <c r="V63">
        <v>68.434814984757395</v>
      </c>
      <c r="W63">
        <v>1235.2941176470588</v>
      </c>
      <c r="X63">
        <v>32.238235294117651</v>
      </c>
      <c r="Y63">
        <v>1200</v>
      </c>
      <c r="Z63" s="26">
        <v>0.28637534517871643</v>
      </c>
      <c r="AA63">
        <v>842.10526315789468</v>
      </c>
      <c r="AB63">
        <v>133.01733792022324</v>
      </c>
      <c r="AC63">
        <v>800</v>
      </c>
      <c r="AD63">
        <v>0</v>
      </c>
      <c r="AE63">
        <v>1235.2941176470588</v>
      </c>
      <c r="AF63">
        <v>32.238235294117651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>
        <v>1411.7647058823529</v>
      </c>
      <c r="P64">
        <v>37.992612715705725</v>
      </c>
      <c r="Q64">
        <v>1350</v>
      </c>
      <c r="R64">
        <v>20.5</v>
      </c>
      <c r="S64">
        <v>1350</v>
      </c>
      <c r="T64">
        <v>0.06</v>
      </c>
      <c r="U64">
        <v>1350</v>
      </c>
      <c r="V64">
        <v>64.189299205653242</v>
      </c>
      <c r="W64">
        <v>1411.7647058823529</v>
      </c>
      <c r="X64">
        <v>33.854705882352938</v>
      </c>
      <c r="Y64">
        <v>1350</v>
      </c>
      <c r="Z64" s="26">
        <v>0.31727294870212691</v>
      </c>
      <c r="AA64">
        <v>947.36842105263156</v>
      </c>
      <c r="AB64">
        <v>134.64991540499761</v>
      </c>
      <c r="AC64">
        <v>900</v>
      </c>
      <c r="AD64">
        <v>0</v>
      </c>
      <c r="AE64">
        <v>1411.7647058823529</v>
      </c>
      <c r="AF64">
        <v>33.854705882352938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11</v>
      </c>
      <c r="O65">
        <v>1588.2352941176471</v>
      </c>
      <c r="P65">
        <v>43.083795963360473</v>
      </c>
      <c r="Q65">
        <v>1500</v>
      </c>
      <c r="R65">
        <v>36</v>
      </c>
      <c r="S65">
        <v>1500</v>
      </c>
      <c r="T65">
        <v>0.06</v>
      </c>
      <c r="U65">
        <v>1500</v>
      </c>
      <c r="V65">
        <v>60.45863949985727</v>
      </c>
      <c r="W65">
        <v>1588.2352941176471</v>
      </c>
      <c r="X65">
        <v>37.432647058823527</v>
      </c>
      <c r="Y65">
        <v>1500</v>
      </c>
      <c r="Z65" s="26">
        <v>0.34648982492458164</v>
      </c>
      <c r="AA65">
        <v>1000</v>
      </c>
      <c r="AB65">
        <v>135.46089549065334</v>
      </c>
      <c r="AC65">
        <v>1000</v>
      </c>
      <c r="AD65">
        <v>0</v>
      </c>
      <c r="AE65">
        <v>1588.2352941176471</v>
      </c>
      <c r="AF65">
        <v>37.432647058823527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12</v>
      </c>
      <c r="O66">
        <v>1764.7058823529412</v>
      </c>
      <c r="P66">
        <v>48.287453302093645</v>
      </c>
      <c r="Q66">
        <v>1650</v>
      </c>
      <c r="R66">
        <v>56.5</v>
      </c>
      <c r="S66">
        <v>1650</v>
      </c>
      <c r="T66">
        <v>0.06</v>
      </c>
      <c r="U66">
        <v>1650</v>
      </c>
      <c r="V66">
        <v>57.155203693041116</v>
      </c>
      <c r="W66">
        <v>1764.7058823529412</v>
      </c>
      <c r="X66">
        <v>45.433823529411768</v>
      </c>
      <c r="Y66">
        <v>1650</v>
      </c>
      <c r="Z66" s="26">
        <v>0.36965547647319885</v>
      </c>
      <c r="AA66">
        <v>1052.6315789473683</v>
      </c>
      <c r="AB66">
        <v>136.2470332529484</v>
      </c>
      <c r="AC66">
        <v>1100</v>
      </c>
      <c r="AD66">
        <v>0</v>
      </c>
      <c r="AE66">
        <v>1764.7058823529412</v>
      </c>
      <c r="AF66">
        <v>45.433823529411768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13</v>
      </c>
      <c r="O67">
        <v>1941.1764705882354</v>
      </c>
      <c r="P67">
        <v>53.503560390922466</v>
      </c>
      <c r="Q67">
        <v>1800</v>
      </c>
      <c r="R67">
        <v>81</v>
      </c>
      <c r="S67">
        <v>1800</v>
      </c>
      <c r="T67">
        <v>0.06</v>
      </c>
      <c r="U67">
        <v>1800</v>
      </c>
      <c r="V67">
        <v>54.095931416682895</v>
      </c>
      <c r="W67">
        <v>1941.1764705882354</v>
      </c>
      <c r="X67">
        <v>53.289117647058823</v>
      </c>
      <c r="Y67">
        <v>1800</v>
      </c>
      <c r="Z67" s="26">
        <v>0.38902861297626667</v>
      </c>
      <c r="AA67">
        <v>1157.8947368421052</v>
      </c>
      <c r="AB67">
        <v>137.80704388820766</v>
      </c>
      <c r="AC67">
        <v>1200</v>
      </c>
      <c r="AD67">
        <v>0</v>
      </c>
      <c r="AE67">
        <v>1941.1764705882354</v>
      </c>
      <c r="AF67">
        <v>53.289117647058823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14</v>
      </c>
      <c r="O68">
        <v>2000</v>
      </c>
      <c r="P68">
        <v>55.236768886752095</v>
      </c>
      <c r="Q68">
        <v>1950</v>
      </c>
      <c r="R68">
        <v>110.5</v>
      </c>
      <c r="S68">
        <v>1950</v>
      </c>
      <c r="T68">
        <v>0.06</v>
      </c>
      <c r="U68">
        <v>1950</v>
      </c>
      <c r="V68">
        <v>51.269700173506124</v>
      </c>
      <c r="W68">
        <v>2000</v>
      </c>
      <c r="X68">
        <v>55.844999999999999</v>
      </c>
      <c r="Y68">
        <v>1950</v>
      </c>
      <c r="Z68" s="26">
        <v>0.40515691493816913</v>
      </c>
      <c r="AA68">
        <v>1263.1578947368421</v>
      </c>
      <c r="AB68">
        <v>139.33827363368403</v>
      </c>
      <c r="AC68">
        <v>1300</v>
      </c>
      <c r="AD68">
        <v>0</v>
      </c>
      <c r="AE68">
        <v>2000</v>
      </c>
      <c r="AF68">
        <v>55.844999999999999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15</v>
      </c>
      <c r="O69">
        <v>2117.6470588235293</v>
      </c>
      <c r="P69">
        <v>61.490470017343213</v>
      </c>
      <c r="Q69">
        <v>2100</v>
      </c>
      <c r="R69">
        <v>144</v>
      </c>
      <c r="S69">
        <v>2100</v>
      </c>
      <c r="T69">
        <v>0.06</v>
      </c>
      <c r="U69">
        <v>2100</v>
      </c>
      <c r="V69">
        <v>48.590377890729194</v>
      </c>
      <c r="W69">
        <v>2117.6470588235293</v>
      </c>
      <c r="X69">
        <v>60.807941176470578</v>
      </c>
      <c r="Y69">
        <v>2100</v>
      </c>
      <c r="Z69" s="26">
        <v>0.84668844838029877</v>
      </c>
      <c r="AA69">
        <v>1368.421052631579</v>
      </c>
      <c r="AB69">
        <v>140.83659460033778</v>
      </c>
      <c r="AC69">
        <v>1400</v>
      </c>
      <c r="AD69">
        <v>0</v>
      </c>
      <c r="AE69">
        <v>2117.6470588235293</v>
      </c>
      <c r="AF69">
        <v>60.807941176470578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16</v>
      </c>
      <c r="O70">
        <v>2294.1176470588234</v>
      </c>
      <c r="P70">
        <v>70.684472717803075</v>
      </c>
      <c r="Q70">
        <v>2250</v>
      </c>
      <c r="R70">
        <v>182.5</v>
      </c>
      <c r="S70">
        <v>2250</v>
      </c>
      <c r="T70">
        <v>0.06</v>
      </c>
      <c r="U70">
        <v>2250</v>
      </c>
      <c r="V70">
        <v>46.060654691386475</v>
      </c>
      <c r="W70">
        <v>2294.1176470588234</v>
      </c>
      <c r="X70">
        <v>67.983823529411765</v>
      </c>
      <c r="Y70">
        <v>2250</v>
      </c>
      <c r="Z70" s="26">
        <v>0.86612186746427999</v>
      </c>
      <c r="AA70">
        <v>1473.6842105263156</v>
      </c>
      <c r="AB70">
        <v>142.30182854005355</v>
      </c>
      <c r="AC70">
        <v>1500</v>
      </c>
      <c r="AD70">
        <v>0</v>
      </c>
      <c r="AE70">
        <v>2294.1176470588234</v>
      </c>
      <c r="AF70">
        <v>67.983823529411765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17</v>
      </c>
      <c r="O71">
        <v>2470.5882352941176</v>
      </c>
      <c r="P71">
        <v>79.501376677901632</v>
      </c>
      <c r="Q71">
        <v>2400</v>
      </c>
      <c r="R71">
        <v>225</v>
      </c>
      <c r="S71">
        <v>2400</v>
      </c>
      <c r="T71">
        <v>0.06</v>
      </c>
      <c r="U71">
        <v>2400</v>
      </c>
      <c r="V71">
        <v>43.630108867854346</v>
      </c>
      <c r="W71">
        <v>2470.5882352941176</v>
      </c>
      <c r="X71">
        <v>74.803823529411758</v>
      </c>
      <c r="Y71">
        <v>2400</v>
      </c>
      <c r="Z71" s="26">
        <v>0.87800797370431849</v>
      </c>
      <c r="AA71">
        <v>1578.9473684210525</v>
      </c>
      <c r="AB71">
        <v>143.72412420113264</v>
      </c>
      <c r="AC71">
        <v>1600</v>
      </c>
      <c r="AD71">
        <v>0</v>
      </c>
      <c r="AE71">
        <v>2470.5882352941176</v>
      </c>
      <c r="AF71">
        <v>74.803823529411758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18</v>
      </c>
      <c r="O72">
        <v>2500</v>
      </c>
      <c r="P72">
        <v>80.945886009779329</v>
      </c>
      <c r="Q72">
        <v>2550</v>
      </c>
      <c r="R72">
        <v>272.5</v>
      </c>
      <c r="S72">
        <v>2550</v>
      </c>
      <c r="T72">
        <v>9.2499999999999999E-2</v>
      </c>
      <c r="U72">
        <v>2550</v>
      </c>
      <c r="V72">
        <v>41.304333337999893</v>
      </c>
      <c r="W72">
        <v>2500</v>
      </c>
      <c r="X72">
        <v>75.92</v>
      </c>
      <c r="Y72">
        <v>2550</v>
      </c>
      <c r="Z72" s="26">
        <v>0.94116983779146679</v>
      </c>
      <c r="AA72">
        <v>1684.2105263157894</v>
      </c>
      <c r="AB72">
        <v>145.06250832177159</v>
      </c>
      <c r="AC72">
        <v>1700</v>
      </c>
      <c r="AD72">
        <v>0</v>
      </c>
      <c r="AE72">
        <v>2500</v>
      </c>
      <c r="AF72">
        <v>75.92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19</v>
      </c>
      <c r="O73">
        <v>2647.0588235294117</v>
      </c>
      <c r="P73">
        <v>88.668594619404828</v>
      </c>
      <c r="Q73">
        <v>2700</v>
      </c>
      <c r="R73">
        <v>324</v>
      </c>
      <c r="S73">
        <v>2700</v>
      </c>
      <c r="T73">
        <v>0.125</v>
      </c>
      <c r="U73">
        <v>2700</v>
      </c>
      <c r="V73">
        <v>39.05012253615353</v>
      </c>
      <c r="W73">
        <v>2647.0588235294117</v>
      </c>
      <c r="X73">
        <v>81.287352941176465</v>
      </c>
      <c r="Y73">
        <v>2700</v>
      </c>
      <c r="Z73" s="26">
        <v>1</v>
      </c>
      <c r="AA73">
        <v>1789.4736842105262</v>
      </c>
      <c r="AB73">
        <v>146.31489401660301</v>
      </c>
      <c r="AC73">
        <v>1800</v>
      </c>
      <c r="AD73">
        <v>0</v>
      </c>
      <c r="AE73">
        <v>2647.0588235294117</v>
      </c>
      <c r="AF73">
        <v>81.287352941176465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25">
      <c r="N74">
        <v>20</v>
      </c>
      <c r="O74">
        <v>2823.5294117647059</v>
      </c>
      <c r="P74">
        <v>95.726144072251415</v>
      </c>
      <c r="Q74">
        <v>2850</v>
      </c>
      <c r="R74">
        <v>395.75</v>
      </c>
      <c r="S74">
        <v>2850</v>
      </c>
      <c r="T74">
        <v>0.125</v>
      </c>
      <c r="U74">
        <v>2850</v>
      </c>
      <c r="V74">
        <v>17.758163906557428</v>
      </c>
      <c r="W74">
        <v>2823.5294117647059</v>
      </c>
      <c r="X74">
        <v>87.039705882352948</v>
      </c>
      <c r="Y74">
        <v>2850</v>
      </c>
      <c r="Z74">
        <v>0.99887684290442402</v>
      </c>
      <c r="AA74">
        <v>1894.7368421052631</v>
      </c>
      <c r="AB74">
        <v>147.49507821375533</v>
      </c>
      <c r="AC74">
        <v>1900</v>
      </c>
      <c r="AD74">
        <v>0</v>
      </c>
      <c r="AE74">
        <v>2823.5294117647059</v>
      </c>
      <c r="AF74">
        <v>87.039705882352948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25">
      <c r="N75">
        <v>21</v>
      </c>
      <c r="O75">
        <v>3000</v>
      </c>
      <c r="P75">
        <v>100</v>
      </c>
      <c r="Q75">
        <v>3000</v>
      </c>
      <c r="R75">
        <v>500</v>
      </c>
      <c r="S75">
        <v>3000</v>
      </c>
      <c r="T75">
        <v>0.125</v>
      </c>
      <c r="U75">
        <v>3000</v>
      </c>
      <c r="V75">
        <v>17.758163906557428</v>
      </c>
      <c r="W75">
        <v>3000</v>
      </c>
      <c r="X75">
        <v>90</v>
      </c>
      <c r="Y75">
        <v>3000</v>
      </c>
      <c r="Z75">
        <v>0.99889955996324753</v>
      </c>
      <c r="AA75">
        <v>2000</v>
      </c>
      <c r="AB75">
        <v>148.61355989028496</v>
      </c>
      <c r="AC75">
        <v>2000</v>
      </c>
      <c r="AD75">
        <v>0</v>
      </c>
      <c r="AE75">
        <v>3000</v>
      </c>
      <c r="AF75">
        <v>90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25">
      <c r="F78" t="s">
        <v>57</v>
      </c>
      <c r="G78">
        <v>25</v>
      </c>
      <c r="N78">
        <f t="array" ref="N78:AM102">[1]!well_pwf_plin_atma(qliq_,fw_,plin_calc_,C34,Pcalc_,C38,PVTstr_,AL_str_,B44:C64,J44:K46,H44:I46,E44:F46,hcor,tempm)</f>
        <v>25.004440138527944</v>
      </c>
      <c r="O78">
        <v>25.004440138527944</v>
      </c>
      <c r="P78">
        <v>25.004440138527944</v>
      </c>
      <c r="Q78">
        <v>120</v>
      </c>
      <c r="R78">
        <v>0</v>
      </c>
      <c r="S78">
        <v>0</v>
      </c>
      <c r="T78">
        <v>131.38076586981475</v>
      </c>
      <c r="U78">
        <v>45</v>
      </c>
      <c r="V78">
        <v>12</v>
      </c>
      <c r="W78">
        <v>25006.745409186035</v>
      </c>
      <c r="X78">
        <v>20</v>
      </c>
      <c r="Y78">
        <v>20</v>
      </c>
      <c r="Z78">
        <v>20</v>
      </c>
      <c r="AA78">
        <v>0</v>
      </c>
      <c r="AB78">
        <v>0</v>
      </c>
      <c r="AC78">
        <v>0</v>
      </c>
      <c r="AD78">
        <v>12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:52" x14ac:dyDescent="0.25">
      <c r="N79" t="str">
        <v>p_line_atma</v>
      </c>
      <c r="O79" t="str">
        <v>p_line_atma</v>
      </c>
      <c r="P79" t="str">
        <v>p_buf_atma</v>
      </c>
      <c r="Q79" t="str">
        <v>p_cas_atma</v>
      </c>
      <c r="R79" t="str">
        <v>p_dis_atma</v>
      </c>
      <c r="S79" t="str">
        <v>p_int_atma</v>
      </c>
      <c r="T79" t="str">
        <v>p_wf_atma</v>
      </c>
      <c r="U79" t="str">
        <v>qliq_sm3day</v>
      </c>
      <c r="V79" t="str">
        <v>fw_perc</v>
      </c>
      <c r="W79" t="str">
        <v>qgas_sm3day</v>
      </c>
      <c r="X79" t="str">
        <v>t_line_C</v>
      </c>
      <c r="Y79" t="str">
        <v>t_buf_C</v>
      </c>
      <c r="Z79" t="str">
        <v>t_cas_C</v>
      </c>
      <c r="AA79" t="str">
        <v>t_dis_C</v>
      </c>
      <c r="AB79" t="str">
        <v>t_int_C</v>
      </c>
      <c r="AC79" t="str">
        <v>t_wf_C</v>
      </c>
      <c r="AD79" t="str">
        <v>dchoke_mm</v>
      </c>
      <c r="AE79" t="str">
        <v>c_calibr_choke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:52" x14ac:dyDescent="0.25">
      <c r="N80">
        <v>0</v>
      </c>
      <c r="O80">
        <v>2</v>
      </c>
      <c r="P80">
        <v>21838.745409186035</v>
      </c>
      <c r="Q80">
        <v>120</v>
      </c>
      <c r="R80">
        <v>5</v>
      </c>
      <c r="S80">
        <v>120</v>
      </c>
      <c r="T80">
        <v>2</v>
      </c>
      <c r="U80">
        <v>135.46089549065334</v>
      </c>
      <c r="V80">
        <v>47.866388298965703</v>
      </c>
      <c r="W80">
        <v>6489.1123734892644</v>
      </c>
      <c r="X80">
        <v>30</v>
      </c>
      <c r="Y80">
        <v>3</v>
      </c>
      <c r="Z80">
        <v>148.61355989028496</v>
      </c>
      <c r="AA80">
        <v>84.940032165062021</v>
      </c>
      <c r="AB80">
        <v>15349.633035696768</v>
      </c>
      <c r="AC80">
        <v>55.844999999999999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4:39" x14ac:dyDescent="0.25">
      <c r="N81">
        <v>0</v>
      </c>
      <c r="O81" t="str">
        <v>GLV.count</v>
      </c>
      <c r="P81" t="str">
        <v>q_gas_inj_sm3day</v>
      </c>
      <c r="Q81" t="str">
        <v>p_gas_inj_atma</v>
      </c>
      <c r="R81" t="str">
        <v>d_gas_inj_mm</v>
      </c>
      <c r="S81" t="str">
        <v>p_gas_cas_inj_atma</v>
      </c>
      <c r="T81" t="str">
        <v>glv1:d_mm</v>
      </c>
      <c r="U81" t="str">
        <v>glv1:p_in_atma</v>
      </c>
      <c r="V81" t="str">
        <v>glv1:p_out_atma</v>
      </c>
      <c r="W81" t="str">
        <v>glv1:q_gas_scm3day</v>
      </c>
      <c r="X81" t="str">
        <v>glv1:t_C</v>
      </c>
      <c r="Y81" t="str">
        <v>glv2:d_mm</v>
      </c>
      <c r="Z81" t="str">
        <v>glv2:p_in_atma</v>
      </c>
      <c r="AA81" t="str">
        <v>glv2:p_out_atma</v>
      </c>
      <c r="AB81" t="str">
        <v>glv2:q_gas_scm3day</v>
      </c>
      <c r="AC81" t="str">
        <v>glv2:t_C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4:39" x14ac:dyDescent="0.25">
      <c r="N82">
        <v>0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10</v>
      </c>
      <c r="Y82">
        <v>11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17</v>
      </c>
      <c r="AF82">
        <v>18</v>
      </c>
      <c r="AG82">
        <v>19</v>
      </c>
      <c r="AH82">
        <v>20</v>
      </c>
      <c r="AI82">
        <v>21</v>
      </c>
      <c r="AJ82">
        <v>22</v>
      </c>
      <c r="AK82">
        <v>23</v>
      </c>
      <c r="AL82">
        <v>24</v>
      </c>
      <c r="AM82">
        <v>25</v>
      </c>
    </row>
    <row r="83" spans="14:39" x14ac:dyDescent="0.25">
      <c r="N83" t="str">
        <v>num</v>
      </c>
      <c r="O83" t="str">
        <v>hmes ptub</v>
      </c>
      <c r="P83" t="str">
        <v>ptub</v>
      </c>
      <c r="Q83" t="str">
        <v>hmes_m</v>
      </c>
      <c r="R83" t="str">
        <v>h_vert_m</v>
      </c>
      <c r="S83" t="str">
        <v>hmes_m</v>
      </c>
      <c r="T83" t="str">
        <v>c_Diam</v>
      </c>
      <c r="U83" t="str">
        <v>hmes_m</v>
      </c>
      <c r="V83" t="str">
        <v>c_Theta</v>
      </c>
      <c r="W83" t="str">
        <v>hmes ttub</v>
      </c>
      <c r="X83" t="str">
        <v>ttub</v>
      </c>
      <c r="Y83" t="str">
        <v>hmes_m</v>
      </c>
      <c r="Z83" t="str">
        <v>Hl_tub</v>
      </c>
      <c r="AA83" t="str">
        <v>hmes pcas</v>
      </c>
      <c r="AB83" t="str">
        <v>pcas</v>
      </c>
      <c r="AC83" t="str">
        <v>hmes_m</v>
      </c>
      <c r="AD83" t="str">
        <v>Hl_cas</v>
      </c>
      <c r="AE83" t="str">
        <v>hmes tamb</v>
      </c>
      <c r="AF83" t="str">
        <v>tamb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4:39" x14ac:dyDescent="0.25">
      <c r="N84">
        <v>1</v>
      </c>
      <c r="O84">
        <v>0</v>
      </c>
      <c r="P84">
        <v>25.004440138527944</v>
      </c>
      <c r="Q84">
        <v>0</v>
      </c>
      <c r="R84">
        <v>0</v>
      </c>
      <c r="S84">
        <v>0</v>
      </c>
      <c r="T84">
        <v>7.2000000000000008E-2</v>
      </c>
      <c r="U84">
        <v>0</v>
      </c>
      <c r="V84">
        <v>90</v>
      </c>
      <c r="W84">
        <v>0</v>
      </c>
      <c r="X84">
        <v>20</v>
      </c>
      <c r="Y84">
        <v>0</v>
      </c>
      <c r="Z84">
        <v>0.18130413220469685</v>
      </c>
      <c r="AA84">
        <v>0</v>
      </c>
      <c r="AB84">
        <v>120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4:39" x14ac:dyDescent="0.25">
      <c r="N85">
        <v>2</v>
      </c>
      <c r="O85">
        <v>176.47058823529412</v>
      </c>
      <c r="P85">
        <v>28.428359903627175</v>
      </c>
      <c r="Q85">
        <v>150</v>
      </c>
      <c r="R85">
        <v>0</v>
      </c>
      <c r="S85">
        <v>150</v>
      </c>
      <c r="T85">
        <v>7.2000000000000008E-2</v>
      </c>
      <c r="U85">
        <v>150</v>
      </c>
      <c r="V85">
        <v>90</v>
      </c>
      <c r="W85">
        <v>176.47058823529412</v>
      </c>
      <c r="X85">
        <v>21.764705882352942</v>
      </c>
      <c r="Y85">
        <v>150</v>
      </c>
      <c r="Z85">
        <v>0.19341238676541228</v>
      </c>
      <c r="AA85">
        <v>105.26315789473684</v>
      </c>
      <c r="AB85">
        <v>121.61346228558365</v>
      </c>
      <c r="AC85">
        <v>100</v>
      </c>
      <c r="AD85">
        <v>0</v>
      </c>
      <c r="AE85">
        <v>176.47058823529412</v>
      </c>
      <c r="AF85">
        <v>21.764705882352942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4:39" x14ac:dyDescent="0.25">
      <c r="N86">
        <v>3</v>
      </c>
      <c r="O86">
        <v>352.94117647058823</v>
      </c>
      <c r="P86">
        <v>32.076459639311054</v>
      </c>
      <c r="Q86">
        <v>300</v>
      </c>
      <c r="R86">
        <v>0</v>
      </c>
      <c r="S86">
        <v>300</v>
      </c>
      <c r="T86">
        <v>7.2000000000000008E-2</v>
      </c>
      <c r="U86">
        <v>300</v>
      </c>
      <c r="V86">
        <v>90</v>
      </c>
      <c r="W86">
        <v>352.94117647058823</v>
      </c>
      <c r="X86">
        <v>23.529411764705884</v>
      </c>
      <c r="Y86">
        <v>300</v>
      </c>
      <c r="Z86">
        <v>0.20561663515449854</v>
      </c>
      <c r="AA86">
        <v>210.52631578947367</v>
      </c>
      <c r="AB86">
        <v>123.23125328372409</v>
      </c>
      <c r="AC86">
        <v>200</v>
      </c>
      <c r="AD86">
        <v>0</v>
      </c>
      <c r="AE86">
        <v>352.94117647058823</v>
      </c>
      <c r="AF86">
        <v>23.529411764705884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4:39" x14ac:dyDescent="0.25">
      <c r="N87">
        <v>4</v>
      </c>
      <c r="O87">
        <v>529.41176470588232</v>
      </c>
      <c r="P87">
        <v>35.980226074835947</v>
      </c>
      <c r="Q87">
        <v>450</v>
      </c>
      <c r="R87">
        <v>0</v>
      </c>
      <c r="S87">
        <v>450</v>
      </c>
      <c r="T87">
        <v>6.6000000000000003E-2</v>
      </c>
      <c r="U87">
        <v>450</v>
      </c>
      <c r="V87">
        <v>90</v>
      </c>
      <c r="W87">
        <v>529.41176470588232</v>
      </c>
      <c r="X87">
        <v>25.294117647058822</v>
      </c>
      <c r="Y87">
        <v>450</v>
      </c>
      <c r="Z87">
        <v>0.21410944730914705</v>
      </c>
      <c r="AA87">
        <v>315.78947368421052</v>
      </c>
      <c r="AB87">
        <v>124.85315409117209</v>
      </c>
      <c r="AC87">
        <v>300</v>
      </c>
      <c r="AD87">
        <v>0</v>
      </c>
      <c r="AE87">
        <v>529.41176470588232</v>
      </c>
      <c r="AF87">
        <v>25.294117647058822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4:39" x14ac:dyDescent="0.25">
      <c r="N88">
        <v>5</v>
      </c>
      <c r="O88">
        <v>705.88235294117646</v>
      </c>
      <c r="P88">
        <v>40.19924506386571</v>
      </c>
      <c r="Q88">
        <v>600</v>
      </c>
      <c r="R88">
        <v>0</v>
      </c>
      <c r="S88">
        <v>600</v>
      </c>
      <c r="T88">
        <v>0.06</v>
      </c>
      <c r="U88">
        <v>600</v>
      </c>
      <c r="V88">
        <v>90</v>
      </c>
      <c r="W88">
        <v>705.88235294117646</v>
      </c>
      <c r="X88">
        <v>27.058823529411764</v>
      </c>
      <c r="Y88">
        <v>600</v>
      </c>
      <c r="Z88">
        <v>0.22266481997200599</v>
      </c>
      <c r="AA88">
        <v>421.05263157894734</v>
      </c>
      <c r="AB88">
        <v>126.47895581629626</v>
      </c>
      <c r="AC88">
        <v>400</v>
      </c>
      <c r="AD88">
        <v>0</v>
      </c>
      <c r="AE88">
        <v>705.88235294117646</v>
      </c>
      <c r="AF88">
        <v>27.058823529411764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4:39" x14ac:dyDescent="0.25">
      <c r="N89">
        <v>6</v>
      </c>
      <c r="O89">
        <v>882.35294117647061</v>
      </c>
      <c r="P89">
        <v>44.646524393135074</v>
      </c>
      <c r="Q89">
        <v>750</v>
      </c>
      <c r="R89">
        <v>0</v>
      </c>
      <c r="S89">
        <v>750</v>
      </c>
      <c r="T89">
        <v>0.06</v>
      </c>
      <c r="U89">
        <v>750</v>
      </c>
      <c r="V89">
        <v>90</v>
      </c>
      <c r="W89">
        <v>882.35294117647061</v>
      </c>
      <c r="X89">
        <v>28.823529411764707</v>
      </c>
      <c r="Y89">
        <v>750</v>
      </c>
      <c r="Z89">
        <v>0.23505412363019351</v>
      </c>
      <c r="AA89">
        <v>526.31578947368416</v>
      </c>
      <c r="AB89">
        <v>128.10845947800911</v>
      </c>
      <c r="AC89">
        <v>500</v>
      </c>
      <c r="AD89">
        <v>0</v>
      </c>
      <c r="AE89">
        <v>882.35294117647061</v>
      </c>
      <c r="AF89">
        <v>28.823529411764707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4:39" x14ac:dyDescent="0.25">
      <c r="N90">
        <v>7</v>
      </c>
      <c r="O90">
        <v>1000</v>
      </c>
      <c r="P90">
        <v>47.866388298965703</v>
      </c>
      <c r="Q90">
        <v>900</v>
      </c>
      <c r="R90">
        <v>0</v>
      </c>
      <c r="S90">
        <v>900</v>
      </c>
      <c r="T90">
        <v>0.06</v>
      </c>
      <c r="U90">
        <v>900</v>
      </c>
      <c r="V90">
        <v>90</v>
      </c>
      <c r="W90">
        <v>1000</v>
      </c>
      <c r="X90">
        <v>30</v>
      </c>
      <c r="Y90">
        <v>900</v>
      </c>
      <c r="Z90">
        <v>0.24743913098990986</v>
      </c>
      <c r="AA90">
        <v>631.57894736842104</v>
      </c>
      <c r="AB90">
        <v>129.74147587220602</v>
      </c>
      <c r="AC90">
        <v>600</v>
      </c>
      <c r="AD90">
        <v>0</v>
      </c>
      <c r="AE90">
        <v>1000</v>
      </c>
      <c r="AF90">
        <v>30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4:39" x14ac:dyDescent="0.25">
      <c r="N91">
        <v>8</v>
      </c>
      <c r="O91">
        <v>1058.8235294117646</v>
      </c>
      <c r="P91">
        <v>49.854210189077641</v>
      </c>
      <c r="Q91">
        <v>1050</v>
      </c>
      <c r="R91">
        <v>2</v>
      </c>
      <c r="S91">
        <v>1050</v>
      </c>
      <c r="T91">
        <v>0.06</v>
      </c>
      <c r="U91">
        <v>1050</v>
      </c>
      <c r="V91">
        <v>72.772461476460705</v>
      </c>
      <c r="W91">
        <v>1058.8235294117646</v>
      </c>
      <c r="X91">
        <v>30.564705882352939</v>
      </c>
      <c r="Y91">
        <v>1050</v>
      </c>
      <c r="Z91">
        <v>0.34356929183274099</v>
      </c>
      <c r="AA91">
        <v>736.8421052631578</v>
      </c>
      <c r="AB91">
        <v>131.37782540853885</v>
      </c>
      <c r="AC91">
        <v>700</v>
      </c>
      <c r="AD91">
        <v>0</v>
      </c>
      <c r="AE91">
        <v>1058.8235294117646</v>
      </c>
      <c r="AF91">
        <v>30.564705882352939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4:39" x14ac:dyDescent="0.25">
      <c r="N92">
        <v>9</v>
      </c>
      <c r="O92">
        <v>1235.2941176470588</v>
      </c>
      <c r="P92">
        <v>56.041114908510409</v>
      </c>
      <c r="Q92">
        <v>1200</v>
      </c>
      <c r="R92">
        <v>9</v>
      </c>
      <c r="S92">
        <v>1200</v>
      </c>
      <c r="T92">
        <v>0.06</v>
      </c>
      <c r="U92">
        <v>1200</v>
      </c>
      <c r="V92">
        <v>68.434814984757395</v>
      </c>
      <c r="W92">
        <v>1235.2941176470588</v>
      </c>
      <c r="X92">
        <v>32.238235294117651</v>
      </c>
      <c r="Y92">
        <v>1200</v>
      </c>
      <c r="Z92">
        <v>0.40930582554006567</v>
      </c>
      <c r="AA92">
        <v>842.10526315789468</v>
      </c>
      <c r="AB92">
        <v>133.01733792022324</v>
      </c>
      <c r="AC92">
        <v>800</v>
      </c>
      <c r="AD92">
        <v>0</v>
      </c>
      <c r="AE92">
        <v>1235.2941176470588</v>
      </c>
      <c r="AF92">
        <v>32.238235294117651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4:39" x14ac:dyDescent="0.25">
      <c r="N93">
        <v>10</v>
      </c>
      <c r="O93">
        <v>1411.7647058823529</v>
      </c>
      <c r="P93">
        <v>62.563794765152913</v>
      </c>
      <c r="Q93">
        <v>1350</v>
      </c>
      <c r="R93">
        <v>20.5</v>
      </c>
      <c r="S93">
        <v>1350</v>
      </c>
      <c r="T93">
        <v>0.06</v>
      </c>
      <c r="U93">
        <v>1350</v>
      </c>
      <c r="V93">
        <v>64.189299205653242</v>
      </c>
      <c r="W93">
        <v>1411.7647058823529</v>
      </c>
      <c r="X93">
        <v>33.854705882352938</v>
      </c>
      <c r="Y93">
        <v>1350</v>
      </c>
      <c r="Z93">
        <v>0.44522249083091325</v>
      </c>
      <c r="AA93">
        <v>947.36842105263156</v>
      </c>
      <c r="AB93">
        <v>134.64991540499761</v>
      </c>
      <c r="AC93">
        <v>900</v>
      </c>
      <c r="AD93">
        <v>0</v>
      </c>
      <c r="AE93">
        <v>1411.7647058823529</v>
      </c>
      <c r="AF93">
        <v>33.854705882352938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4:39" x14ac:dyDescent="0.25">
      <c r="N94">
        <v>11</v>
      </c>
      <c r="O94">
        <v>1588.2352941176471</v>
      </c>
      <c r="P94">
        <v>69.309442138749247</v>
      </c>
      <c r="Q94">
        <v>1500</v>
      </c>
      <c r="R94">
        <v>36</v>
      </c>
      <c r="S94">
        <v>1500</v>
      </c>
      <c r="T94">
        <v>0.06</v>
      </c>
      <c r="U94">
        <v>1500</v>
      </c>
      <c r="V94">
        <v>60.45863949985727</v>
      </c>
      <c r="W94">
        <v>1588.2352941176471</v>
      </c>
      <c r="X94">
        <v>37.432647058823527</v>
      </c>
      <c r="Y94">
        <v>1500</v>
      </c>
      <c r="Z94">
        <v>0.47777765988073762</v>
      </c>
      <c r="AA94">
        <v>1000</v>
      </c>
      <c r="AB94">
        <v>135.46089549065334</v>
      </c>
      <c r="AC94">
        <v>1000</v>
      </c>
      <c r="AD94">
        <v>0</v>
      </c>
      <c r="AE94">
        <v>1588.2352941176471</v>
      </c>
      <c r="AF94">
        <v>37.432647058823527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4:39" x14ac:dyDescent="0.25">
      <c r="N95">
        <v>12</v>
      </c>
      <c r="O95">
        <v>1764.7058823529412</v>
      </c>
      <c r="P95">
        <v>76.076194775055455</v>
      </c>
      <c r="Q95">
        <v>1650</v>
      </c>
      <c r="R95">
        <v>56.5</v>
      </c>
      <c r="S95">
        <v>1650</v>
      </c>
      <c r="T95">
        <v>0.06</v>
      </c>
      <c r="U95">
        <v>1650</v>
      </c>
      <c r="V95">
        <v>57.155203693041116</v>
      </c>
      <c r="W95">
        <v>1764.7058823529412</v>
      </c>
      <c r="X95">
        <v>45.433823529411768</v>
      </c>
      <c r="Y95">
        <v>1650</v>
      </c>
      <c r="Z95">
        <v>0.5009994877584345</v>
      </c>
      <c r="AA95">
        <v>1052.6315789473683</v>
      </c>
      <c r="AB95">
        <v>136.2470332529484</v>
      </c>
      <c r="AC95">
        <v>1100</v>
      </c>
      <c r="AD95">
        <v>0</v>
      </c>
      <c r="AE95">
        <v>1764.7058823529412</v>
      </c>
      <c r="AF95">
        <v>45.433823529411768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4:39" x14ac:dyDescent="0.25">
      <c r="N96">
        <v>13</v>
      </c>
      <c r="O96">
        <v>1941.1764705882354</v>
      </c>
      <c r="P96">
        <v>82.744276520049453</v>
      </c>
      <c r="Q96">
        <v>1800</v>
      </c>
      <c r="R96">
        <v>81</v>
      </c>
      <c r="S96">
        <v>1800</v>
      </c>
      <c r="T96">
        <v>0.06</v>
      </c>
      <c r="U96">
        <v>1800</v>
      </c>
      <c r="V96">
        <v>54.095931416682895</v>
      </c>
      <c r="W96">
        <v>1941.1764705882354</v>
      </c>
      <c r="X96">
        <v>53.289117647058823</v>
      </c>
      <c r="Y96">
        <v>1800</v>
      </c>
      <c r="Z96">
        <v>0.51884801929308277</v>
      </c>
      <c r="AA96">
        <v>1157.8947368421052</v>
      </c>
      <c r="AB96">
        <v>137.80704388820766</v>
      </c>
      <c r="AC96">
        <v>1200</v>
      </c>
      <c r="AD96">
        <v>0</v>
      </c>
      <c r="AE96">
        <v>1941.1764705882354</v>
      </c>
      <c r="AF96">
        <v>53.289117647058823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4:39" x14ac:dyDescent="0.25">
      <c r="N97">
        <v>14</v>
      </c>
      <c r="O97">
        <v>2000</v>
      </c>
      <c r="P97">
        <v>84.940032165062021</v>
      </c>
      <c r="Q97">
        <v>1950</v>
      </c>
      <c r="R97">
        <v>110.5</v>
      </c>
      <c r="S97">
        <v>1950</v>
      </c>
      <c r="T97">
        <v>0.06</v>
      </c>
      <c r="U97">
        <v>1950</v>
      </c>
      <c r="V97">
        <v>51.269700173506124</v>
      </c>
      <c r="W97">
        <v>2000</v>
      </c>
      <c r="X97">
        <v>55.844999999999999</v>
      </c>
      <c r="Y97">
        <v>1950</v>
      </c>
      <c r="Z97">
        <v>0.53251673475341799</v>
      </c>
      <c r="AA97">
        <v>1263.1578947368421</v>
      </c>
      <c r="AB97">
        <v>139.33827363368403</v>
      </c>
      <c r="AC97">
        <v>1300</v>
      </c>
      <c r="AD97">
        <v>0</v>
      </c>
      <c r="AE97">
        <v>2000</v>
      </c>
      <c r="AF97">
        <v>55.844999999999999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4:39" x14ac:dyDescent="0.25">
      <c r="N98">
        <v>15</v>
      </c>
      <c r="O98">
        <v>2117.6470588235293</v>
      </c>
      <c r="P98">
        <v>91.691525705374389</v>
      </c>
      <c r="Q98">
        <v>2100</v>
      </c>
      <c r="R98">
        <v>144</v>
      </c>
      <c r="S98">
        <v>2100</v>
      </c>
      <c r="T98">
        <v>0.06</v>
      </c>
      <c r="U98">
        <v>2100</v>
      </c>
      <c r="V98">
        <v>48.590377890729194</v>
      </c>
      <c r="W98">
        <v>2117.6470588235293</v>
      </c>
      <c r="X98">
        <v>60.807941176470578</v>
      </c>
      <c r="Y98">
        <v>2100</v>
      </c>
      <c r="Z98">
        <v>0.92452618707838941</v>
      </c>
      <c r="AA98">
        <v>1368.421052631579</v>
      </c>
      <c r="AB98">
        <v>140.83659460033778</v>
      </c>
      <c r="AC98">
        <v>1400</v>
      </c>
      <c r="AD98">
        <v>0</v>
      </c>
      <c r="AE98">
        <v>2117.6470588235293</v>
      </c>
      <c r="AF98">
        <v>60.807941176470578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4:39" x14ac:dyDescent="0.25">
      <c r="N99">
        <v>16</v>
      </c>
      <c r="O99">
        <v>2294.1176470588234</v>
      </c>
      <c r="P99">
        <v>101.45647116781574</v>
      </c>
      <c r="Q99">
        <v>2250</v>
      </c>
      <c r="R99">
        <v>182.5</v>
      </c>
      <c r="S99">
        <v>2250</v>
      </c>
      <c r="T99">
        <v>0.06</v>
      </c>
      <c r="U99">
        <v>2250</v>
      </c>
      <c r="V99">
        <v>46.060654691386475</v>
      </c>
      <c r="W99">
        <v>2294.1176470588234</v>
      </c>
      <c r="X99">
        <v>67.983823529411765</v>
      </c>
      <c r="Y99">
        <v>2250</v>
      </c>
      <c r="Z99">
        <v>0.94089384595022585</v>
      </c>
      <c r="AA99">
        <v>1473.6842105263156</v>
      </c>
      <c r="AB99">
        <v>142.30182854005355</v>
      </c>
      <c r="AC99">
        <v>1500</v>
      </c>
      <c r="AD99">
        <v>0</v>
      </c>
      <c r="AE99">
        <v>2294.1176470588234</v>
      </c>
      <c r="AF99">
        <v>67.983823529411765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4:39" x14ac:dyDescent="0.25">
      <c r="N100">
        <v>17</v>
      </c>
      <c r="O100">
        <v>2470.5882352941176</v>
      </c>
      <c r="P100">
        <v>110.9667659180933</v>
      </c>
      <c r="Q100">
        <v>2400</v>
      </c>
      <c r="R100">
        <v>225</v>
      </c>
      <c r="S100">
        <v>2400</v>
      </c>
      <c r="T100">
        <v>0.06</v>
      </c>
      <c r="U100">
        <v>2400</v>
      </c>
      <c r="V100">
        <v>43.630108867854346</v>
      </c>
      <c r="W100">
        <v>2470.5882352941176</v>
      </c>
      <c r="X100">
        <v>74.803823529411758</v>
      </c>
      <c r="Y100">
        <v>2400</v>
      </c>
      <c r="Z100">
        <v>0.97213205202712272</v>
      </c>
      <c r="AA100">
        <v>1578.9473684210525</v>
      </c>
      <c r="AB100">
        <v>143.72412420113264</v>
      </c>
      <c r="AC100">
        <v>1600</v>
      </c>
      <c r="AD100">
        <v>0</v>
      </c>
      <c r="AE100">
        <v>2470.5882352941176</v>
      </c>
      <c r="AF100">
        <v>74.803823529411758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4:39" x14ac:dyDescent="0.25">
      <c r="N101">
        <v>18</v>
      </c>
      <c r="O101">
        <v>2500</v>
      </c>
      <c r="P101">
        <v>112.53628502445636</v>
      </c>
      <c r="Q101">
        <v>2550</v>
      </c>
      <c r="R101">
        <v>272.5</v>
      </c>
      <c r="S101">
        <v>2550</v>
      </c>
      <c r="T101">
        <v>9.2499999999999999E-2</v>
      </c>
      <c r="U101">
        <v>2550</v>
      </c>
      <c r="V101">
        <v>41.304333337999893</v>
      </c>
      <c r="W101">
        <v>2500</v>
      </c>
      <c r="X101">
        <v>75.92</v>
      </c>
      <c r="Y101">
        <v>2550</v>
      </c>
      <c r="Z101">
        <v>0.99560149900707851</v>
      </c>
      <c r="AA101">
        <v>1684.2105263157894</v>
      </c>
      <c r="AB101">
        <v>145.06250832177159</v>
      </c>
      <c r="AC101">
        <v>1700</v>
      </c>
      <c r="AD101">
        <v>0</v>
      </c>
      <c r="AE101">
        <v>2500</v>
      </c>
      <c r="AF101">
        <v>75.92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4:39" x14ac:dyDescent="0.25">
      <c r="N102">
        <v>19</v>
      </c>
      <c r="O102">
        <v>2647.0588235294117</v>
      </c>
      <c r="P102">
        <v>120.15264142524914</v>
      </c>
      <c r="Q102">
        <v>2700</v>
      </c>
      <c r="R102">
        <v>324</v>
      </c>
      <c r="S102">
        <v>2700</v>
      </c>
      <c r="T102">
        <v>0.125</v>
      </c>
      <c r="U102">
        <v>2700</v>
      </c>
      <c r="V102">
        <v>39.05012253615353</v>
      </c>
      <c r="W102">
        <v>2647.0588235294117</v>
      </c>
      <c r="X102">
        <v>81.287352941176465</v>
      </c>
      <c r="Y102">
        <v>2700</v>
      </c>
      <c r="Z102">
        <v>1</v>
      </c>
      <c r="AA102">
        <v>1789.4736842105262</v>
      </c>
      <c r="AB102">
        <v>146.31489401660301</v>
      </c>
      <c r="AC102">
        <v>1800</v>
      </c>
      <c r="AD102">
        <v>0</v>
      </c>
      <c r="AE102">
        <v>2647.0588235294117</v>
      </c>
      <c r="AF102">
        <v>81.287352941176465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well1</vt:lpstr>
      <vt:lpstr>AL_str_</vt:lpstr>
      <vt:lpstr>ALsel</vt:lpstr>
      <vt:lpstr>well1!Bob_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2019-11-11T08:59:51Z</dcterms:modified>
</cp:coreProperties>
</file>