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zb1\Dropbox\Programs\Gen-IV-Level-Recurver\"/>
    </mc:Choice>
  </mc:AlternateContent>
  <xr:revisionPtr revIDLastSave="0" documentId="13_ncr:1_{ED691D5B-42CE-42C0-80A9-C08DB1347E9F}" xr6:coauthVersionLast="41" xr6:coauthVersionMax="41" xr10:uidLastSave="{00000000-0000-0000-0000-000000000000}"/>
  <bookViews>
    <workbookView xWindow="-11707" yWindow="2313" windowWidth="25600" windowHeight="7967" activeTab="1" xr2:uid="{00000000-000D-0000-FFFF-FFFF00000000}"/>
  </bookViews>
  <sheets>
    <sheet name="Sheet3" sheetId="3" r:id="rId1"/>
    <sheet name="Trainers by index #" sheetId="6" r:id="rId2"/>
    <sheet name="Sheet5" sheetId="5" r:id="rId3"/>
    <sheet name="Evolution" sheetId="7" r:id="rId4"/>
    <sheet name="Sheet1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38" i="6" l="1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M737" i="6" l="1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27" i="6"/>
  <c r="M426" i="6"/>
  <c r="M425" i="6"/>
  <c r="M422" i="6"/>
  <c r="M421" i="6"/>
  <c r="M420" i="6"/>
  <c r="M419" i="6"/>
  <c r="M417" i="6"/>
  <c r="M416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7" i="6"/>
  <c r="M366" i="6"/>
  <c r="M365" i="6"/>
  <c r="M364" i="6"/>
  <c r="M363" i="6"/>
  <c r="M362" i="6"/>
  <c r="M361" i="6"/>
  <c r="M360" i="6"/>
  <c r="M359" i="6"/>
  <c r="M358" i="6"/>
  <c r="M357" i="6"/>
  <c r="M354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84" i="6"/>
  <c r="M283" i="6"/>
  <c r="M282" i="6"/>
  <c r="M281" i="6"/>
  <c r="M280" i="6"/>
  <c r="M279" i="6"/>
  <c r="M278" i="6"/>
  <c r="M277" i="6"/>
  <c r="M276" i="6"/>
  <c r="M275" i="6"/>
  <c r="M274" i="6"/>
  <c r="M270" i="6"/>
  <c r="M268" i="6"/>
  <c r="M267" i="6"/>
  <c r="M266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3" i="6"/>
  <c r="M240" i="6"/>
  <c r="M239" i="6"/>
  <c r="M236" i="6"/>
  <c r="M235" i="6"/>
  <c r="M234" i="6"/>
  <c r="M233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5" i="6"/>
  <c r="M174" i="6"/>
  <c r="M173" i="6"/>
  <c r="M172" i="6"/>
  <c r="M171" i="6"/>
  <c r="M170" i="6"/>
  <c r="M169" i="6"/>
  <c r="M168" i="6"/>
  <c r="M167" i="6"/>
  <c r="M166" i="6"/>
  <c r="M160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3" i="6"/>
  <c r="M132" i="6"/>
  <c r="M131" i="6"/>
  <c r="M130" i="6"/>
  <c r="M128" i="6"/>
  <c r="M127" i="6"/>
  <c r="M126" i="6"/>
  <c r="M125" i="6"/>
  <c r="M124" i="6"/>
  <c r="M123" i="6"/>
  <c r="M122" i="6"/>
  <c r="M120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738" i="6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X460" i="3" l="1"/>
  <c r="W460" i="3"/>
  <c r="V460" i="3"/>
  <c r="U460" i="3"/>
  <c r="T460" i="3"/>
  <c r="S460" i="3"/>
  <c r="R460" i="3"/>
  <c r="Q460" i="3"/>
  <c r="P460" i="3"/>
  <c r="O460" i="3"/>
  <c r="N460" i="3"/>
  <c r="M460" i="3"/>
  <c r="L460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E93" i="8" l="1"/>
  <c r="AM2" i="8"/>
  <c r="AM3" i="8" s="1"/>
  <c r="AM4" i="8" s="1"/>
  <c r="AM5" i="8" s="1"/>
  <c r="AM6" i="8" s="1"/>
  <c r="AM7" i="8" s="1"/>
  <c r="AM8" i="8" s="1"/>
  <c r="AM9" i="8" s="1"/>
  <c r="AM10" i="8" s="1"/>
  <c r="AM11" i="8" s="1"/>
  <c r="AM12" i="8" s="1"/>
  <c r="AM13" i="8" s="1"/>
  <c r="AM14" i="8" s="1"/>
  <c r="AM15" i="8" s="1"/>
  <c r="AM16" i="8" s="1"/>
  <c r="AM17" i="8" s="1"/>
  <c r="AM18" i="8" s="1"/>
  <c r="AM19" i="8" s="1"/>
  <c r="AM20" i="8" s="1"/>
  <c r="AM21" i="8" s="1"/>
  <c r="AM22" i="8" s="1"/>
  <c r="AM23" i="8" s="1"/>
  <c r="AM24" i="8" s="1"/>
  <c r="AM25" i="8" s="1"/>
  <c r="AM26" i="8" s="1"/>
  <c r="AM27" i="8" s="1"/>
  <c r="AM28" i="8" s="1"/>
  <c r="AM29" i="8" s="1"/>
  <c r="AM30" i="8" s="1"/>
  <c r="AM31" i="8" s="1"/>
  <c r="AM32" i="8" s="1"/>
  <c r="AM33" i="8" s="1"/>
  <c r="AM34" i="8" s="1"/>
  <c r="AM35" i="8" s="1"/>
  <c r="AM36" i="8" s="1"/>
  <c r="AM37" i="8" s="1"/>
  <c r="AM38" i="8" s="1"/>
  <c r="AM39" i="8" s="1"/>
  <c r="AM40" i="8" s="1"/>
  <c r="AM41" i="8" s="1"/>
  <c r="AM42" i="8" s="1"/>
  <c r="AM43" i="8" s="1"/>
  <c r="AM44" i="8" s="1"/>
  <c r="AM45" i="8" s="1"/>
  <c r="AM46" i="8" s="1"/>
  <c r="AM47" i="8" s="1"/>
  <c r="AM48" i="8" s="1"/>
  <c r="AM49" i="8" s="1"/>
  <c r="AM50" i="8" s="1"/>
  <c r="AM51" i="8" s="1"/>
  <c r="AM52" i="8" s="1"/>
  <c r="AM53" i="8" s="1"/>
  <c r="AM54" i="8" s="1"/>
  <c r="AM55" i="8" s="1"/>
  <c r="AM56" i="8" s="1"/>
  <c r="AM57" i="8" s="1"/>
  <c r="AM58" i="8" s="1"/>
  <c r="AM59" i="8" s="1"/>
  <c r="AM60" i="8" s="1"/>
  <c r="AM61" i="8" s="1"/>
  <c r="AM62" i="8" s="1"/>
  <c r="AM63" i="8" s="1"/>
  <c r="AM64" i="8" s="1"/>
  <c r="AM65" i="8" s="1"/>
  <c r="AM66" i="8" s="1"/>
  <c r="AM67" i="8" s="1"/>
  <c r="AM68" i="8" s="1"/>
  <c r="AM69" i="8" s="1"/>
  <c r="AM70" i="8" s="1"/>
  <c r="AM71" i="8" s="1"/>
  <c r="AM72" i="8" s="1"/>
  <c r="AM73" i="8" s="1"/>
  <c r="AM74" i="8" s="1"/>
  <c r="AM75" i="8" s="1"/>
  <c r="AM76" i="8" s="1"/>
  <c r="AM77" i="8" s="1"/>
  <c r="AM78" i="8" s="1"/>
  <c r="AM79" i="8" s="1"/>
  <c r="AM80" i="8" s="1"/>
  <c r="AM81" i="8" s="1"/>
  <c r="AM82" i="8" s="1"/>
  <c r="AM83" i="8" s="1"/>
  <c r="AM84" i="8" s="1"/>
  <c r="AM85" i="8" s="1"/>
  <c r="AM86" i="8" s="1"/>
  <c r="AM87" i="8" s="1"/>
  <c r="AM88" i="8" s="1"/>
  <c r="AM89" i="8" s="1"/>
  <c r="AM90" i="8" s="1"/>
  <c r="AM91" i="8" s="1"/>
  <c r="AM92" i="8" s="1"/>
  <c r="AM93" i="8" s="1"/>
  <c r="AM94" i="8" s="1"/>
  <c r="AM95" i="8" s="1"/>
  <c r="AM96" i="8" s="1"/>
  <c r="AM97" i="8" s="1"/>
  <c r="AM98" i="8" s="1"/>
  <c r="AM99" i="8" s="1"/>
  <c r="AM100" i="8" s="1"/>
  <c r="AM101" i="8" s="1"/>
  <c r="AM102" i="8" s="1"/>
  <c r="AM103" i="8" s="1"/>
  <c r="AM104" i="8" s="1"/>
  <c r="AM105" i="8" s="1"/>
  <c r="AM106" i="8" s="1"/>
  <c r="AM107" i="8" s="1"/>
  <c r="AM108" i="8" s="1"/>
  <c r="AM109" i="8" s="1"/>
  <c r="AM110" i="8" s="1"/>
  <c r="AM111" i="8" s="1"/>
  <c r="AM112" i="8" s="1"/>
  <c r="AM113" i="8" s="1"/>
  <c r="AM114" i="8" s="1"/>
  <c r="AM115" i="8" s="1"/>
  <c r="AM116" i="8" s="1"/>
  <c r="AM117" i="8" s="1"/>
  <c r="AM118" i="8" s="1"/>
  <c r="AM119" i="8" s="1"/>
  <c r="AM120" i="8" s="1"/>
  <c r="AM121" i="8" s="1"/>
  <c r="AM122" i="8" s="1"/>
  <c r="AM123" i="8" s="1"/>
  <c r="AM124" i="8" s="1"/>
  <c r="AM125" i="8" s="1"/>
  <c r="AM126" i="8" s="1"/>
  <c r="AM127" i="8" s="1"/>
  <c r="AM128" i="8" s="1"/>
  <c r="AM129" i="8" s="1"/>
  <c r="AM130" i="8" s="1"/>
  <c r="AM131" i="8" s="1"/>
  <c r="AM132" i="8" s="1"/>
  <c r="AM133" i="8" s="1"/>
  <c r="AM134" i="8" s="1"/>
  <c r="AM135" i="8" s="1"/>
  <c r="AM136" i="8" s="1"/>
  <c r="AM137" i="8" s="1"/>
  <c r="AM138" i="8" s="1"/>
  <c r="AM139" i="8" s="1"/>
  <c r="AM140" i="8" s="1"/>
  <c r="AM141" i="8" s="1"/>
  <c r="AM142" i="8" s="1"/>
  <c r="AM143" i="8" s="1"/>
  <c r="AM144" i="8" s="1"/>
  <c r="AM145" i="8" s="1"/>
  <c r="AM146" i="8" s="1"/>
  <c r="AM147" i="8" s="1"/>
  <c r="AM148" i="8" s="1"/>
  <c r="AM149" i="8" s="1"/>
  <c r="AM150" i="8" s="1"/>
  <c r="AM151" i="8" s="1"/>
  <c r="AM152" i="8" s="1"/>
  <c r="AM153" i="8" s="1"/>
  <c r="AM154" i="8" s="1"/>
  <c r="AM155" i="8" s="1"/>
  <c r="AM156" i="8" s="1"/>
  <c r="AM157" i="8" s="1"/>
  <c r="AM158" i="8" s="1"/>
  <c r="AM159" i="8" s="1"/>
  <c r="AM160" i="8" s="1"/>
  <c r="AM161" i="8" s="1"/>
  <c r="AM162" i="8" s="1"/>
  <c r="AM163" i="8" s="1"/>
  <c r="AM164" i="8" s="1"/>
  <c r="AM165" i="8" s="1"/>
  <c r="AM166" i="8" s="1"/>
  <c r="AM167" i="8" s="1"/>
  <c r="AM168" i="8" s="1"/>
  <c r="AM169" i="8" s="1"/>
  <c r="AM170" i="8" s="1"/>
  <c r="AM171" i="8" s="1"/>
  <c r="AM172" i="8" s="1"/>
  <c r="AM173" i="8" s="1"/>
  <c r="AM174" i="8" s="1"/>
  <c r="AM175" i="8" s="1"/>
  <c r="AM176" i="8" s="1"/>
  <c r="AM177" i="8" s="1"/>
  <c r="AM178" i="8" s="1"/>
  <c r="AM179" i="8" s="1"/>
  <c r="AM180" i="8" s="1"/>
  <c r="AM181" i="8" s="1"/>
  <c r="AM182" i="8" s="1"/>
  <c r="AM183" i="8" s="1"/>
  <c r="AM184" i="8" s="1"/>
  <c r="AM185" i="8" s="1"/>
  <c r="AM186" i="8" s="1"/>
  <c r="AM187" i="8" s="1"/>
  <c r="AM188" i="8" s="1"/>
  <c r="AM189" i="8" s="1"/>
  <c r="AM190" i="8" s="1"/>
  <c r="AM191" i="8" s="1"/>
  <c r="AM192" i="8" s="1"/>
  <c r="AM193" i="8" s="1"/>
  <c r="AM194" i="8" s="1"/>
  <c r="AM195" i="8" s="1"/>
  <c r="AM196" i="8" s="1"/>
  <c r="AM197" i="8" s="1"/>
  <c r="AM198" i="8" s="1"/>
  <c r="AM199" i="8" s="1"/>
  <c r="AM200" i="8" s="1"/>
  <c r="AM201" i="8" s="1"/>
  <c r="AM202" i="8" s="1"/>
  <c r="AM203" i="8" s="1"/>
  <c r="AM204" i="8" s="1"/>
  <c r="AM205" i="8" s="1"/>
  <c r="AM206" i="8" s="1"/>
  <c r="AM207" i="8" s="1"/>
  <c r="AM208" i="8" s="1"/>
  <c r="AM209" i="8" s="1"/>
  <c r="AM210" i="8" s="1"/>
  <c r="AM211" i="8" s="1"/>
  <c r="AM212" i="8" s="1"/>
  <c r="AM213" i="8" s="1"/>
  <c r="AM214" i="8" s="1"/>
  <c r="AM215" i="8" s="1"/>
  <c r="AM216" i="8" s="1"/>
  <c r="AM217" i="8" s="1"/>
  <c r="AM218" i="8" s="1"/>
  <c r="AM219" i="8" s="1"/>
  <c r="AM220" i="8" s="1"/>
  <c r="AM221" i="8" s="1"/>
  <c r="AM222" i="8" s="1"/>
  <c r="AM223" i="8" s="1"/>
  <c r="AM224" i="8" s="1"/>
  <c r="AM225" i="8" s="1"/>
  <c r="AM226" i="8" s="1"/>
  <c r="AM227" i="8" s="1"/>
  <c r="AM228" i="8" s="1"/>
  <c r="AM229" i="8" s="1"/>
  <c r="AM230" i="8" s="1"/>
  <c r="AM231" i="8" s="1"/>
  <c r="AM232" i="8" s="1"/>
  <c r="AM233" i="8" s="1"/>
  <c r="AM234" i="8" s="1"/>
  <c r="AM235" i="8" s="1"/>
  <c r="AM236" i="8" s="1"/>
  <c r="AM237" i="8" s="1"/>
  <c r="AM238" i="8" s="1"/>
  <c r="AM239" i="8" s="1"/>
  <c r="AM240" i="8" s="1"/>
  <c r="AM241" i="8" s="1"/>
  <c r="AM242" i="8" s="1"/>
  <c r="AM243" i="8" s="1"/>
  <c r="AM244" i="8" s="1"/>
  <c r="AM245" i="8" s="1"/>
  <c r="AM246" i="8" s="1"/>
  <c r="AM247" i="8" s="1"/>
  <c r="AM248" i="8" s="1"/>
  <c r="AM249" i="8" s="1"/>
  <c r="AM250" i="8" s="1"/>
  <c r="AM251" i="8" s="1"/>
  <c r="AM252" i="8" s="1"/>
  <c r="AM253" i="8" s="1"/>
  <c r="AM254" i="8" s="1"/>
  <c r="AM255" i="8" s="1"/>
  <c r="AM256" i="8" s="1"/>
  <c r="AM257" i="8" s="1"/>
  <c r="AM258" i="8" s="1"/>
  <c r="AM259" i="8" s="1"/>
  <c r="AM260" i="8" s="1"/>
  <c r="AM261" i="8" s="1"/>
  <c r="AM262" i="8" s="1"/>
  <c r="AM263" i="8" s="1"/>
  <c r="AM264" i="8" s="1"/>
  <c r="AM265" i="8" s="1"/>
  <c r="AM266" i="8" s="1"/>
  <c r="AM267" i="8" s="1"/>
  <c r="AM268" i="8" s="1"/>
  <c r="AM269" i="8" s="1"/>
  <c r="AM270" i="8" s="1"/>
  <c r="AM271" i="8" s="1"/>
  <c r="AM272" i="8" s="1"/>
  <c r="AM273" i="8" s="1"/>
  <c r="AM274" i="8" s="1"/>
  <c r="AM275" i="8" s="1"/>
  <c r="AM276" i="8" s="1"/>
  <c r="AM277" i="8" s="1"/>
  <c r="AM278" i="8" s="1"/>
  <c r="AM279" i="8" s="1"/>
  <c r="AM280" i="8" s="1"/>
  <c r="AM281" i="8" s="1"/>
  <c r="AM282" i="8" s="1"/>
  <c r="AM283" i="8" s="1"/>
  <c r="AM284" i="8" s="1"/>
  <c r="AM285" i="8" s="1"/>
  <c r="AM286" i="8" s="1"/>
  <c r="AM287" i="8" s="1"/>
  <c r="AM288" i="8" s="1"/>
  <c r="AM289" i="8" s="1"/>
  <c r="AM290" i="8" s="1"/>
  <c r="AM291" i="8" s="1"/>
  <c r="AM292" i="8" s="1"/>
  <c r="AM293" i="8" s="1"/>
  <c r="AM294" i="8" s="1"/>
  <c r="AM295" i="8" s="1"/>
  <c r="AM296" i="8" s="1"/>
  <c r="AM297" i="8" s="1"/>
  <c r="AM298" i="8" s="1"/>
  <c r="AM299" i="8" s="1"/>
  <c r="AM300" i="8" s="1"/>
  <c r="AM301" i="8" s="1"/>
  <c r="AM302" i="8" s="1"/>
  <c r="AM303" i="8" s="1"/>
  <c r="AM304" i="8" s="1"/>
  <c r="AM305" i="8" s="1"/>
  <c r="AM306" i="8" s="1"/>
  <c r="AM307" i="8" s="1"/>
  <c r="AM308" i="8" s="1"/>
  <c r="AM309" i="8" s="1"/>
  <c r="AM310" i="8" s="1"/>
  <c r="AM311" i="8" s="1"/>
  <c r="AM312" i="8" s="1"/>
  <c r="AM313" i="8" s="1"/>
  <c r="AM314" i="8" s="1"/>
  <c r="AM315" i="8" s="1"/>
  <c r="AM316" i="8" s="1"/>
  <c r="AM317" i="8" s="1"/>
  <c r="AM318" i="8" s="1"/>
  <c r="AM319" i="8" s="1"/>
  <c r="AM320" i="8" s="1"/>
  <c r="AM321" i="8" s="1"/>
  <c r="AM322" i="8" s="1"/>
  <c r="AM323" i="8" s="1"/>
  <c r="AM324" i="8" s="1"/>
  <c r="AM325" i="8" s="1"/>
  <c r="AM326" i="8" s="1"/>
  <c r="AM327" i="8" s="1"/>
  <c r="AM328" i="8" s="1"/>
  <c r="AM329" i="8" s="1"/>
  <c r="AM330" i="8" s="1"/>
  <c r="AM331" i="8" s="1"/>
  <c r="AM332" i="8" s="1"/>
  <c r="AM333" i="8" s="1"/>
  <c r="AM334" i="8" s="1"/>
  <c r="AM335" i="8" s="1"/>
  <c r="AM336" i="8" s="1"/>
  <c r="AM337" i="8" s="1"/>
  <c r="AM338" i="8" s="1"/>
  <c r="AM339" i="8" s="1"/>
  <c r="AM340" i="8" s="1"/>
  <c r="AM341" i="8" s="1"/>
  <c r="AM342" i="8" s="1"/>
  <c r="AM343" i="8" s="1"/>
  <c r="AM344" i="8" s="1"/>
  <c r="AM345" i="8" s="1"/>
  <c r="AM346" i="8" s="1"/>
  <c r="AM347" i="8" s="1"/>
  <c r="AM348" i="8" s="1"/>
  <c r="AM349" i="8" s="1"/>
  <c r="AM350" i="8" s="1"/>
  <c r="AM351" i="8" s="1"/>
  <c r="AM352" i="8" s="1"/>
  <c r="AM353" i="8" s="1"/>
  <c r="AM354" i="8" s="1"/>
  <c r="AM355" i="8" s="1"/>
  <c r="AM356" i="8" s="1"/>
  <c r="AM357" i="8" s="1"/>
  <c r="AM358" i="8" s="1"/>
  <c r="AM359" i="8" s="1"/>
  <c r="AM360" i="8" s="1"/>
  <c r="AM361" i="8" s="1"/>
  <c r="AM362" i="8" s="1"/>
  <c r="AM363" i="8" s="1"/>
  <c r="AM364" i="8" s="1"/>
  <c r="AM365" i="8" s="1"/>
  <c r="AM366" i="8" s="1"/>
  <c r="AM367" i="8" s="1"/>
  <c r="AM368" i="8" s="1"/>
  <c r="AM369" i="8" s="1"/>
  <c r="AM370" i="8" s="1"/>
  <c r="AM371" i="8" s="1"/>
  <c r="AM372" i="8" s="1"/>
  <c r="AM373" i="8" s="1"/>
  <c r="AM374" i="8" s="1"/>
  <c r="AM375" i="8" s="1"/>
  <c r="AM376" i="8" s="1"/>
  <c r="AM377" i="8" s="1"/>
  <c r="AM378" i="8" s="1"/>
  <c r="AM379" i="8" s="1"/>
  <c r="AM380" i="8" s="1"/>
  <c r="AM381" i="8" s="1"/>
  <c r="AM382" i="8" s="1"/>
  <c r="AM383" i="8" s="1"/>
  <c r="AM384" i="8" s="1"/>
  <c r="AM385" i="8" s="1"/>
  <c r="AM386" i="8" s="1"/>
  <c r="AM387" i="8" s="1"/>
  <c r="AM388" i="8" s="1"/>
  <c r="AM389" i="8" s="1"/>
  <c r="AM390" i="8" s="1"/>
  <c r="AM391" i="8" s="1"/>
  <c r="AM392" i="8" s="1"/>
  <c r="AM393" i="8" s="1"/>
  <c r="AM394" i="8" s="1"/>
  <c r="AM395" i="8" s="1"/>
  <c r="AM396" i="8" s="1"/>
  <c r="AM397" i="8" s="1"/>
  <c r="AM398" i="8" s="1"/>
  <c r="AM399" i="8" s="1"/>
  <c r="AM400" i="8" s="1"/>
  <c r="AM401" i="8" s="1"/>
  <c r="AM402" i="8" s="1"/>
  <c r="AM403" i="8" s="1"/>
  <c r="AM404" i="8" s="1"/>
  <c r="AM405" i="8" s="1"/>
  <c r="AM406" i="8" s="1"/>
  <c r="AM407" i="8" s="1"/>
  <c r="AM408" i="8" s="1"/>
  <c r="AM409" i="8" s="1"/>
  <c r="AM410" i="8" s="1"/>
  <c r="AM411" i="8" s="1"/>
  <c r="AM412" i="8" s="1"/>
  <c r="AM413" i="8" s="1"/>
  <c r="AM414" i="8" s="1"/>
  <c r="AM415" i="8" s="1"/>
  <c r="AM416" i="8" s="1"/>
  <c r="AM417" i="8" s="1"/>
  <c r="AM418" i="8" s="1"/>
  <c r="AM419" i="8" s="1"/>
  <c r="AM420" i="8" s="1"/>
  <c r="AM421" i="8" s="1"/>
  <c r="AM422" i="8" s="1"/>
  <c r="AM423" i="8" s="1"/>
  <c r="AM424" i="8" s="1"/>
  <c r="AM425" i="8" s="1"/>
  <c r="AM426" i="8" s="1"/>
  <c r="AM427" i="8" s="1"/>
  <c r="AM428" i="8" s="1"/>
  <c r="AM429" i="8" s="1"/>
  <c r="AM430" i="8" s="1"/>
  <c r="AM431" i="8" s="1"/>
  <c r="AM432" i="8" s="1"/>
  <c r="AM433" i="8" s="1"/>
  <c r="AM434" i="8" s="1"/>
  <c r="AM435" i="8" s="1"/>
  <c r="AM436" i="8" s="1"/>
  <c r="AM437" i="8" s="1"/>
  <c r="AM438" i="8" s="1"/>
  <c r="AM439" i="8" s="1"/>
  <c r="AM440" i="8" s="1"/>
  <c r="AM441" i="8" s="1"/>
  <c r="AM442" i="8" s="1"/>
  <c r="AM443" i="8" s="1"/>
  <c r="AM444" i="8" s="1"/>
  <c r="AM445" i="8" s="1"/>
  <c r="AM446" i="8" s="1"/>
  <c r="AM447" i="8" s="1"/>
  <c r="AM448" i="8" s="1"/>
  <c r="AM449" i="8" s="1"/>
  <c r="AM450" i="8" s="1"/>
  <c r="AM451" i="8" s="1"/>
  <c r="AM452" i="8" s="1"/>
  <c r="AM453" i="8" s="1"/>
  <c r="AM454" i="8" s="1"/>
  <c r="AM455" i="8" s="1"/>
  <c r="AM456" i="8" s="1"/>
  <c r="AM457" i="8" s="1"/>
  <c r="AM458" i="8" s="1"/>
  <c r="AM459" i="8" s="1"/>
  <c r="AM460" i="8" s="1"/>
  <c r="AM461" i="8" s="1"/>
  <c r="AM462" i="8" s="1"/>
  <c r="AM463" i="8" s="1"/>
  <c r="AM464" i="8" s="1"/>
  <c r="AM465" i="8" s="1"/>
  <c r="AM466" i="8" s="1"/>
  <c r="AM467" i="8" s="1"/>
  <c r="AM468" i="8" s="1"/>
  <c r="AM469" i="8" s="1"/>
  <c r="AM470" i="8" s="1"/>
  <c r="AM471" i="8" s="1"/>
  <c r="AM472" i="8" s="1"/>
  <c r="AM473" i="8" s="1"/>
  <c r="AM474" i="8" s="1"/>
  <c r="AM475" i="8" s="1"/>
  <c r="AM476" i="8" s="1"/>
  <c r="AM477" i="8" s="1"/>
  <c r="AM478" i="8" s="1"/>
  <c r="AM479" i="8" s="1"/>
  <c r="AM480" i="8" s="1"/>
  <c r="AM481" i="8" s="1"/>
  <c r="AM482" i="8" s="1"/>
  <c r="AM483" i="8" s="1"/>
  <c r="AM484" i="8" s="1"/>
  <c r="AM485" i="8" s="1"/>
  <c r="AM486" i="8" s="1"/>
  <c r="AM487" i="8" s="1"/>
  <c r="AM488" i="8" s="1"/>
  <c r="AM489" i="8" s="1"/>
  <c r="AM490" i="8" s="1"/>
  <c r="AM491" i="8" s="1"/>
  <c r="AM492" i="8" s="1"/>
  <c r="AM493" i="8" s="1"/>
  <c r="AM494" i="8" s="1"/>
  <c r="AM495" i="8" s="1"/>
  <c r="AM496" i="8" s="1"/>
  <c r="AM497" i="8" s="1"/>
  <c r="AM498" i="8" s="1"/>
  <c r="AM499" i="8" s="1"/>
  <c r="AM500" i="8" s="1"/>
  <c r="AM501" i="8" s="1"/>
  <c r="AM502" i="8" s="1"/>
  <c r="AM503" i="8" s="1"/>
  <c r="AM504" i="8" s="1"/>
  <c r="AM505" i="8" s="1"/>
  <c r="AM506" i="8" s="1"/>
  <c r="AM507" i="8" s="1"/>
  <c r="AM508" i="8" s="1"/>
  <c r="AM509" i="8" s="1"/>
  <c r="AL2" i="8"/>
  <c r="AL3" i="8" s="1"/>
  <c r="AL4" i="8" s="1"/>
  <c r="AL5" i="8" s="1"/>
  <c r="AL6" i="8" s="1"/>
  <c r="AL7" i="8" s="1"/>
  <c r="AL8" i="8" s="1"/>
  <c r="AL9" i="8" s="1"/>
  <c r="AL10" i="8" s="1"/>
  <c r="AL11" i="8" s="1"/>
  <c r="AL12" i="8" s="1"/>
  <c r="AL13" i="8" s="1"/>
  <c r="AL14" i="8" s="1"/>
  <c r="AL15" i="8" s="1"/>
  <c r="AL16" i="8" s="1"/>
  <c r="AL17" i="8" s="1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AL29" i="8" s="1"/>
  <c r="AL30" i="8" s="1"/>
  <c r="AL31" i="8" s="1"/>
  <c r="AL32" i="8" s="1"/>
  <c r="AL33" i="8" s="1"/>
  <c r="AL34" i="8" s="1"/>
  <c r="AL35" i="8" s="1"/>
  <c r="AL36" i="8" s="1"/>
  <c r="AL37" i="8" s="1"/>
  <c r="AL38" i="8" s="1"/>
  <c r="AL39" i="8" s="1"/>
  <c r="AL40" i="8" s="1"/>
  <c r="AL41" i="8" s="1"/>
  <c r="AL42" i="8" s="1"/>
  <c r="AL43" i="8" s="1"/>
  <c r="AL44" i="8" s="1"/>
  <c r="AL45" i="8" s="1"/>
  <c r="AL46" i="8" s="1"/>
  <c r="AL47" i="8" s="1"/>
  <c r="AL48" i="8" s="1"/>
  <c r="AL49" i="8" s="1"/>
  <c r="AL50" i="8" s="1"/>
  <c r="AL51" i="8" s="1"/>
  <c r="AL52" i="8" s="1"/>
  <c r="AL53" i="8" s="1"/>
  <c r="AL54" i="8" s="1"/>
  <c r="AL55" i="8" s="1"/>
  <c r="AL56" i="8" s="1"/>
  <c r="AL57" i="8" s="1"/>
  <c r="AL58" i="8" s="1"/>
  <c r="AL59" i="8" s="1"/>
  <c r="AL60" i="8" s="1"/>
  <c r="AL61" i="8" s="1"/>
  <c r="AL62" i="8" s="1"/>
  <c r="AL63" i="8" s="1"/>
  <c r="AL64" i="8" s="1"/>
  <c r="AL65" i="8" s="1"/>
  <c r="AL66" i="8" s="1"/>
  <c r="AL67" i="8" s="1"/>
  <c r="AL68" i="8" s="1"/>
  <c r="AL69" i="8" s="1"/>
  <c r="AL70" i="8" s="1"/>
  <c r="AL71" i="8" s="1"/>
  <c r="AL72" i="8" s="1"/>
  <c r="AL73" i="8" s="1"/>
  <c r="AL74" i="8" s="1"/>
  <c r="AL75" i="8" s="1"/>
  <c r="AL76" i="8" s="1"/>
  <c r="AL77" i="8" s="1"/>
  <c r="AL78" i="8" s="1"/>
  <c r="AL79" i="8" s="1"/>
  <c r="AL80" i="8" s="1"/>
  <c r="AL81" i="8" s="1"/>
  <c r="AL82" i="8" s="1"/>
  <c r="AL83" i="8" s="1"/>
  <c r="AL84" i="8" s="1"/>
  <c r="AL85" i="8" s="1"/>
  <c r="AL86" i="8" s="1"/>
  <c r="AL87" i="8" s="1"/>
  <c r="AL88" i="8" s="1"/>
  <c r="AL89" i="8" s="1"/>
  <c r="AL90" i="8" s="1"/>
  <c r="AL91" i="8" s="1"/>
  <c r="AL92" i="8" s="1"/>
  <c r="AL93" i="8" s="1"/>
  <c r="AL94" i="8" s="1"/>
  <c r="AL95" i="8" s="1"/>
  <c r="AL96" i="8" s="1"/>
  <c r="AL97" i="8" s="1"/>
  <c r="AL98" i="8" s="1"/>
  <c r="AL99" i="8" s="1"/>
  <c r="AL100" i="8" s="1"/>
  <c r="AL101" i="8" s="1"/>
  <c r="AL102" i="8" s="1"/>
  <c r="AL103" i="8" s="1"/>
  <c r="AL104" i="8" s="1"/>
  <c r="AL105" i="8" s="1"/>
  <c r="AL106" i="8" s="1"/>
  <c r="AL107" i="8" s="1"/>
  <c r="AL108" i="8" s="1"/>
  <c r="AL109" i="8" s="1"/>
  <c r="AL110" i="8" s="1"/>
  <c r="AL111" i="8" s="1"/>
  <c r="AL112" i="8" s="1"/>
  <c r="AL113" i="8" s="1"/>
  <c r="AL114" i="8" s="1"/>
  <c r="AL115" i="8" s="1"/>
  <c r="AL116" i="8" s="1"/>
  <c r="AL117" i="8" s="1"/>
  <c r="AL118" i="8" s="1"/>
  <c r="AL119" i="8" s="1"/>
  <c r="AL120" i="8" s="1"/>
  <c r="AL121" i="8" s="1"/>
  <c r="AL122" i="8" s="1"/>
  <c r="AL123" i="8" s="1"/>
  <c r="AL124" i="8" s="1"/>
  <c r="AL125" i="8" s="1"/>
  <c r="AL126" i="8" s="1"/>
  <c r="AL127" i="8" s="1"/>
  <c r="AL128" i="8" s="1"/>
  <c r="AL129" i="8" s="1"/>
  <c r="AL130" i="8" s="1"/>
  <c r="AL131" i="8" s="1"/>
  <c r="AL132" i="8" s="1"/>
  <c r="AL133" i="8" s="1"/>
  <c r="AL134" i="8" s="1"/>
  <c r="AL135" i="8" s="1"/>
  <c r="AL136" i="8" s="1"/>
  <c r="AL137" i="8" s="1"/>
  <c r="AL138" i="8" s="1"/>
  <c r="AL139" i="8" s="1"/>
  <c r="AL140" i="8" s="1"/>
  <c r="AL141" i="8" s="1"/>
  <c r="AL142" i="8" s="1"/>
  <c r="AL143" i="8" s="1"/>
  <c r="AL144" i="8" s="1"/>
  <c r="AL145" i="8" s="1"/>
  <c r="AL146" i="8" s="1"/>
  <c r="AL147" i="8" s="1"/>
  <c r="AL148" i="8" s="1"/>
  <c r="AL149" i="8" s="1"/>
  <c r="AL150" i="8" s="1"/>
  <c r="AL151" i="8" s="1"/>
  <c r="AL152" i="8" s="1"/>
  <c r="AL153" i="8" s="1"/>
  <c r="AL154" i="8" s="1"/>
  <c r="AL155" i="8" s="1"/>
  <c r="AL156" i="8" s="1"/>
  <c r="AL157" i="8" s="1"/>
  <c r="AL158" i="8" s="1"/>
  <c r="AL159" i="8" s="1"/>
  <c r="AL160" i="8" s="1"/>
  <c r="AL161" i="8" s="1"/>
  <c r="AL162" i="8" s="1"/>
  <c r="AL163" i="8" s="1"/>
  <c r="AL164" i="8" s="1"/>
  <c r="AL165" i="8" s="1"/>
  <c r="AL166" i="8" s="1"/>
  <c r="AL167" i="8" s="1"/>
  <c r="AL168" i="8" s="1"/>
  <c r="AL169" i="8" s="1"/>
  <c r="AL170" i="8" s="1"/>
  <c r="AL171" i="8" s="1"/>
  <c r="AL172" i="8" s="1"/>
  <c r="AL173" i="8" s="1"/>
  <c r="AL174" i="8" s="1"/>
  <c r="AL175" i="8" s="1"/>
  <c r="AL176" i="8" s="1"/>
  <c r="AL177" i="8" s="1"/>
  <c r="AL178" i="8" s="1"/>
  <c r="AL179" i="8" s="1"/>
  <c r="AL180" i="8" s="1"/>
  <c r="AL181" i="8" s="1"/>
  <c r="AL182" i="8" s="1"/>
  <c r="AL183" i="8" s="1"/>
  <c r="AL184" i="8" s="1"/>
  <c r="AL185" i="8" s="1"/>
  <c r="AL186" i="8" s="1"/>
  <c r="AL187" i="8" s="1"/>
  <c r="AL188" i="8" s="1"/>
  <c r="AL189" i="8" s="1"/>
  <c r="AL190" i="8" s="1"/>
  <c r="AL191" i="8" s="1"/>
  <c r="AL192" i="8" s="1"/>
  <c r="AL193" i="8" s="1"/>
  <c r="AL194" i="8" s="1"/>
  <c r="AL195" i="8" s="1"/>
  <c r="AL196" i="8" s="1"/>
  <c r="AL197" i="8" s="1"/>
  <c r="AL198" i="8" s="1"/>
  <c r="AL199" i="8" s="1"/>
  <c r="AL200" i="8" s="1"/>
  <c r="AL201" i="8" s="1"/>
  <c r="AL202" i="8" s="1"/>
  <c r="AL203" i="8" s="1"/>
  <c r="AL204" i="8" s="1"/>
  <c r="AL205" i="8" s="1"/>
  <c r="AL206" i="8" s="1"/>
  <c r="AL207" i="8" s="1"/>
  <c r="AL208" i="8" s="1"/>
  <c r="AL209" i="8" s="1"/>
  <c r="AL210" i="8" s="1"/>
  <c r="AL211" i="8" s="1"/>
  <c r="AL212" i="8" s="1"/>
  <c r="AL213" i="8" s="1"/>
  <c r="AL214" i="8" s="1"/>
  <c r="AL215" i="8" s="1"/>
  <c r="AL216" i="8" s="1"/>
  <c r="AL217" i="8" s="1"/>
  <c r="AL218" i="8" s="1"/>
  <c r="AL219" i="8" s="1"/>
  <c r="AL220" i="8" s="1"/>
  <c r="AL221" i="8" s="1"/>
  <c r="AL222" i="8" s="1"/>
  <c r="AL223" i="8" s="1"/>
  <c r="AL224" i="8" s="1"/>
  <c r="AL225" i="8" s="1"/>
  <c r="AL226" i="8" s="1"/>
  <c r="AL227" i="8" s="1"/>
  <c r="AL228" i="8" s="1"/>
  <c r="AL229" i="8" s="1"/>
  <c r="AL230" i="8" s="1"/>
  <c r="AL231" i="8" s="1"/>
  <c r="AL232" i="8" s="1"/>
  <c r="AL233" i="8" s="1"/>
  <c r="AL234" i="8" s="1"/>
  <c r="AL235" i="8" s="1"/>
  <c r="AL236" i="8" s="1"/>
  <c r="AL237" i="8" s="1"/>
  <c r="AL238" i="8" s="1"/>
  <c r="AL239" i="8" s="1"/>
  <c r="AL240" i="8" s="1"/>
  <c r="AL241" i="8" s="1"/>
  <c r="AL242" i="8" s="1"/>
  <c r="AL243" i="8" s="1"/>
  <c r="AL244" i="8" s="1"/>
  <c r="AL245" i="8" s="1"/>
  <c r="AL246" i="8" s="1"/>
  <c r="AL247" i="8" s="1"/>
  <c r="AL248" i="8" s="1"/>
  <c r="AL249" i="8" s="1"/>
  <c r="AL250" i="8" s="1"/>
  <c r="AL251" i="8" s="1"/>
  <c r="AL252" i="8" s="1"/>
  <c r="AL253" i="8" s="1"/>
  <c r="AL254" i="8" s="1"/>
  <c r="AL255" i="8" s="1"/>
  <c r="AL256" i="8" s="1"/>
  <c r="AL257" i="8" s="1"/>
  <c r="AL258" i="8" s="1"/>
  <c r="AL259" i="8" s="1"/>
  <c r="AL260" i="8" s="1"/>
  <c r="AL261" i="8" s="1"/>
  <c r="AL262" i="8" s="1"/>
  <c r="AL263" i="8" s="1"/>
  <c r="AL264" i="8" s="1"/>
  <c r="AL265" i="8" s="1"/>
  <c r="AL266" i="8" s="1"/>
  <c r="AL267" i="8" s="1"/>
  <c r="AL268" i="8" s="1"/>
  <c r="AL269" i="8" s="1"/>
  <c r="AL270" i="8" s="1"/>
  <c r="AL271" i="8" s="1"/>
  <c r="AL272" i="8" s="1"/>
  <c r="AL273" i="8" s="1"/>
  <c r="AL274" i="8" s="1"/>
  <c r="AL275" i="8" s="1"/>
  <c r="AL276" i="8" s="1"/>
  <c r="AL277" i="8" s="1"/>
  <c r="AL278" i="8" s="1"/>
  <c r="AL279" i="8" s="1"/>
  <c r="AL280" i="8" s="1"/>
  <c r="AL281" i="8" s="1"/>
  <c r="AL282" i="8" s="1"/>
  <c r="AL283" i="8" s="1"/>
  <c r="AL284" i="8" s="1"/>
  <c r="AL285" i="8" s="1"/>
  <c r="AL286" i="8" s="1"/>
  <c r="AL287" i="8" s="1"/>
  <c r="AL288" i="8" s="1"/>
  <c r="AL289" i="8" s="1"/>
  <c r="AL290" i="8" s="1"/>
  <c r="AL291" i="8" s="1"/>
  <c r="AL292" i="8" s="1"/>
  <c r="AL293" i="8" s="1"/>
  <c r="AL294" i="8" s="1"/>
  <c r="AL295" i="8" s="1"/>
  <c r="AL296" i="8" s="1"/>
  <c r="AL297" i="8" s="1"/>
  <c r="AL298" i="8" s="1"/>
  <c r="AL299" i="8" s="1"/>
  <c r="AL300" i="8" s="1"/>
  <c r="AL301" i="8" s="1"/>
  <c r="AL302" i="8" s="1"/>
  <c r="AL303" i="8" s="1"/>
  <c r="AL304" i="8" s="1"/>
  <c r="AL305" i="8" s="1"/>
  <c r="AL306" i="8" s="1"/>
  <c r="AL307" i="8" s="1"/>
  <c r="AL308" i="8" s="1"/>
  <c r="AL309" i="8" s="1"/>
  <c r="AL310" i="8" s="1"/>
  <c r="AL311" i="8" s="1"/>
  <c r="AL312" i="8" s="1"/>
  <c r="AL313" i="8" s="1"/>
  <c r="AL314" i="8" s="1"/>
  <c r="AL315" i="8" s="1"/>
  <c r="AL316" i="8" s="1"/>
  <c r="AL317" i="8" s="1"/>
  <c r="AL318" i="8" s="1"/>
  <c r="AL319" i="8" s="1"/>
  <c r="AL320" i="8" s="1"/>
  <c r="AL321" i="8" s="1"/>
  <c r="AL322" i="8" s="1"/>
  <c r="AL323" i="8" s="1"/>
  <c r="AL324" i="8" s="1"/>
  <c r="AL325" i="8" s="1"/>
  <c r="AL326" i="8" s="1"/>
  <c r="AL327" i="8" s="1"/>
  <c r="AL328" i="8" s="1"/>
  <c r="AL329" i="8" s="1"/>
  <c r="AL330" i="8" s="1"/>
  <c r="AL331" i="8" s="1"/>
  <c r="AL332" i="8" s="1"/>
  <c r="AL333" i="8" s="1"/>
  <c r="AL334" i="8" s="1"/>
  <c r="AL335" i="8" s="1"/>
  <c r="AL336" i="8" s="1"/>
  <c r="AL337" i="8" s="1"/>
  <c r="AL338" i="8" s="1"/>
  <c r="AL339" i="8" s="1"/>
  <c r="AL340" i="8" s="1"/>
  <c r="AL341" i="8" s="1"/>
  <c r="AL342" i="8" s="1"/>
  <c r="AL343" i="8" s="1"/>
  <c r="AL344" i="8" s="1"/>
  <c r="AL345" i="8" s="1"/>
  <c r="AL346" i="8" s="1"/>
  <c r="AL347" i="8" s="1"/>
  <c r="AL348" i="8" s="1"/>
  <c r="AL349" i="8" s="1"/>
  <c r="AL350" i="8" s="1"/>
  <c r="AL351" i="8" s="1"/>
  <c r="AL352" i="8" s="1"/>
  <c r="AL353" i="8" s="1"/>
  <c r="AL354" i="8" s="1"/>
  <c r="AL355" i="8" s="1"/>
  <c r="AL356" i="8" s="1"/>
  <c r="AL357" i="8" s="1"/>
  <c r="AL358" i="8" s="1"/>
  <c r="AL359" i="8" s="1"/>
  <c r="AL360" i="8" s="1"/>
  <c r="AL361" i="8" s="1"/>
  <c r="AL362" i="8" s="1"/>
  <c r="AL363" i="8" s="1"/>
  <c r="AL364" i="8" s="1"/>
  <c r="AL365" i="8" s="1"/>
  <c r="AL366" i="8" s="1"/>
  <c r="AL367" i="8" s="1"/>
  <c r="AL368" i="8" s="1"/>
  <c r="AL369" i="8" s="1"/>
  <c r="AL370" i="8" s="1"/>
  <c r="AL371" i="8" s="1"/>
  <c r="AL372" i="8" s="1"/>
  <c r="AL373" i="8" s="1"/>
  <c r="AL374" i="8" s="1"/>
  <c r="AL375" i="8" s="1"/>
  <c r="AL376" i="8" s="1"/>
  <c r="AL377" i="8" s="1"/>
  <c r="AL378" i="8" s="1"/>
  <c r="AL379" i="8" s="1"/>
  <c r="AL380" i="8" s="1"/>
  <c r="AL381" i="8" s="1"/>
  <c r="AL382" i="8" s="1"/>
  <c r="AL383" i="8" s="1"/>
  <c r="AL384" i="8" s="1"/>
  <c r="AL385" i="8" s="1"/>
  <c r="AL386" i="8" s="1"/>
  <c r="AL387" i="8" s="1"/>
  <c r="AL388" i="8" s="1"/>
  <c r="AL389" i="8" s="1"/>
  <c r="AL390" i="8" s="1"/>
  <c r="AL391" i="8" s="1"/>
  <c r="AL392" i="8" s="1"/>
  <c r="AL393" i="8" s="1"/>
  <c r="AL394" i="8" s="1"/>
  <c r="AL395" i="8" s="1"/>
  <c r="AL396" i="8" s="1"/>
  <c r="AL397" i="8" s="1"/>
  <c r="AL398" i="8" s="1"/>
  <c r="AL399" i="8" s="1"/>
  <c r="AL400" i="8" s="1"/>
  <c r="AL401" i="8" s="1"/>
  <c r="AL402" i="8" s="1"/>
  <c r="AL403" i="8" s="1"/>
  <c r="AL404" i="8" s="1"/>
  <c r="AL405" i="8" s="1"/>
  <c r="AL406" i="8" s="1"/>
  <c r="AL407" i="8" s="1"/>
  <c r="AL408" i="8" s="1"/>
  <c r="AL409" i="8" s="1"/>
  <c r="AL410" i="8" s="1"/>
  <c r="AL411" i="8" s="1"/>
  <c r="AL412" i="8" s="1"/>
  <c r="AL413" i="8" s="1"/>
  <c r="AL414" i="8" s="1"/>
  <c r="AL415" i="8" s="1"/>
  <c r="AL416" i="8" s="1"/>
  <c r="AL417" i="8" s="1"/>
  <c r="AL418" i="8" s="1"/>
  <c r="AL419" i="8" s="1"/>
  <c r="AL420" i="8" s="1"/>
  <c r="AL421" i="8" s="1"/>
  <c r="AL422" i="8" s="1"/>
  <c r="AL423" i="8" s="1"/>
  <c r="AL424" i="8" s="1"/>
  <c r="AL425" i="8" s="1"/>
  <c r="AL426" i="8" s="1"/>
  <c r="AL427" i="8" s="1"/>
  <c r="AL428" i="8" s="1"/>
  <c r="AL429" i="8" s="1"/>
  <c r="AL430" i="8" s="1"/>
  <c r="AL431" i="8" s="1"/>
  <c r="AL432" i="8" s="1"/>
  <c r="AL433" i="8" s="1"/>
  <c r="AL434" i="8" s="1"/>
  <c r="AL435" i="8" s="1"/>
  <c r="AL436" i="8" s="1"/>
  <c r="AL437" i="8" s="1"/>
  <c r="AL438" i="8" s="1"/>
  <c r="AL439" i="8" s="1"/>
  <c r="AL440" i="8" s="1"/>
  <c r="AL441" i="8" s="1"/>
  <c r="AL442" i="8" s="1"/>
  <c r="AL443" i="8" s="1"/>
  <c r="AL444" i="8" s="1"/>
  <c r="AL445" i="8" s="1"/>
  <c r="AL446" i="8" s="1"/>
  <c r="AL447" i="8" s="1"/>
  <c r="AL448" i="8" s="1"/>
  <c r="AL449" i="8" s="1"/>
  <c r="AL450" i="8" s="1"/>
  <c r="AL451" i="8" s="1"/>
  <c r="AL452" i="8" s="1"/>
  <c r="AL453" i="8" s="1"/>
  <c r="AL454" i="8" s="1"/>
  <c r="AL455" i="8" s="1"/>
  <c r="AL456" i="8" s="1"/>
  <c r="AL457" i="8" s="1"/>
  <c r="AL458" i="8" s="1"/>
  <c r="AL459" i="8" s="1"/>
  <c r="AL460" i="8" s="1"/>
  <c r="AL461" i="8" s="1"/>
  <c r="AL462" i="8" s="1"/>
  <c r="AL463" i="8" s="1"/>
  <c r="AL464" i="8" s="1"/>
  <c r="AL465" i="8" s="1"/>
  <c r="AL466" i="8" s="1"/>
  <c r="AL467" i="8" s="1"/>
  <c r="AL468" i="8" s="1"/>
  <c r="AL469" i="8" s="1"/>
  <c r="AL470" i="8" s="1"/>
  <c r="AL471" i="8" s="1"/>
  <c r="AL472" i="8" s="1"/>
  <c r="AL473" i="8" s="1"/>
  <c r="AL474" i="8" s="1"/>
  <c r="AL475" i="8" s="1"/>
  <c r="AL476" i="8" s="1"/>
  <c r="AL477" i="8" s="1"/>
  <c r="AL478" i="8" s="1"/>
  <c r="AL479" i="8" s="1"/>
  <c r="AL480" i="8" s="1"/>
  <c r="AL481" i="8" s="1"/>
  <c r="AL482" i="8" s="1"/>
  <c r="AL483" i="8" s="1"/>
  <c r="AL484" i="8" s="1"/>
  <c r="AL485" i="8" s="1"/>
  <c r="AL486" i="8" s="1"/>
  <c r="AL487" i="8" s="1"/>
  <c r="AL488" i="8" s="1"/>
  <c r="AL489" i="8" s="1"/>
  <c r="AL490" i="8" s="1"/>
  <c r="AL491" i="8" s="1"/>
  <c r="AL492" i="8" s="1"/>
  <c r="AL493" i="8" s="1"/>
  <c r="AL494" i="8" s="1"/>
  <c r="AL495" i="8" s="1"/>
  <c r="AL496" i="8" s="1"/>
  <c r="AL497" i="8" s="1"/>
  <c r="AL498" i="8" s="1"/>
  <c r="AL499" i="8" s="1"/>
  <c r="AL500" i="8" s="1"/>
  <c r="AL501" i="8" s="1"/>
  <c r="AL502" i="8" s="1"/>
  <c r="AL503" i="8" s="1"/>
  <c r="AL504" i="8" s="1"/>
  <c r="AL505" i="8" s="1"/>
  <c r="AL506" i="8" s="1"/>
  <c r="AL507" i="8" s="1"/>
  <c r="AL508" i="8" s="1"/>
  <c r="AL509" i="8" s="1"/>
  <c r="AK2" i="8"/>
  <c r="AK3" i="8" s="1"/>
  <c r="AK4" i="8" s="1"/>
  <c r="AK5" i="8" s="1"/>
  <c r="AK6" i="8" s="1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K27" i="8" s="1"/>
  <c r="AK28" i="8" s="1"/>
  <c r="AK29" i="8" s="1"/>
  <c r="AK30" i="8" s="1"/>
  <c r="AK31" i="8" s="1"/>
  <c r="AK32" i="8" s="1"/>
  <c r="AK33" i="8" s="1"/>
  <c r="AK34" i="8" s="1"/>
  <c r="AK35" i="8" s="1"/>
  <c r="AK36" i="8" s="1"/>
  <c r="AK37" i="8" s="1"/>
  <c r="AK38" i="8" s="1"/>
  <c r="AK39" i="8" s="1"/>
  <c r="AK40" i="8" s="1"/>
  <c r="AK41" i="8" s="1"/>
  <c r="AK42" i="8" s="1"/>
  <c r="AK43" i="8" s="1"/>
  <c r="AK44" i="8" s="1"/>
  <c r="AK45" i="8" s="1"/>
  <c r="AK46" i="8" s="1"/>
  <c r="AK47" i="8" s="1"/>
  <c r="AK48" i="8" s="1"/>
  <c r="AK49" i="8" s="1"/>
  <c r="AK50" i="8" s="1"/>
  <c r="AK51" i="8" s="1"/>
  <c r="AK52" i="8" s="1"/>
  <c r="AK53" i="8" s="1"/>
  <c r="AK54" i="8" s="1"/>
  <c r="AK55" i="8" s="1"/>
  <c r="AK56" i="8" s="1"/>
  <c r="AK57" i="8" s="1"/>
  <c r="AK58" i="8" s="1"/>
  <c r="AK59" i="8" s="1"/>
  <c r="AK60" i="8" s="1"/>
  <c r="AK61" i="8" s="1"/>
  <c r="AK62" i="8" s="1"/>
  <c r="AK63" i="8" s="1"/>
  <c r="AK64" i="8" s="1"/>
  <c r="AK65" i="8" s="1"/>
  <c r="AK66" i="8" s="1"/>
  <c r="AK67" i="8" s="1"/>
  <c r="AK68" i="8" s="1"/>
  <c r="AK69" i="8" s="1"/>
  <c r="AK70" i="8" s="1"/>
  <c r="AK71" i="8" s="1"/>
  <c r="AK72" i="8" s="1"/>
  <c r="AK73" i="8" s="1"/>
  <c r="AK74" i="8" s="1"/>
  <c r="AK75" i="8" s="1"/>
  <c r="AK76" i="8" s="1"/>
  <c r="AK77" i="8" s="1"/>
  <c r="AK78" i="8" s="1"/>
  <c r="AK79" i="8" s="1"/>
  <c r="AK80" i="8" s="1"/>
  <c r="AK81" i="8" s="1"/>
  <c r="AK82" i="8" s="1"/>
  <c r="AK83" i="8" s="1"/>
  <c r="AK84" i="8" s="1"/>
  <c r="AK85" i="8" s="1"/>
  <c r="AK86" i="8" s="1"/>
  <c r="AK87" i="8" s="1"/>
  <c r="AK88" i="8" s="1"/>
  <c r="AK89" i="8" s="1"/>
  <c r="AK90" i="8" s="1"/>
  <c r="AK91" i="8" s="1"/>
  <c r="AK92" i="8" s="1"/>
  <c r="AK93" i="8" s="1"/>
  <c r="AK94" i="8" s="1"/>
  <c r="AK95" i="8" s="1"/>
  <c r="AK96" i="8" s="1"/>
  <c r="AK97" i="8" s="1"/>
  <c r="AK98" i="8" s="1"/>
  <c r="AK99" i="8" s="1"/>
  <c r="AK100" i="8" s="1"/>
  <c r="AK101" i="8" s="1"/>
  <c r="AK102" i="8" s="1"/>
  <c r="AK103" i="8" s="1"/>
  <c r="AK104" i="8" s="1"/>
  <c r="AK105" i="8" s="1"/>
  <c r="AK106" i="8" s="1"/>
  <c r="AK107" i="8" s="1"/>
  <c r="AK108" i="8" s="1"/>
  <c r="AK109" i="8" s="1"/>
  <c r="AK110" i="8" s="1"/>
  <c r="AK111" i="8" s="1"/>
  <c r="AK112" i="8" s="1"/>
  <c r="AK113" i="8" s="1"/>
  <c r="AK114" i="8" s="1"/>
  <c r="AK115" i="8" s="1"/>
  <c r="AK116" i="8" s="1"/>
  <c r="AK117" i="8" s="1"/>
  <c r="AK118" i="8" s="1"/>
  <c r="AK119" i="8" s="1"/>
  <c r="AK120" i="8" s="1"/>
  <c r="AK121" i="8" s="1"/>
  <c r="AK122" i="8" s="1"/>
  <c r="AK123" i="8" s="1"/>
  <c r="AK124" i="8" s="1"/>
  <c r="AK125" i="8" s="1"/>
  <c r="AK126" i="8" s="1"/>
  <c r="AK127" i="8" s="1"/>
  <c r="AK128" i="8" s="1"/>
  <c r="AK129" i="8" s="1"/>
  <c r="AK130" i="8" s="1"/>
  <c r="AK131" i="8" s="1"/>
  <c r="AK132" i="8" s="1"/>
  <c r="AK133" i="8" s="1"/>
  <c r="AK134" i="8" s="1"/>
  <c r="AK135" i="8" s="1"/>
  <c r="AK136" i="8" s="1"/>
  <c r="AK137" i="8" s="1"/>
  <c r="AK138" i="8" s="1"/>
  <c r="AK139" i="8" s="1"/>
  <c r="AK140" i="8" s="1"/>
  <c r="AK141" i="8" s="1"/>
  <c r="AK142" i="8" s="1"/>
  <c r="AK143" i="8" s="1"/>
  <c r="AK144" i="8" s="1"/>
  <c r="AK145" i="8" s="1"/>
  <c r="AK146" i="8" s="1"/>
  <c r="AK147" i="8" s="1"/>
  <c r="AK148" i="8" s="1"/>
  <c r="AK149" i="8" s="1"/>
  <c r="AK150" i="8" s="1"/>
  <c r="AK151" i="8" s="1"/>
  <c r="AK152" i="8" s="1"/>
  <c r="AK153" i="8" s="1"/>
  <c r="AK154" i="8" s="1"/>
  <c r="AK155" i="8" s="1"/>
  <c r="AK156" i="8" s="1"/>
  <c r="AK157" i="8" s="1"/>
  <c r="AK158" i="8" s="1"/>
  <c r="AK159" i="8" s="1"/>
  <c r="AK160" i="8" s="1"/>
  <c r="AK161" i="8" s="1"/>
  <c r="AK162" i="8" s="1"/>
  <c r="AK163" i="8" s="1"/>
  <c r="AK164" i="8" s="1"/>
  <c r="AK165" i="8" s="1"/>
  <c r="AK166" i="8" s="1"/>
  <c r="AK167" i="8" s="1"/>
  <c r="AK168" i="8" s="1"/>
  <c r="AK169" i="8" s="1"/>
  <c r="AK170" i="8" s="1"/>
  <c r="AK171" i="8" s="1"/>
  <c r="AK172" i="8" s="1"/>
  <c r="AK173" i="8" s="1"/>
  <c r="AK174" i="8" s="1"/>
  <c r="AK175" i="8" s="1"/>
  <c r="AK176" i="8" s="1"/>
  <c r="AK177" i="8" s="1"/>
  <c r="AK178" i="8" s="1"/>
  <c r="AK179" i="8" s="1"/>
  <c r="AK180" i="8" s="1"/>
  <c r="AK181" i="8" s="1"/>
  <c r="AK182" i="8" s="1"/>
  <c r="AK183" i="8" s="1"/>
  <c r="AK184" i="8" s="1"/>
  <c r="AK185" i="8" s="1"/>
  <c r="AK186" i="8" s="1"/>
  <c r="AK187" i="8" s="1"/>
  <c r="AK188" i="8" s="1"/>
  <c r="AK189" i="8" s="1"/>
  <c r="AK190" i="8" s="1"/>
  <c r="AK191" i="8" s="1"/>
  <c r="AK192" i="8" s="1"/>
  <c r="AK193" i="8" s="1"/>
  <c r="AK194" i="8" s="1"/>
  <c r="AK195" i="8" s="1"/>
  <c r="AK196" i="8" s="1"/>
  <c r="AK197" i="8" s="1"/>
  <c r="AK198" i="8" s="1"/>
  <c r="AK199" i="8" s="1"/>
  <c r="AK200" i="8" s="1"/>
  <c r="AK201" i="8" s="1"/>
  <c r="AK202" i="8" s="1"/>
  <c r="AK203" i="8" s="1"/>
  <c r="AK204" i="8" s="1"/>
  <c r="AK205" i="8" s="1"/>
  <c r="AK206" i="8" s="1"/>
  <c r="AK207" i="8" s="1"/>
  <c r="AK208" i="8" s="1"/>
  <c r="AK209" i="8" s="1"/>
  <c r="AK210" i="8" s="1"/>
  <c r="AK211" i="8" s="1"/>
  <c r="AK212" i="8" s="1"/>
  <c r="AK213" i="8" s="1"/>
  <c r="AK214" i="8" s="1"/>
  <c r="AK215" i="8" s="1"/>
  <c r="AK216" i="8" s="1"/>
  <c r="AK217" i="8" s="1"/>
  <c r="AK218" i="8" s="1"/>
  <c r="AK219" i="8" s="1"/>
  <c r="AK220" i="8" s="1"/>
  <c r="AK221" i="8" s="1"/>
  <c r="AK222" i="8" s="1"/>
  <c r="AK223" i="8" s="1"/>
  <c r="AK224" i="8" s="1"/>
  <c r="AK225" i="8" s="1"/>
  <c r="AK226" i="8" s="1"/>
  <c r="AK227" i="8" s="1"/>
  <c r="AK228" i="8" s="1"/>
  <c r="AK229" i="8" s="1"/>
  <c r="AK230" i="8" s="1"/>
  <c r="AK231" i="8" s="1"/>
  <c r="AK232" i="8" s="1"/>
  <c r="AK233" i="8" s="1"/>
  <c r="AK234" i="8" s="1"/>
  <c r="AK235" i="8" s="1"/>
  <c r="AK236" i="8" s="1"/>
  <c r="AK237" i="8" s="1"/>
  <c r="AK238" i="8" s="1"/>
  <c r="AK239" i="8" s="1"/>
  <c r="AK240" i="8" s="1"/>
  <c r="AK241" i="8" s="1"/>
  <c r="AK242" i="8" s="1"/>
  <c r="AK243" i="8" s="1"/>
  <c r="AK244" i="8" s="1"/>
  <c r="AK245" i="8" s="1"/>
  <c r="AK246" i="8" s="1"/>
  <c r="AK247" i="8" s="1"/>
  <c r="AK248" i="8" s="1"/>
  <c r="AK249" i="8" s="1"/>
  <c r="AK250" i="8" s="1"/>
  <c r="AK251" i="8" s="1"/>
  <c r="AK252" i="8" s="1"/>
  <c r="AK253" i="8" s="1"/>
  <c r="AK254" i="8" s="1"/>
  <c r="AK255" i="8" s="1"/>
  <c r="AK256" i="8" s="1"/>
  <c r="AK257" i="8" s="1"/>
  <c r="AK258" i="8" s="1"/>
  <c r="AK259" i="8" s="1"/>
  <c r="AK260" i="8" s="1"/>
  <c r="AK261" i="8" s="1"/>
  <c r="AK262" i="8" s="1"/>
  <c r="AK263" i="8" s="1"/>
  <c r="AK264" i="8" s="1"/>
  <c r="AK265" i="8" s="1"/>
  <c r="AK266" i="8" s="1"/>
  <c r="AK267" i="8" s="1"/>
  <c r="AK268" i="8" s="1"/>
  <c r="AK269" i="8" s="1"/>
  <c r="AK270" i="8" s="1"/>
  <c r="AK271" i="8" s="1"/>
  <c r="AK272" i="8" s="1"/>
  <c r="AK273" i="8" s="1"/>
  <c r="AK274" i="8" s="1"/>
  <c r="AK275" i="8" s="1"/>
  <c r="AK276" i="8" s="1"/>
  <c r="AK277" i="8" s="1"/>
  <c r="AK278" i="8" s="1"/>
  <c r="AK279" i="8" s="1"/>
  <c r="AK280" i="8" s="1"/>
  <c r="AK281" i="8" s="1"/>
  <c r="AK282" i="8" s="1"/>
  <c r="AK283" i="8" s="1"/>
  <c r="AK284" i="8" s="1"/>
  <c r="AK285" i="8" s="1"/>
  <c r="AK286" i="8" s="1"/>
  <c r="AK287" i="8" s="1"/>
  <c r="AK288" i="8" s="1"/>
  <c r="AK289" i="8" s="1"/>
  <c r="AK290" i="8" s="1"/>
  <c r="AK291" i="8" s="1"/>
  <c r="AK292" i="8" s="1"/>
  <c r="AK293" i="8" s="1"/>
  <c r="AK294" i="8" s="1"/>
  <c r="AK295" i="8" s="1"/>
  <c r="AK296" i="8" s="1"/>
  <c r="AK297" i="8" s="1"/>
  <c r="AK298" i="8" s="1"/>
  <c r="AK299" i="8" s="1"/>
  <c r="AK300" i="8" s="1"/>
  <c r="AK301" i="8" s="1"/>
  <c r="AK302" i="8" s="1"/>
  <c r="AK303" i="8" s="1"/>
  <c r="AK304" i="8" s="1"/>
  <c r="AK305" i="8" s="1"/>
  <c r="AK306" i="8" s="1"/>
  <c r="AK307" i="8" s="1"/>
  <c r="AK308" i="8" s="1"/>
  <c r="AK309" i="8" s="1"/>
  <c r="AK310" i="8" s="1"/>
  <c r="AK311" i="8" s="1"/>
  <c r="AK312" i="8" s="1"/>
  <c r="AK313" i="8" s="1"/>
  <c r="AK314" i="8" s="1"/>
  <c r="AK315" i="8" s="1"/>
  <c r="AK316" i="8" s="1"/>
  <c r="AK317" i="8" s="1"/>
  <c r="AK318" i="8" s="1"/>
  <c r="AK319" i="8" s="1"/>
  <c r="AK320" i="8" s="1"/>
  <c r="AK321" i="8" s="1"/>
  <c r="AK322" i="8" s="1"/>
  <c r="AK323" i="8" s="1"/>
  <c r="AK324" i="8" s="1"/>
  <c r="AK325" i="8" s="1"/>
  <c r="AK326" i="8" s="1"/>
  <c r="AK327" i="8" s="1"/>
  <c r="AK328" i="8" s="1"/>
  <c r="AK329" i="8" s="1"/>
  <c r="AK330" i="8" s="1"/>
  <c r="AK331" i="8" s="1"/>
  <c r="AK332" i="8" s="1"/>
  <c r="AK333" i="8" s="1"/>
  <c r="AK334" i="8" s="1"/>
  <c r="AK335" i="8" s="1"/>
  <c r="AK336" i="8" s="1"/>
  <c r="AK337" i="8" s="1"/>
  <c r="AK338" i="8" s="1"/>
  <c r="AK339" i="8" s="1"/>
  <c r="AK340" i="8" s="1"/>
  <c r="AK341" i="8" s="1"/>
  <c r="AK342" i="8" s="1"/>
  <c r="AK343" i="8" s="1"/>
  <c r="AK344" i="8" s="1"/>
  <c r="AK345" i="8" s="1"/>
  <c r="AK346" i="8" s="1"/>
  <c r="AK347" i="8" s="1"/>
  <c r="AK348" i="8" s="1"/>
  <c r="AK349" i="8" s="1"/>
  <c r="AK350" i="8" s="1"/>
  <c r="AK351" i="8" s="1"/>
  <c r="AK352" i="8" s="1"/>
  <c r="AK353" i="8" s="1"/>
  <c r="AK354" i="8" s="1"/>
  <c r="AK355" i="8" s="1"/>
  <c r="AK356" i="8" s="1"/>
  <c r="AK357" i="8" s="1"/>
  <c r="AK358" i="8" s="1"/>
  <c r="AK359" i="8" s="1"/>
  <c r="AK360" i="8" s="1"/>
  <c r="AK361" i="8" s="1"/>
  <c r="AK362" i="8" s="1"/>
  <c r="AK363" i="8" s="1"/>
  <c r="AK364" i="8" s="1"/>
  <c r="AK365" i="8" s="1"/>
  <c r="AK366" i="8" s="1"/>
  <c r="AK367" i="8" s="1"/>
  <c r="AK368" i="8" s="1"/>
  <c r="AK369" i="8" s="1"/>
  <c r="AK370" i="8" s="1"/>
  <c r="AK371" i="8" s="1"/>
  <c r="AK372" i="8" s="1"/>
  <c r="AK373" i="8" s="1"/>
  <c r="AK374" i="8" s="1"/>
  <c r="AK375" i="8" s="1"/>
  <c r="AK376" i="8" s="1"/>
  <c r="AK377" i="8" s="1"/>
  <c r="AK378" i="8" s="1"/>
  <c r="AK379" i="8" s="1"/>
  <c r="AK380" i="8" s="1"/>
  <c r="AK381" i="8" s="1"/>
  <c r="AK382" i="8" s="1"/>
  <c r="AK383" i="8" s="1"/>
  <c r="AK384" i="8" s="1"/>
  <c r="AK385" i="8" s="1"/>
  <c r="AK386" i="8" s="1"/>
  <c r="AK387" i="8" s="1"/>
  <c r="AK388" i="8" s="1"/>
  <c r="AK389" i="8" s="1"/>
  <c r="AK390" i="8" s="1"/>
  <c r="AK391" i="8" s="1"/>
  <c r="AK392" i="8" s="1"/>
  <c r="AK393" i="8" s="1"/>
  <c r="AK394" i="8" s="1"/>
  <c r="AK395" i="8" s="1"/>
  <c r="AK396" i="8" s="1"/>
  <c r="AK397" i="8" s="1"/>
  <c r="AK398" i="8" s="1"/>
  <c r="AK399" i="8" s="1"/>
  <c r="AK400" i="8" s="1"/>
  <c r="AK401" i="8" s="1"/>
  <c r="AK402" i="8" s="1"/>
  <c r="AK403" i="8" s="1"/>
  <c r="AK404" i="8" s="1"/>
  <c r="AK405" i="8" s="1"/>
  <c r="AK406" i="8" s="1"/>
  <c r="AK407" i="8" s="1"/>
  <c r="AK408" i="8" s="1"/>
  <c r="AK409" i="8" s="1"/>
  <c r="AK410" i="8" s="1"/>
  <c r="AK411" i="8" s="1"/>
  <c r="AK412" i="8" s="1"/>
  <c r="AK413" i="8" s="1"/>
  <c r="AK414" i="8" s="1"/>
  <c r="AK415" i="8" s="1"/>
  <c r="AK416" i="8" s="1"/>
  <c r="AK417" i="8" s="1"/>
  <c r="AK418" i="8" s="1"/>
  <c r="AK419" i="8" s="1"/>
  <c r="AK420" i="8" s="1"/>
  <c r="AK421" i="8" s="1"/>
  <c r="AK422" i="8" s="1"/>
  <c r="AK423" i="8" s="1"/>
  <c r="AK424" i="8" s="1"/>
  <c r="AK425" i="8" s="1"/>
  <c r="AK426" i="8" s="1"/>
  <c r="AK427" i="8" s="1"/>
  <c r="AK428" i="8" s="1"/>
  <c r="AK429" i="8" s="1"/>
  <c r="AK430" i="8" s="1"/>
  <c r="AK431" i="8" s="1"/>
  <c r="AK432" i="8" s="1"/>
  <c r="AK433" i="8" s="1"/>
  <c r="AK434" i="8" s="1"/>
  <c r="AK435" i="8" s="1"/>
  <c r="AK436" i="8" s="1"/>
  <c r="AK437" i="8" s="1"/>
  <c r="AK438" i="8" s="1"/>
  <c r="AK439" i="8" s="1"/>
  <c r="AK440" i="8" s="1"/>
  <c r="AK441" i="8" s="1"/>
  <c r="AK442" i="8" s="1"/>
  <c r="AK443" i="8" s="1"/>
  <c r="AK444" i="8" s="1"/>
  <c r="AK445" i="8" s="1"/>
  <c r="AK446" i="8" s="1"/>
  <c r="AK447" i="8" s="1"/>
  <c r="AK448" i="8" s="1"/>
  <c r="AK449" i="8" s="1"/>
  <c r="AK450" i="8" s="1"/>
  <c r="AK451" i="8" s="1"/>
  <c r="AK452" i="8" s="1"/>
  <c r="AK453" i="8" s="1"/>
  <c r="AK454" i="8" s="1"/>
  <c r="AK455" i="8" s="1"/>
  <c r="AK456" i="8" s="1"/>
  <c r="AK457" i="8" s="1"/>
  <c r="AK458" i="8" s="1"/>
  <c r="AK459" i="8" s="1"/>
  <c r="AK460" i="8" s="1"/>
  <c r="AK461" i="8" s="1"/>
  <c r="AK462" i="8" s="1"/>
  <c r="AK463" i="8" s="1"/>
  <c r="AK464" i="8" s="1"/>
  <c r="AK465" i="8" s="1"/>
  <c r="AK466" i="8" s="1"/>
  <c r="AK467" i="8" s="1"/>
  <c r="AK468" i="8" s="1"/>
  <c r="AK469" i="8" s="1"/>
  <c r="AK470" i="8" s="1"/>
  <c r="AK471" i="8" s="1"/>
  <c r="AK472" i="8" s="1"/>
  <c r="AK473" i="8" s="1"/>
  <c r="AK474" i="8" s="1"/>
  <c r="AK475" i="8" s="1"/>
  <c r="AK476" i="8" s="1"/>
  <c r="AK477" i="8" s="1"/>
  <c r="AK478" i="8" s="1"/>
  <c r="AK479" i="8" s="1"/>
  <c r="AK480" i="8" s="1"/>
  <c r="AK481" i="8" s="1"/>
  <c r="AK482" i="8" s="1"/>
  <c r="AK483" i="8" s="1"/>
  <c r="AK484" i="8" s="1"/>
  <c r="AK485" i="8" s="1"/>
  <c r="AK486" i="8" s="1"/>
  <c r="AK487" i="8" s="1"/>
  <c r="AK488" i="8" s="1"/>
  <c r="AK489" i="8" s="1"/>
  <c r="AK490" i="8" s="1"/>
  <c r="AK491" i="8" s="1"/>
  <c r="AK492" i="8" s="1"/>
  <c r="AK493" i="8" s="1"/>
  <c r="AK494" i="8" s="1"/>
  <c r="AK495" i="8" s="1"/>
  <c r="AK496" i="8" s="1"/>
  <c r="AK497" i="8" s="1"/>
  <c r="AK498" i="8" s="1"/>
  <c r="AK499" i="8" s="1"/>
  <c r="AK500" i="8" s="1"/>
  <c r="AK501" i="8" s="1"/>
  <c r="AK502" i="8" s="1"/>
  <c r="AK503" i="8" s="1"/>
  <c r="AK504" i="8" s="1"/>
  <c r="AK505" i="8" s="1"/>
  <c r="AK506" i="8" s="1"/>
  <c r="AK507" i="8" s="1"/>
  <c r="AK508" i="8" s="1"/>
  <c r="AK509" i="8" s="1"/>
  <c r="AJ2" i="8"/>
  <c r="AJ3" i="8" s="1"/>
  <c r="AJ4" i="8" s="1"/>
  <c r="AJ5" i="8" s="1"/>
  <c r="AJ6" i="8" s="1"/>
  <c r="AJ7" i="8" s="1"/>
  <c r="AJ8" i="8" s="1"/>
  <c r="AJ9" i="8" s="1"/>
  <c r="AJ10" i="8" s="1"/>
  <c r="AJ11" i="8" s="1"/>
  <c r="AJ12" i="8" s="1"/>
  <c r="AJ13" i="8" s="1"/>
  <c r="AJ14" i="8" s="1"/>
  <c r="AJ15" i="8" s="1"/>
  <c r="AJ16" i="8" s="1"/>
  <c r="AJ17" i="8" s="1"/>
  <c r="AJ18" i="8" s="1"/>
  <c r="AJ19" i="8" s="1"/>
  <c r="AJ20" i="8" s="1"/>
  <c r="AJ21" i="8" s="1"/>
  <c r="AJ22" i="8" s="1"/>
  <c r="AJ23" i="8" s="1"/>
  <c r="AJ24" i="8" s="1"/>
  <c r="AJ25" i="8" s="1"/>
  <c r="AJ26" i="8" s="1"/>
  <c r="AJ27" i="8" s="1"/>
  <c r="AJ28" i="8" s="1"/>
  <c r="AJ29" i="8" s="1"/>
  <c r="AJ30" i="8" s="1"/>
  <c r="AJ31" i="8" s="1"/>
  <c r="AJ32" i="8" s="1"/>
  <c r="AJ33" i="8" s="1"/>
  <c r="AJ34" i="8" s="1"/>
  <c r="AJ35" i="8" s="1"/>
  <c r="AJ36" i="8" s="1"/>
  <c r="AJ37" i="8" s="1"/>
  <c r="AJ38" i="8" s="1"/>
  <c r="AJ39" i="8" s="1"/>
  <c r="AJ40" i="8" s="1"/>
  <c r="AJ41" i="8" s="1"/>
  <c r="AJ42" i="8" s="1"/>
  <c r="AJ43" i="8" s="1"/>
  <c r="AJ44" i="8" s="1"/>
  <c r="AJ45" i="8" s="1"/>
  <c r="AJ46" i="8" s="1"/>
  <c r="AJ47" i="8" s="1"/>
  <c r="AJ48" i="8" s="1"/>
  <c r="AJ49" i="8" s="1"/>
  <c r="AJ50" i="8" s="1"/>
  <c r="AJ51" i="8" s="1"/>
  <c r="AJ52" i="8" s="1"/>
  <c r="AJ53" i="8" s="1"/>
  <c r="AJ54" i="8" s="1"/>
  <c r="AJ55" i="8" s="1"/>
  <c r="AJ56" i="8" s="1"/>
  <c r="AJ57" i="8" s="1"/>
  <c r="AJ58" i="8" s="1"/>
  <c r="AJ59" i="8" s="1"/>
  <c r="AJ60" i="8" s="1"/>
  <c r="AJ61" i="8" s="1"/>
  <c r="AJ62" i="8" s="1"/>
  <c r="AJ63" i="8" s="1"/>
  <c r="AJ64" i="8" s="1"/>
  <c r="AJ65" i="8" s="1"/>
  <c r="AJ66" i="8" s="1"/>
  <c r="AJ67" i="8" s="1"/>
  <c r="AJ68" i="8" s="1"/>
  <c r="AJ69" i="8" s="1"/>
  <c r="AJ70" i="8" s="1"/>
  <c r="AJ71" i="8" s="1"/>
  <c r="AJ72" i="8" s="1"/>
  <c r="AJ73" i="8" s="1"/>
  <c r="AJ74" i="8" s="1"/>
  <c r="AJ75" i="8" s="1"/>
  <c r="AJ76" i="8" s="1"/>
  <c r="AJ77" i="8" s="1"/>
  <c r="AJ78" i="8" s="1"/>
  <c r="AJ79" i="8" s="1"/>
  <c r="AJ80" i="8" s="1"/>
  <c r="AJ81" i="8" s="1"/>
  <c r="AJ82" i="8" s="1"/>
  <c r="AJ83" i="8" s="1"/>
  <c r="AJ84" i="8" s="1"/>
  <c r="AJ85" i="8" s="1"/>
  <c r="AJ86" i="8" s="1"/>
  <c r="AJ87" i="8" s="1"/>
  <c r="AJ88" i="8" s="1"/>
  <c r="AJ89" i="8" s="1"/>
  <c r="AJ90" i="8" s="1"/>
  <c r="AJ91" i="8" s="1"/>
  <c r="AJ92" i="8" s="1"/>
  <c r="AJ93" i="8" s="1"/>
  <c r="AJ94" i="8" s="1"/>
  <c r="AJ95" i="8" s="1"/>
  <c r="AJ96" i="8" s="1"/>
  <c r="AJ97" i="8" s="1"/>
  <c r="AJ98" i="8" s="1"/>
  <c r="AJ99" i="8" s="1"/>
  <c r="AJ100" i="8" s="1"/>
  <c r="AJ101" i="8" s="1"/>
  <c r="AJ102" i="8" s="1"/>
  <c r="AJ103" i="8" s="1"/>
  <c r="AJ104" i="8" s="1"/>
  <c r="AJ105" i="8" s="1"/>
  <c r="AJ106" i="8" s="1"/>
  <c r="AJ107" i="8" s="1"/>
  <c r="AJ108" i="8" s="1"/>
  <c r="AJ109" i="8" s="1"/>
  <c r="AJ110" i="8" s="1"/>
  <c r="AJ111" i="8" s="1"/>
  <c r="AJ112" i="8" s="1"/>
  <c r="AJ113" i="8" s="1"/>
  <c r="AJ114" i="8" s="1"/>
  <c r="AJ115" i="8" s="1"/>
  <c r="AJ116" i="8" s="1"/>
  <c r="AJ117" i="8" s="1"/>
  <c r="AJ118" i="8" s="1"/>
  <c r="AJ119" i="8" s="1"/>
  <c r="AJ120" i="8" s="1"/>
  <c r="AJ121" i="8" s="1"/>
  <c r="AJ122" i="8" s="1"/>
  <c r="AJ123" i="8" s="1"/>
  <c r="AJ124" i="8" s="1"/>
  <c r="AJ125" i="8" s="1"/>
  <c r="AJ126" i="8" s="1"/>
  <c r="AJ127" i="8" s="1"/>
  <c r="AJ128" i="8" s="1"/>
  <c r="AJ129" i="8" s="1"/>
  <c r="AJ130" i="8" s="1"/>
  <c r="AJ131" i="8" s="1"/>
  <c r="AJ132" i="8" s="1"/>
  <c r="AJ133" i="8" s="1"/>
  <c r="AJ134" i="8" s="1"/>
  <c r="AJ135" i="8" s="1"/>
  <c r="AJ136" i="8" s="1"/>
  <c r="AJ137" i="8" s="1"/>
  <c r="AJ138" i="8" s="1"/>
  <c r="AJ139" i="8" s="1"/>
  <c r="AJ140" i="8" s="1"/>
  <c r="AJ141" i="8" s="1"/>
  <c r="AJ142" i="8" s="1"/>
  <c r="AJ143" i="8" s="1"/>
  <c r="AJ144" i="8" s="1"/>
  <c r="AJ145" i="8" s="1"/>
  <c r="AJ146" i="8" s="1"/>
  <c r="AJ147" i="8" s="1"/>
  <c r="AJ148" i="8" s="1"/>
  <c r="AJ149" i="8" s="1"/>
  <c r="AJ150" i="8" s="1"/>
  <c r="AJ151" i="8" s="1"/>
  <c r="AJ152" i="8" s="1"/>
  <c r="AJ153" i="8" s="1"/>
  <c r="AJ154" i="8" s="1"/>
  <c r="AJ155" i="8" s="1"/>
  <c r="AJ156" i="8" s="1"/>
  <c r="AJ157" i="8" s="1"/>
  <c r="AJ158" i="8" s="1"/>
  <c r="AJ159" i="8" s="1"/>
  <c r="AJ160" i="8" s="1"/>
  <c r="AJ161" i="8" s="1"/>
  <c r="AJ162" i="8" s="1"/>
  <c r="AJ163" i="8" s="1"/>
  <c r="AJ164" i="8" s="1"/>
  <c r="AJ165" i="8" s="1"/>
  <c r="AJ166" i="8" s="1"/>
  <c r="AJ167" i="8" s="1"/>
  <c r="AJ168" i="8" s="1"/>
  <c r="AJ169" i="8" s="1"/>
  <c r="AJ170" i="8" s="1"/>
  <c r="AJ171" i="8" s="1"/>
  <c r="AJ172" i="8" s="1"/>
  <c r="AJ173" i="8" s="1"/>
  <c r="AJ174" i="8" s="1"/>
  <c r="AJ175" i="8" s="1"/>
  <c r="AJ176" i="8" s="1"/>
  <c r="AJ177" i="8" s="1"/>
  <c r="AJ178" i="8" s="1"/>
  <c r="AJ179" i="8" s="1"/>
  <c r="AJ180" i="8" s="1"/>
  <c r="AJ181" i="8" s="1"/>
  <c r="AJ182" i="8" s="1"/>
  <c r="AJ183" i="8" s="1"/>
  <c r="AJ184" i="8" s="1"/>
  <c r="AJ185" i="8" s="1"/>
  <c r="AJ186" i="8" s="1"/>
  <c r="AJ187" i="8" s="1"/>
  <c r="AJ188" i="8" s="1"/>
  <c r="AJ189" i="8" s="1"/>
  <c r="AJ190" i="8" s="1"/>
  <c r="AJ191" i="8" s="1"/>
  <c r="AJ192" i="8" s="1"/>
  <c r="AJ193" i="8" s="1"/>
  <c r="AJ194" i="8" s="1"/>
  <c r="AJ195" i="8" s="1"/>
  <c r="AJ196" i="8" s="1"/>
  <c r="AJ197" i="8" s="1"/>
  <c r="AJ198" i="8" s="1"/>
  <c r="AJ199" i="8" s="1"/>
  <c r="AJ200" i="8" s="1"/>
  <c r="AJ201" i="8" s="1"/>
  <c r="AJ202" i="8" s="1"/>
  <c r="AJ203" i="8" s="1"/>
  <c r="AJ204" i="8" s="1"/>
  <c r="AJ205" i="8" s="1"/>
  <c r="AJ206" i="8" s="1"/>
  <c r="AJ207" i="8" s="1"/>
  <c r="AJ208" i="8" s="1"/>
  <c r="AJ209" i="8" s="1"/>
  <c r="AJ210" i="8" s="1"/>
  <c r="AJ211" i="8" s="1"/>
  <c r="AJ212" i="8" s="1"/>
  <c r="AJ213" i="8" s="1"/>
  <c r="AJ214" i="8" s="1"/>
  <c r="AJ215" i="8" s="1"/>
  <c r="AJ216" i="8" s="1"/>
  <c r="AJ217" i="8" s="1"/>
  <c r="AJ218" i="8" s="1"/>
  <c r="AJ219" i="8" s="1"/>
  <c r="AJ220" i="8" s="1"/>
  <c r="AJ221" i="8" s="1"/>
  <c r="AJ222" i="8" s="1"/>
  <c r="AJ223" i="8" s="1"/>
  <c r="AJ224" i="8" s="1"/>
  <c r="AJ225" i="8" s="1"/>
  <c r="AJ226" i="8" s="1"/>
  <c r="AJ227" i="8" s="1"/>
  <c r="AJ228" i="8" s="1"/>
  <c r="AJ229" i="8" s="1"/>
  <c r="AJ230" i="8" s="1"/>
  <c r="AJ231" i="8" s="1"/>
  <c r="AJ232" i="8" s="1"/>
  <c r="AJ233" i="8" s="1"/>
  <c r="AJ234" i="8" s="1"/>
  <c r="AJ235" i="8" s="1"/>
  <c r="AJ236" i="8" s="1"/>
  <c r="AJ237" i="8" s="1"/>
  <c r="AJ238" i="8" s="1"/>
  <c r="AJ239" i="8" s="1"/>
  <c r="AJ240" i="8" s="1"/>
  <c r="AJ241" i="8" s="1"/>
  <c r="AJ242" i="8" s="1"/>
  <c r="AJ243" i="8" s="1"/>
  <c r="AJ244" i="8" s="1"/>
  <c r="AJ245" i="8" s="1"/>
  <c r="AJ246" i="8" s="1"/>
  <c r="AJ247" i="8" s="1"/>
  <c r="AJ248" i="8" s="1"/>
  <c r="AJ249" i="8" s="1"/>
  <c r="AJ250" i="8" s="1"/>
  <c r="AJ251" i="8" s="1"/>
  <c r="AJ252" i="8" s="1"/>
  <c r="AJ253" i="8" s="1"/>
  <c r="AJ254" i="8" s="1"/>
  <c r="AJ255" i="8" s="1"/>
  <c r="AJ256" i="8" s="1"/>
  <c r="AJ257" i="8" s="1"/>
  <c r="AJ258" i="8" s="1"/>
  <c r="AJ259" i="8" s="1"/>
  <c r="AJ260" i="8" s="1"/>
  <c r="AJ261" i="8" s="1"/>
  <c r="AJ262" i="8" s="1"/>
  <c r="AJ263" i="8" s="1"/>
  <c r="AJ264" i="8" s="1"/>
  <c r="AJ265" i="8" s="1"/>
  <c r="AJ266" i="8" s="1"/>
  <c r="AJ267" i="8" s="1"/>
  <c r="AJ268" i="8" s="1"/>
  <c r="AJ269" i="8" s="1"/>
  <c r="AJ270" i="8" s="1"/>
  <c r="AJ271" i="8" s="1"/>
  <c r="AJ272" i="8" s="1"/>
  <c r="AJ273" i="8" s="1"/>
  <c r="AJ274" i="8" s="1"/>
  <c r="AJ275" i="8" s="1"/>
  <c r="AJ276" i="8" s="1"/>
  <c r="AJ277" i="8" s="1"/>
  <c r="AJ278" i="8" s="1"/>
  <c r="AJ279" i="8" s="1"/>
  <c r="AJ280" i="8" s="1"/>
  <c r="AJ281" i="8" s="1"/>
  <c r="AJ282" i="8" s="1"/>
  <c r="AJ283" i="8" s="1"/>
  <c r="AJ284" i="8" s="1"/>
  <c r="AJ285" i="8" s="1"/>
  <c r="AJ286" i="8" s="1"/>
  <c r="AJ287" i="8" s="1"/>
  <c r="AJ288" i="8" s="1"/>
  <c r="AJ289" i="8" s="1"/>
  <c r="AJ290" i="8" s="1"/>
  <c r="AJ291" i="8" s="1"/>
  <c r="AJ292" i="8" s="1"/>
  <c r="AJ293" i="8" s="1"/>
  <c r="AJ294" i="8" s="1"/>
  <c r="AJ295" i="8" s="1"/>
  <c r="AJ296" i="8" s="1"/>
  <c r="AJ297" i="8" s="1"/>
  <c r="AJ298" i="8" s="1"/>
  <c r="AJ299" i="8" s="1"/>
  <c r="AJ300" i="8" s="1"/>
  <c r="AJ301" i="8" s="1"/>
  <c r="AJ302" i="8" s="1"/>
  <c r="AJ303" i="8" s="1"/>
  <c r="AJ304" i="8" s="1"/>
  <c r="AJ305" i="8" s="1"/>
  <c r="AJ306" i="8" s="1"/>
  <c r="AJ307" i="8" s="1"/>
  <c r="AJ308" i="8" s="1"/>
  <c r="AJ309" i="8" s="1"/>
  <c r="AJ310" i="8" s="1"/>
  <c r="AJ311" i="8" s="1"/>
  <c r="AJ312" i="8" s="1"/>
  <c r="AJ313" i="8" s="1"/>
  <c r="AJ314" i="8" s="1"/>
  <c r="AJ315" i="8" s="1"/>
  <c r="AJ316" i="8" s="1"/>
  <c r="AJ317" i="8" s="1"/>
  <c r="AJ318" i="8" s="1"/>
  <c r="AJ319" i="8" s="1"/>
  <c r="AJ320" i="8" s="1"/>
  <c r="AJ321" i="8" s="1"/>
  <c r="AJ322" i="8" s="1"/>
  <c r="AJ323" i="8" s="1"/>
  <c r="AJ324" i="8" s="1"/>
  <c r="AJ325" i="8" s="1"/>
  <c r="AJ326" i="8" s="1"/>
  <c r="AJ327" i="8" s="1"/>
  <c r="AJ328" i="8" s="1"/>
  <c r="AJ329" i="8" s="1"/>
  <c r="AJ330" i="8" s="1"/>
  <c r="AJ331" i="8" s="1"/>
  <c r="AJ332" i="8" s="1"/>
  <c r="AJ333" i="8" s="1"/>
  <c r="AJ334" i="8" s="1"/>
  <c r="AJ335" i="8" s="1"/>
  <c r="AJ336" i="8" s="1"/>
  <c r="AJ337" i="8" s="1"/>
  <c r="AJ338" i="8" s="1"/>
  <c r="AJ339" i="8" s="1"/>
  <c r="AJ340" i="8" s="1"/>
  <c r="AJ341" i="8" s="1"/>
  <c r="AJ342" i="8" s="1"/>
  <c r="AJ343" i="8" s="1"/>
  <c r="AJ344" i="8" s="1"/>
  <c r="AJ345" i="8" s="1"/>
  <c r="AJ346" i="8" s="1"/>
  <c r="AJ347" i="8" s="1"/>
  <c r="AJ348" i="8" s="1"/>
  <c r="AJ349" i="8" s="1"/>
  <c r="AJ350" i="8" s="1"/>
  <c r="AJ351" i="8" s="1"/>
  <c r="AJ352" i="8" s="1"/>
  <c r="AJ353" i="8" s="1"/>
  <c r="AJ354" i="8" s="1"/>
  <c r="AJ355" i="8" s="1"/>
  <c r="AJ356" i="8" s="1"/>
  <c r="AJ357" i="8" s="1"/>
  <c r="AJ358" i="8" s="1"/>
  <c r="AJ359" i="8" s="1"/>
  <c r="AJ360" i="8" s="1"/>
  <c r="AJ361" i="8" s="1"/>
  <c r="AJ362" i="8" s="1"/>
  <c r="AJ363" i="8" s="1"/>
  <c r="AJ364" i="8" s="1"/>
  <c r="AJ365" i="8" s="1"/>
  <c r="AJ366" i="8" s="1"/>
  <c r="AJ367" i="8" s="1"/>
  <c r="AJ368" i="8" s="1"/>
  <c r="AJ369" i="8" s="1"/>
  <c r="AJ370" i="8" s="1"/>
  <c r="AJ371" i="8" s="1"/>
  <c r="AJ372" i="8" s="1"/>
  <c r="AJ373" i="8" s="1"/>
  <c r="AJ374" i="8" s="1"/>
  <c r="AJ375" i="8" s="1"/>
  <c r="AJ376" i="8" s="1"/>
  <c r="AJ377" i="8" s="1"/>
  <c r="AJ378" i="8" s="1"/>
  <c r="AJ379" i="8" s="1"/>
  <c r="AJ380" i="8" s="1"/>
  <c r="AJ381" i="8" s="1"/>
  <c r="AJ382" i="8" s="1"/>
  <c r="AJ383" i="8" s="1"/>
  <c r="AJ384" i="8" s="1"/>
  <c r="AJ385" i="8" s="1"/>
  <c r="AJ386" i="8" s="1"/>
  <c r="AJ387" i="8" s="1"/>
  <c r="AJ388" i="8" s="1"/>
  <c r="AJ389" i="8" s="1"/>
  <c r="AJ390" i="8" s="1"/>
  <c r="AJ391" i="8" s="1"/>
  <c r="AJ392" i="8" s="1"/>
  <c r="AJ393" i="8" s="1"/>
  <c r="AJ394" i="8" s="1"/>
  <c r="AJ395" i="8" s="1"/>
  <c r="AJ396" i="8" s="1"/>
  <c r="AJ397" i="8" s="1"/>
  <c r="AJ398" i="8" s="1"/>
  <c r="AJ399" i="8" s="1"/>
  <c r="AJ400" i="8" s="1"/>
  <c r="AJ401" i="8" s="1"/>
  <c r="AJ402" i="8" s="1"/>
  <c r="AJ403" i="8" s="1"/>
  <c r="AJ404" i="8" s="1"/>
  <c r="AJ405" i="8" s="1"/>
  <c r="AJ406" i="8" s="1"/>
  <c r="AJ407" i="8" s="1"/>
  <c r="AJ408" i="8" s="1"/>
  <c r="AJ409" i="8" s="1"/>
  <c r="AJ410" i="8" s="1"/>
  <c r="AJ411" i="8" s="1"/>
  <c r="AJ412" i="8" s="1"/>
  <c r="AJ413" i="8" s="1"/>
  <c r="AJ414" i="8" s="1"/>
  <c r="AJ415" i="8" s="1"/>
  <c r="AJ416" i="8" s="1"/>
  <c r="AJ417" i="8" s="1"/>
  <c r="AJ418" i="8" s="1"/>
  <c r="AJ419" i="8" s="1"/>
  <c r="AJ420" i="8" s="1"/>
  <c r="AJ421" i="8" s="1"/>
  <c r="AJ422" i="8" s="1"/>
  <c r="AJ423" i="8" s="1"/>
  <c r="AJ424" i="8" s="1"/>
  <c r="AJ425" i="8" s="1"/>
  <c r="AJ426" i="8" s="1"/>
  <c r="AJ427" i="8" s="1"/>
  <c r="AJ428" i="8" s="1"/>
  <c r="AJ429" i="8" s="1"/>
  <c r="AJ430" i="8" s="1"/>
  <c r="AJ431" i="8" s="1"/>
  <c r="AJ432" i="8" s="1"/>
  <c r="AJ433" i="8" s="1"/>
  <c r="AJ434" i="8" s="1"/>
  <c r="AJ435" i="8" s="1"/>
  <c r="AJ436" i="8" s="1"/>
  <c r="AJ437" i="8" s="1"/>
  <c r="AJ438" i="8" s="1"/>
  <c r="AJ439" i="8" s="1"/>
  <c r="AJ440" i="8" s="1"/>
  <c r="AJ441" i="8" s="1"/>
  <c r="AJ442" i="8" s="1"/>
  <c r="AJ443" i="8" s="1"/>
  <c r="AJ444" i="8" s="1"/>
  <c r="AJ445" i="8" s="1"/>
  <c r="AJ446" i="8" s="1"/>
  <c r="AJ447" i="8" s="1"/>
  <c r="AJ448" i="8" s="1"/>
  <c r="AJ449" i="8" s="1"/>
  <c r="AJ450" i="8" s="1"/>
  <c r="AJ451" i="8" s="1"/>
  <c r="AJ452" i="8" s="1"/>
  <c r="AJ453" i="8" s="1"/>
  <c r="AJ454" i="8" s="1"/>
  <c r="AJ455" i="8" s="1"/>
  <c r="AJ456" i="8" s="1"/>
  <c r="AJ457" i="8" s="1"/>
  <c r="AJ458" i="8" s="1"/>
  <c r="AJ459" i="8" s="1"/>
  <c r="AJ460" i="8" s="1"/>
  <c r="AJ461" i="8" s="1"/>
  <c r="AJ462" i="8" s="1"/>
  <c r="AJ463" i="8" s="1"/>
  <c r="AJ464" i="8" s="1"/>
  <c r="AJ465" i="8" s="1"/>
  <c r="AJ466" i="8" s="1"/>
  <c r="AJ467" i="8" s="1"/>
  <c r="AJ468" i="8" s="1"/>
  <c r="AJ469" i="8" s="1"/>
  <c r="AJ470" i="8" s="1"/>
  <c r="AJ471" i="8" s="1"/>
  <c r="AJ472" i="8" s="1"/>
  <c r="AJ473" i="8" s="1"/>
  <c r="AJ474" i="8" s="1"/>
  <c r="AJ475" i="8" s="1"/>
  <c r="AJ476" i="8" s="1"/>
  <c r="AJ477" i="8" s="1"/>
  <c r="AJ478" i="8" s="1"/>
  <c r="AJ479" i="8" s="1"/>
  <c r="AJ480" i="8" s="1"/>
  <c r="AJ481" i="8" s="1"/>
  <c r="AJ482" i="8" s="1"/>
  <c r="AJ483" i="8" s="1"/>
  <c r="AJ484" i="8" s="1"/>
  <c r="AJ485" i="8" s="1"/>
  <c r="AJ486" i="8" s="1"/>
  <c r="AJ487" i="8" s="1"/>
  <c r="AJ488" i="8" s="1"/>
  <c r="AJ489" i="8" s="1"/>
  <c r="AJ490" i="8" s="1"/>
  <c r="AJ491" i="8" s="1"/>
  <c r="AJ492" i="8" s="1"/>
  <c r="AJ493" i="8" s="1"/>
  <c r="AJ494" i="8" s="1"/>
  <c r="AJ495" i="8" s="1"/>
  <c r="AJ496" i="8" s="1"/>
  <c r="AJ497" i="8" s="1"/>
  <c r="AJ498" i="8" s="1"/>
  <c r="AJ499" i="8" s="1"/>
  <c r="AJ500" i="8" s="1"/>
  <c r="AJ501" i="8" s="1"/>
  <c r="AJ502" i="8" s="1"/>
  <c r="AJ503" i="8" s="1"/>
  <c r="AJ504" i="8" s="1"/>
  <c r="AJ505" i="8" s="1"/>
  <c r="AJ506" i="8" s="1"/>
  <c r="AJ507" i="8" s="1"/>
  <c r="AJ508" i="8" s="1"/>
  <c r="AJ509" i="8" s="1"/>
  <c r="AI2" i="8"/>
  <c r="AI3" i="8" s="1"/>
  <c r="AI4" i="8" s="1"/>
  <c r="AI5" i="8" s="1"/>
  <c r="AI6" i="8" s="1"/>
  <c r="AI7" i="8" s="1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27" i="8" s="1"/>
  <c r="AI28" i="8" s="1"/>
  <c r="AI29" i="8" s="1"/>
  <c r="AI30" i="8" s="1"/>
  <c r="AI31" i="8" s="1"/>
  <c r="AI32" i="8" s="1"/>
  <c r="AI33" i="8" s="1"/>
  <c r="AI34" i="8" s="1"/>
  <c r="AI35" i="8" s="1"/>
  <c r="AI36" i="8" s="1"/>
  <c r="AI37" i="8" s="1"/>
  <c r="AI38" i="8" s="1"/>
  <c r="AI39" i="8" s="1"/>
  <c r="AI40" i="8" s="1"/>
  <c r="AI41" i="8" s="1"/>
  <c r="AI42" i="8" s="1"/>
  <c r="AI43" i="8" s="1"/>
  <c r="AI44" i="8" s="1"/>
  <c r="AI45" i="8" s="1"/>
  <c r="AI46" i="8" s="1"/>
  <c r="AI47" i="8" s="1"/>
  <c r="AI48" i="8" s="1"/>
  <c r="AI49" i="8" s="1"/>
  <c r="AI50" i="8" s="1"/>
  <c r="AI51" i="8" s="1"/>
  <c r="AI52" i="8" s="1"/>
  <c r="AI53" i="8" s="1"/>
  <c r="AI54" i="8" s="1"/>
  <c r="AI55" i="8" s="1"/>
  <c r="AI56" i="8" s="1"/>
  <c r="AI57" i="8" s="1"/>
  <c r="AI58" i="8" s="1"/>
  <c r="AI59" i="8" s="1"/>
  <c r="AI60" i="8" s="1"/>
  <c r="AI61" i="8" s="1"/>
  <c r="AI62" i="8" s="1"/>
  <c r="AI63" i="8" s="1"/>
  <c r="AI64" i="8" s="1"/>
  <c r="AI65" i="8" s="1"/>
  <c r="AI66" i="8" s="1"/>
  <c r="AI67" i="8" s="1"/>
  <c r="AI68" i="8" s="1"/>
  <c r="AI69" i="8" s="1"/>
  <c r="AI70" i="8" s="1"/>
  <c r="AI71" i="8" s="1"/>
  <c r="AI72" i="8" s="1"/>
  <c r="AI73" i="8" s="1"/>
  <c r="AI74" i="8" s="1"/>
  <c r="AI75" i="8" s="1"/>
  <c r="AI76" i="8" s="1"/>
  <c r="AI77" i="8" s="1"/>
  <c r="AI78" i="8" s="1"/>
  <c r="AI79" i="8" s="1"/>
  <c r="AI80" i="8" s="1"/>
  <c r="AI81" i="8" s="1"/>
  <c r="AI82" i="8" s="1"/>
  <c r="AI83" i="8" s="1"/>
  <c r="AI84" i="8" s="1"/>
  <c r="AI85" i="8" s="1"/>
  <c r="AI86" i="8" s="1"/>
  <c r="AI87" i="8" s="1"/>
  <c r="AI88" i="8" s="1"/>
  <c r="AI89" i="8" s="1"/>
  <c r="AI90" i="8" s="1"/>
  <c r="AI91" i="8" s="1"/>
  <c r="AI92" i="8" s="1"/>
  <c r="AI93" i="8" s="1"/>
  <c r="AI94" i="8" s="1"/>
  <c r="AI95" i="8" s="1"/>
  <c r="AI96" i="8" s="1"/>
  <c r="AI97" i="8" s="1"/>
  <c r="AI98" i="8" s="1"/>
  <c r="AI99" i="8" s="1"/>
  <c r="AI100" i="8" s="1"/>
  <c r="AI101" i="8" s="1"/>
  <c r="AI102" i="8" s="1"/>
  <c r="AI103" i="8" s="1"/>
  <c r="AI104" i="8" s="1"/>
  <c r="AI105" i="8" s="1"/>
  <c r="AI106" i="8" s="1"/>
  <c r="AI107" i="8" s="1"/>
  <c r="AI108" i="8" s="1"/>
  <c r="AI109" i="8" s="1"/>
  <c r="AI110" i="8" s="1"/>
  <c r="AI111" i="8" s="1"/>
  <c r="AI112" i="8" s="1"/>
  <c r="AI113" i="8" s="1"/>
  <c r="AI114" i="8" s="1"/>
  <c r="AI115" i="8" s="1"/>
  <c r="AI116" i="8" s="1"/>
  <c r="AI117" i="8" s="1"/>
  <c r="AI118" i="8" s="1"/>
  <c r="AI119" i="8" s="1"/>
  <c r="AI120" i="8" s="1"/>
  <c r="AI121" i="8" s="1"/>
  <c r="AI122" i="8" s="1"/>
  <c r="AI123" i="8" s="1"/>
  <c r="AI124" i="8" s="1"/>
  <c r="AI125" i="8" s="1"/>
  <c r="AI126" i="8" s="1"/>
  <c r="AI127" i="8" s="1"/>
  <c r="AI128" i="8" s="1"/>
  <c r="AI129" i="8" s="1"/>
  <c r="AI130" i="8" s="1"/>
  <c r="AI131" i="8" s="1"/>
  <c r="AI132" i="8" s="1"/>
  <c r="AI133" i="8" s="1"/>
  <c r="AI134" i="8" s="1"/>
  <c r="AI135" i="8" s="1"/>
  <c r="AI136" i="8" s="1"/>
  <c r="AI137" i="8" s="1"/>
  <c r="AI138" i="8" s="1"/>
  <c r="AI139" i="8" s="1"/>
  <c r="AI140" i="8" s="1"/>
  <c r="AI141" i="8" s="1"/>
  <c r="AI142" i="8" s="1"/>
  <c r="AI143" i="8" s="1"/>
  <c r="AI144" i="8" s="1"/>
  <c r="AI145" i="8" s="1"/>
  <c r="AI146" i="8" s="1"/>
  <c r="AI147" i="8" s="1"/>
  <c r="AI148" i="8" s="1"/>
  <c r="AI149" i="8" s="1"/>
  <c r="AI150" i="8" s="1"/>
  <c r="AI151" i="8" s="1"/>
  <c r="AI152" i="8" s="1"/>
  <c r="AI153" i="8" s="1"/>
  <c r="AI154" i="8" s="1"/>
  <c r="AI155" i="8" s="1"/>
  <c r="AI156" i="8" s="1"/>
  <c r="AI157" i="8" s="1"/>
  <c r="AI158" i="8" s="1"/>
  <c r="AI159" i="8" s="1"/>
  <c r="AI160" i="8" s="1"/>
  <c r="AI161" i="8" s="1"/>
  <c r="AI162" i="8" s="1"/>
  <c r="AI163" i="8" s="1"/>
  <c r="AI164" i="8" s="1"/>
  <c r="AI165" i="8" s="1"/>
  <c r="AI166" i="8" s="1"/>
  <c r="AI167" i="8" s="1"/>
  <c r="AI168" i="8" s="1"/>
  <c r="AI169" i="8" s="1"/>
  <c r="AI170" i="8" s="1"/>
  <c r="AI171" i="8" s="1"/>
  <c r="AI172" i="8" s="1"/>
  <c r="AI173" i="8" s="1"/>
  <c r="AI174" i="8" s="1"/>
  <c r="AI175" i="8" s="1"/>
  <c r="AI176" i="8" s="1"/>
  <c r="AI177" i="8" s="1"/>
  <c r="AI178" i="8" s="1"/>
  <c r="AI179" i="8" s="1"/>
  <c r="AI180" i="8" s="1"/>
  <c r="AI181" i="8" s="1"/>
  <c r="AI182" i="8" s="1"/>
  <c r="AI183" i="8" s="1"/>
  <c r="AI184" i="8" s="1"/>
  <c r="AI185" i="8" s="1"/>
  <c r="AI186" i="8" s="1"/>
  <c r="AI187" i="8" s="1"/>
  <c r="AI188" i="8" s="1"/>
  <c r="AI189" i="8" s="1"/>
  <c r="AI190" i="8" s="1"/>
  <c r="AI191" i="8" s="1"/>
  <c r="AI192" i="8" s="1"/>
  <c r="AI193" i="8" s="1"/>
  <c r="AI194" i="8" s="1"/>
  <c r="AI195" i="8" s="1"/>
  <c r="AI196" i="8" s="1"/>
  <c r="AI197" i="8" s="1"/>
  <c r="AI198" i="8" s="1"/>
  <c r="AI199" i="8" s="1"/>
  <c r="AI200" i="8" s="1"/>
  <c r="AI201" i="8" s="1"/>
  <c r="AI202" i="8" s="1"/>
  <c r="AI203" i="8" s="1"/>
  <c r="AI204" i="8" s="1"/>
  <c r="AI205" i="8" s="1"/>
  <c r="AI206" i="8" s="1"/>
  <c r="AI207" i="8" s="1"/>
  <c r="AI208" i="8" s="1"/>
  <c r="AI209" i="8" s="1"/>
  <c r="AI210" i="8" s="1"/>
  <c r="AI211" i="8" s="1"/>
  <c r="AI212" i="8" s="1"/>
  <c r="AI213" i="8" s="1"/>
  <c r="AI214" i="8" s="1"/>
  <c r="AI215" i="8" s="1"/>
  <c r="AI216" i="8" s="1"/>
  <c r="AI217" i="8" s="1"/>
  <c r="AI218" i="8" s="1"/>
  <c r="AI219" i="8" s="1"/>
  <c r="AI220" i="8" s="1"/>
  <c r="AI221" i="8" s="1"/>
  <c r="AI222" i="8" s="1"/>
  <c r="AI223" i="8" s="1"/>
  <c r="AI224" i="8" s="1"/>
  <c r="AI225" i="8" s="1"/>
  <c r="AI226" i="8" s="1"/>
  <c r="AI227" i="8" s="1"/>
  <c r="AI228" i="8" s="1"/>
  <c r="AI229" i="8" s="1"/>
  <c r="AI230" i="8" s="1"/>
  <c r="AI231" i="8" s="1"/>
  <c r="AI232" i="8" s="1"/>
  <c r="AI233" i="8" s="1"/>
  <c r="AI234" i="8" s="1"/>
  <c r="AI235" i="8" s="1"/>
  <c r="AI236" i="8" s="1"/>
  <c r="AI237" i="8" s="1"/>
  <c r="AI238" i="8" s="1"/>
  <c r="AI239" i="8" s="1"/>
  <c r="AI240" i="8" s="1"/>
  <c r="AI241" i="8" s="1"/>
  <c r="AI242" i="8" s="1"/>
  <c r="AI243" i="8" s="1"/>
  <c r="AI244" i="8" s="1"/>
  <c r="AI245" i="8" s="1"/>
  <c r="AI246" i="8" s="1"/>
  <c r="AI247" i="8" s="1"/>
  <c r="AI248" i="8" s="1"/>
  <c r="AI249" i="8" s="1"/>
  <c r="AI250" i="8" s="1"/>
  <c r="AI251" i="8" s="1"/>
  <c r="AI252" i="8" s="1"/>
  <c r="AI253" i="8" s="1"/>
  <c r="AI254" i="8" s="1"/>
  <c r="AI255" i="8" s="1"/>
  <c r="AI256" i="8" s="1"/>
  <c r="AI257" i="8" s="1"/>
  <c r="AI258" i="8" s="1"/>
  <c r="AI259" i="8" s="1"/>
  <c r="AI260" i="8" s="1"/>
  <c r="AI261" i="8" s="1"/>
  <c r="AI262" i="8" s="1"/>
  <c r="AI263" i="8" s="1"/>
  <c r="AI264" i="8" s="1"/>
  <c r="AI265" i="8" s="1"/>
  <c r="AI266" i="8" s="1"/>
  <c r="AI267" i="8" s="1"/>
  <c r="AI268" i="8" s="1"/>
  <c r="AI269" i="8" s="1"/>
  <c r="AI270" i="8" s="1"/>
  <c r="AI271" i="8" s="1"/>
  <c r="AI272" i="8" s="1"/>
  <c r="AI273" i="8" s="1"/>
  <c r="AI274" i="8" s="1"/>
  <c r="AI275" i="8" s="1"/>
  <c r="AI276" i="8" s="1"/>
  <c r="AI277" i="8" s="1"/>
  <c r="AI278" i="8" s="1"/>
  <c r="AI279" i="8" s="1"/>
  <c r="AI280" i="8" s="1"/>
  <c r="AI281" i="8" s="1"/>
  <c r="AI282" i="8" s="1"/>
  <c r="AI283" i="8" s="1"/>
  <c r="AI284" i="8" s="1"/>
  <c r="AI285" i="8" s="1"/>
  <c r="AI286" i="8" s="1"/>
  <c r="AI287" i="8" s="1"/>
  <c r="AI288" i="8" s="1"/>
  <c r="AI289" i="8" s="1"/>
  <c r="AI290" i="8" s="1"/>
  <c r="AI291" i="8" s="1"/>
  <c r="AI292" i="8" s="1"/>
  <c r="AI293" i="8" s="1"/>
  <c r="AI294" i="8" s="1"/>
  <c r="AI295" i="8" s="1"/>
  <c r="AI296" i="8" s="1"/>
  <c r="AI297" i="8" s="1"/>
  <c r="AI298" i="8" s="1"/>
  <c r="AI299" i="8" s="1"/>
  <c r="AI300" i="8" s="1"/>
  <c r="AI301" i="8" s="1"/>
  <c r="AI302" i="8" s="1"/>
  <c r="AI303" i="8" s="1"/>
  <c r="AI304" i="8" s="1"/>
  <c r="AI305" i="8" s="1"/>
  <c r="AI306" i="8" s="1"/>
  <c r="AI307" i="8" s="1"/>
  <c r="AI308" i="8" s="1"/>
  <c r="AI309" i="8" s="1"/>
  <c r="AI310" i="8" s="1"/>
  <c r="AI311" i="8" s="1"/>
  <c r="AI312" i="8" s="1"/>
  <c r="AI313" i="8" s="1"/>
  <c r="AI314" i="8" s="1"/>
  <c r="AI315" i="8" s="1"/>
  <c r="AI316" i="8" s="1"/>
  <c r="AI317" i="8" s="1"/>
  <c r="AI318" i="8" s="1"/>
  <c r="AI319" i="8" s="1"/>
  <c r="AI320" i="8" s="1"/>
  <c r="AI321" i="8" s="1"/>
  <c r="AI322" i="8" s="1"/>
  <c r="AI323" i="8" s="1"/>
  <c r="AI324" i="8" s="1"/>
  <c r="AI325" i="8" s="1"/>
  <c r="AI326" i="8" s="1"/>
  <c r="AI327" i="8" s="1"/>
  <c r="AI328" i="8" s="1"/>
  <c r="AI329" i="8" s="1"/>
  <c r="AI330" i="8" s="1"/>
  <c r="AI331" i="8" s="1"/>
  <c r="AI332" i="8" s="1"/>
  <c r="AI333" i="8" s="1"/>
  <c r="AI334" i="8" s="1"/>
  <c r="AI335" i="8" s="1"/>
  <c r="AI336" i="8" s="1"/>
  <c r="AI337" i="8" s="1"/>
  <c r="AI338" i="8" s="1"/>
  <c r="AI339" i="8" s="1"/>
  <c r="AI340" i="8" s="1"/>
  <c r="AI341" i="8" s="1"/>
  <c r="AI342" i="8" s="1"/>
  <c r="AI343" i="8" s="1"/>
  <c r="AI344" i="8" s="1"/>
  <c r="AI345" i="8" s="1"/>
  <c r="AI346" i="8" s="1"/>
  <c r="AI347" i="8" s="1"/>
  <c r="AI348" i="8" s="1"/>
  <c r="AI349" i="8" s="1"/>
  <c r="AI350" i="8" s="1"/>
  <c r="AI351" i="8" s="1"/>
  <c r="AI352" i="8" s="1"/>
  <c r="AI353" i="8" s="1"/>
  <c r="AI354" i="8" s="1"/>
  <c r="AI355" i="8" s="1"/>
  <c r="AI356" i="8" s="1"/>
  <c r="AI357" i="8" s="1"/>
  <c r="AI358" i="8" s="1"/>
  <c r="AI359" i="8" s="1"/>
  <c r="AI360" i="8" s="1"/>
  <c r="AI361" i="8" s="1"/>
  <c r="AI362" i="8" s="1"/>
  <c r="AI363" i="8" s="1"/>
  <c r="AI364" i="8" s="1"/>
  <c r="AI365" i="8" s="1"/>
  <c r="AI366" i="8" s="1"/>
  <c r="AI367" i="8" s="1"/>
  <c r="AI368" i="8" s="1"/>
  <c r="AI369" i="8" s="1"/>
  <c r="AI370" i="8" s="1"/>
  <c r="AI371" i="8" s="1"/>
  <c r="AI372" i="8" s="1"/>
  <c r="AI373" i="8" s="1"/>
  <c r="AI374" i="8" s="1"/>
  <c r="AI375" i="8" s="1"/>
  <c r="AI376" i="8" s="1"/>
  <c r="AI377" i="8" s="1"/>
  <c r="AI378" i="8" s="1"/>
  <c r="AI379" i="8" s="1"/>
  <c r="AI380" i="8" s="1"/>
  <c r="AI381" i="8" s="1"/>
  <c r="AI382" i="8" s="1"/>
  <c r="AI383" i="8" s="1"/>
  <c r="AI384" i="8" s="1"/>
  <c r="AI385" i="8" s="1"/>
  <c r="AI386" i="8" s="1"/>
  <c r="AI387" i="8" s="1"/>
  <c r="AI388" i="8" s="1"/>
  <c r="AI389" i="8" s="1"/>
  <c r="AI390" i="8" s="1"/>
  <c r="AI391" i="8" s="1"/>
  <c r="AI392" i="8" s="1"/>
  <c r="AI393" i="8" s="1"/>
  <c r="AI394" i="8" s="1"/>
  <c r="AI395" i="8" s="1"/>
  <c r="AI396" i="8" s="1"/>
  <c r="AI397" i="8" s="1"/>
  <c r="AI398" i="8" s="1"/>
  <c r="AI399" i="8" s="1"/>
  <c r="AI400" i="8" s="1"/>
  <c r="AI401" i="8" s="1"/>
  <c r="AI402" i="8" s="1"/>
  <c r="AI403" i="8" s="1"/>
  <c r="AI404" i="8" s="1"/>
  <c r="AI405" i="8" s="1"/>
  <c r="AI406" i="8" s="1"/>
  <c r="AI407" i="8" s="1"/>
  <c r="AI408" i="8" s="1"/>
  <c r="AI409" i="8" s="1"/>
  <c r="AI410" i="8" s="1"/>
  <c r="AI411" i="8" s="1"/>
  <c r="AI412" i="8" s="1"/>
  <c r="AI413" i="8" s="1"/>
  <c r="AI414" i="8" s="1"/>
  <c r="AI415" i="8" s="1"/>
  <c r="AI416" i="8" s="1"/>
  <c r="AI417" i="8" s="1"/>
  <c r="AI418" i="8" s="1"/>
  <c r="AI419" i="8" s="1"/>
  <c r="AI420" i="8" s="1"/>
  <c r="AI421" i="8" s="1"/>
  <c r="AI422" i="8" s="1"/>
  <c r="AI423" i="8" s="1"/>
  <c r="AI424" i="8" s="1"/>
  <c r="AI425" i="8" s="1"/>
  <c r="AI426" i="8" s="1"/>
  <c r="AI427" i="8" s="1"/>
  <c r="AI428" i="8" s="1"/>
  <c r="AI429" i="8" s="1"/>
  <c r="AI430" i="8" s="1"/>
  <c r="AI431" i="8" s="1"/>
  <c r="AI432" i="8" s="1"/>
  <c r="AI433" i="8" s="1"/>
  <c r="AI434" i="8" s="1"/>
  <c r="AI435" i="8" s="1"/>
  <c r="AI436" i="8" s="1"/>
  <c r="AI437" i="8" s="1"/>
  <c r="AI438" i="8" s="1"/>
  <c r="AI439" i="8" s="1"/>
  <c r="AI440" i="8" s="1"/>
  <c r="AI441" i="8" s="1"/>
  <c r="AI442" i="8" s="1"/>
  <c r="AI443" i="8" s="1"/>
  <c r="AI444" i="8" s="1"/>
  <c r="AI445" i="8" s="1"/>
  <c r="AI446" i="8" s="1"/>
  <c r="AI447" i="8" s="1"/>
  <c r="AI448" i="8" s="1"/>
  <c r="AI449" i="8" s="1"/>
  <c r="AI450" i="8" s="1"/>
  <c r="AI451" i="8" s="1"/>
  <c r="AI452" i="8" s="1"/>
  <c r="AI453" i="8" s="1"/>
  <c r="AI454" i="8" s="1"/>
  <c r="AI455" i="8" s="1"/>
  <c r="AI456" i="8" s="1"/>
  <c r="AI457" i="8" s="1"/>
  <c r="AI458" i="8" s="1"/>
  <c r="AI459" i="8" s="1"/>
  <c r="AI460" i="8" s="1"/>
  <c r="AI461" i="8" s="1"/>
  <c r="AI462" i="8" s="1"/>
  <c r="AI463" i="8" s="1"/>
  <c r="AI464" i="8" s="1"/>
  <c r="AI465" i="8" s="1"/>
  <c r="AI466" i="8" s="1"/>
  <c r="AI467" i="8" s="1"/>
  <c r="AI468" i="8" s="1"/>
  <c r="AI469" i="8" s="1"/>
  <c r="AI470" i="8" s="1"/>
  <c r="AI471" i="8" s="1"/>
  <c r="AI472" i="8" s="1"/>
  <c r="AI473" i="8" s="1"/>
  <c r="AI474" i="8" s="1"/>
  <c r="AI475" i="8" s="1"/>
  <c r="AI476" i="8" s="1"/>
  <c r="AI477" i="8" s="1"/>
  <c r="AI478" i="8" s="1"/>
  <c r="AI479" i="8" s="1"/>
  <c r="AI480" i="8" s="1"/>
  <c r="AI481" i="8" s="1"/>
  <c r="AI482" i="8" s="1"/>
  <c r="AI483" i="8" s="1"/>
  <c r="AI484" i="8" s="1"/>
  <c r="AI485" i="8" s="1"/>
  <c r="AI486" i="8" s="1"/>
  <c r="AI487" i="8" s="1"/>
  <c r="AI488" i="8" s="1"/>
  <c r="AI489" i="8" s="1"/>
  <c r="AI490" i="8" s="1"/>
  <c r="AI491" i="8" s="1"/>
  <c r="AI492" i="8" s="1"/>
  <c r="AI493" i="8" s="1"/>
  <c r="AI494" i="8" s="1"/>
  <c r="AI495" i="8" s="1"/>
  <c r="AI496" i="8" s="1"/>
  <c r="AI497" i="8" s="1"/>
  <c r="AI498" i="8" s="1"/>
  <c r="AI499" i="8" s="1"/>
  <c r="AI500" i="8" s="1"/>
  <c r="AI501" i="8" s="1"/>
  <c r="AI502" i="8" s="1"/>
  <c r="AI503" i="8" s="1"/>
  <c r="AI504" i="8" s="1"/>
  <c r="AI505" i="8" s="1"/>
  <c r="AI506" i="8" s="1"/>
  <c r="AI507" i="8" s="1"/>
  <c r="AI508" i="8" s="1"/>
  <c r="AI509" i="8" s="1"/>
  <c r="AH2" i="8"/>
  <c r="AH3" i="8" s="1"/>
  <c r="AH4" i="8" s="1"/>
  <c r="AH5" i="8" s="1"/>
  <c r="AH6" i="8" s="1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H36" i="8" s="1"/>
  <c r="AH37" i="8" s="1"/>
  <c r="AH38" i="8" s="1"/>
  <c r="AH39" i="8" s="1"/>
  <c r="AH40" i="8" s="1"/>
  <c r="AH41" i="8" s="1"/>
  <c r="AH42" i="8" s="1"/>
  <c r="AH43" i="8" s="1"/>
  <c r="AH44" i="8" s="1"/>
  <c r="AH45" i="8" s="1"/>
  <c r="AH46" i="8" s="1"/>
  <c r="AH47" i="8" s="1"/>
  <c r="AH48" i="8" s="1"/>
  <c r="AH49" i="8" s="1"/>
  <c r="AH50" i="8" s="1"/>
  <c r="AH51" i="8" s="1"/>
  <c r="AH52" i="8" s="1"/>
  <c r="AH53" i="8" s="1"/>
  <c r="AH54" i="8" s="1"/>
  <c r="AH55" i="8" s="1"/>
  <c r="AH56" i="8" s="1"/>
  <c r="AH57" i="8" s="1"/>
  <c r="AH58" i="8" s="1"/>
  <c r="AH59" i="8" s="1"/>
  <c r="AH60" i="8" s="1"/>
  <c r="AH61" i="8" s="1"/>
  <c r="AH62" i="8" s="1"/>
  <c r="AH63" i="8" s="1"/>
  <c r="AH64" i="8" s="1"/>
  <c r="AH65" i="8" s="1"/>
  <c r="AH66" i="8" s="1"/>
  <c r="AH67" i="8" s="1"/>
  <c r="AH68" i="8" s="1"/>
  <c r="AH69" i="8" s="1"/>
  <c r="AH70" i="8" s="1"/>
  <c r="AH71" i="8" s="1"/>
  <c r="AH72" i="8" s="1"/>
  <c r="AH73" i="8" s="1"/>
  <c r="AH74" i="8" s="1"/>
  <c r="AH75" i="8" s="1"/>
  <c r="AH76" i="8" s="1"/>
  <c r="AH77" i="8" s="1"/>
  <c r="AH78" i="8" s="1"/>
  <c r="AH79" i="8" s="1"/>
  <c r="AH80" i="8" s="1"/>
  <c r="AH81" i="8" s="1"/>
  <c r="AH82" i="8" s="1"/>
  <c r="AH83" i="8" s="1"/>
  <c r="AH84" i="8" s="1"/>
  <c r="AH85" i="8" s="1"/>
  <c r="AH86" i="8" s="1"/>
  <c r="AH87" i="8" s="1"/>
  <c r="AH88" i="8" s="1"/>
  <c r="AH89" i="8" s="1"/>
  <c r="AH90" i="8" s="1"/>
  <c r="AH91" i="8" s="1"/>
  <c r="AH92" i="8" s="1"/>
  <c r="AH93" i="8" s="1"/>
  <c r="AH94" i="8" s="1"/>
  <c r="AH95" i="8" s="1"/>
  <c r="AH96" i="8" s="1"/>
  <c r="AH97" i="8" s="1"/>
  <c r="AH98" i="8" s="1"/>
  <c r="AH99" i="8" s="1"/>
  <c r="AH100" i="8" s="1"/>
  <c r="AH101" i="8" s="1"/>
  <c r="AH102" i="8" s="1"/>
  <c r="AH103" i="8" s="1"/>
  <c r="AH104" i="8" s="1"/>
  <c r="AH105" i="8" s="1"/>
  <c r="AH106" i="8" s="1"/>
  <c r="AH107" i="8" s="1"/>
  <c r="AH108" i="8" s="1"/>
  <c r="AH109" i="8" s="1"/>
  <c r="AH110" i="8" s="1"/>
  <c r="AH111" i="8" s="1"/>
  <c r="AH112" i="8" s="1"/>
  <c r="AH113" i="8" s="1"/>
  <c r="AH114" i="8" s="1"/>
  <c r="AH115" i="8" s="1"/>
  <c r="AH116" i="8" s="1"/>
  <c r="AH117" i="8" s="1"/>
  <c r="AH118" i="8" s="1"/>
  <c r="AH119" i="8" s="1"/>
  <c r="AH120" i="8" s="1"/>
  <c r="AH121" i="8" s="1"/>
  <c r="AH122" i="8" s="1"/>
  <c r="AH123" i="8" s="1"/>
  <c r="AH124" i="8" s="1"/>
  <c r="AH125" i="8" s="1"/>
  <c r="AH126" i="8" s="1"/>
  <c r="AH127" i="8" s="1"/>
  <c r="AH128" i="8" s="1"/>
  <c r="AH129" i="8" s="1"/>
  <c r="AH130" i="8" s="1"/>
  <c r="AH131" i="8" s="1"/>
  <c r="AH132" i="8" s="1"/>
  <c r="AH133" i="8" s="1"/>
  <c r="AH134" i="8" s="1"/>
  <c r="AH135" i="8" s="1"/>
  <c r="AH136" i="8" s="1"/>
  <c r="AH137" i="8" s="1"/>
  <c r="AH138" i="8" s="1"/>
  <c r="AH139" i="8" s="1"/>
  <c r="AH140" i="8" s="1"/>
  <c r="AH141" i="8" s="1"/>
  <c r="AH142" i="8" s="1"/>
  <c r="AH143" i="8" s="1"/>
  <c r="AH144" i="8" s="1"/>
  <c r="AH145" i="8" s="1"/>
  <c r="AH146" i="8" s="1"/>
  <c r="AH147" i="8" s="1"/>
  <c r="AH148" i="8" s="1"/>
  <c r="AH149" i="8" s="1"/>
  <c r="AH150" i="8" s="1"/>
  <c r="AH151" i="8" s="1"/>
  <c r="AH152" i="8" s="1"/>
  <c r="AH153" i="8" s="1"/>
  <c r="AH154" i="8" s="1"/>
  <c r="AH155" i="8" s="1"/>
  <c r="AH156" i="8" s="1"/>
  <c r="AH157" i="8" s="1"/>
  <c r="AH158" i="8" s="1"/>
  <c r="AH159" i="8" s="1"/>
  <c r="AH160" i="8" s="1"/>
  <c r="AH161" i="8" s="1"/>
  <c r="AH162" i="8" s="1"/>
  <c r="AH163" i="8" s="1"/>
  <c r="AH164" i="8" s="1"/>
  <c r="AH165" i="8" s="1"/>
  <c r="AH166" i="8" s="1"/>
  <c r="AH167" i="8" s="1"/>
  <c r="AH168" i="8" s="1"/>
  <c r="AH169" i="8" s="1"/>
  <c r="AH170" i="8" s="1"/>
  <c r="AH171" i="8" s="1"/>
  <c r="AH172" i="8" s="1"/>
  <c r="AH173" i="8" s="1"/>
  <c r="AH174" i="8" s="1"/>
  <c r="AH175" i="8" s="1"/>
  <c r="AH176" i="8" s="1"/>
  <c r="AH177" i="8" s="1"/>
  <c r="AH178" i="8" s="1"/>
  <c r="AH179" i="8" s="1"/>
  <c r="AH180" i="8" s="1"/>
  <c r="AH181" i="8" s="1"/>
  <c r="AH182" i="8" s="1"/>
  <c r="AH183" i="8" s="1"/>
  <c r="AH184" i="8" s="1"/>
  <c r="AH185" i="8" s="1"/>
  <c r="AH186" i="8" s="1"/>
  <c r="AH187" i="8" s="1"/>
  <c r="AH188" i="8" s="1"/>
  <c r="AH189" i="8" s="1"/>
  <c r="AH190" i="8" s="1"/>
  <c r="AH191" i="8" s="1"/>
  <c r="AH192" i="8" s="1"/>
  <c r="AH193" i="8" s="1"/>
  <c r="AH194" i="8" s="1"/>
  <c r="AH195" i="8" s="1"/>
  <c r="AH196" i="8" s="1"/>
  <c r="AH197" i="8" s="1"/>
  <c r="AH198" i="8" s="1"/>
  <c r="AH199" i="8" s="1"/>
  <c r="AH200" i="8" s="1"/>
  <c r="AH201" i="8" s="1"/>
  <c r="AH202" i="8" s="1"/>
  <c r="AH203" i="8" s="1"/>
  <c r="AH204" i="8" s="1"/>
  <c r="AH205" i="8" s="1"/>
  <c r="AH206" i="8" s="1"/>
  <c r="AH207" i="8" s="1"/>
  <c r="AH208" i="8" s="1"/>
  <c r="AH209" i="8" s="1"/>
  <c r="AH210" i="8" s="1"/>
  <c r="AH211" i="8" s="1"/>
  <c r="AH212" i="8" s="1"/>
  <c r="AH213" i="8" s="1"/>
  <c r="AH214" i="8" s="1"/>
  <c r="AH215" i="8" s="1"/>
  <c r="AH216" i="8" s="1"/>
  <c r="AH217" i="8" s="1"/>
  <c r="AH218" i="8" s="1"/>
  <c r="AH219" i="8" s="1"/>
  <c r="AH220" i="8" s="1"/>
  <c r="AH221" i="8" s="1"/>
  <c r="AH222" i="8" s="1"/>
  <c r="AH223" i="8" s="1"/>
  <c r="AH224" i="8" s="1"/>
  <c r="AH225" i="8" s="1"/>
  <c r="AH226" i="8" s="1"/>
  <c r="AH227" i="8" s="1"/>
  <c r="AH228" i="8" s="1"/>
  <c r="AH229" i="8" s="1"/>
  <c r="AH230" i="8" s="1"/>
  <c r="AH231" i="8" s="1"/>
  <c r="AH232" i="8" s="1"/>
  <c r="AH233" i="8" s="1"/>
  <c r="AH234" i="8" s="1"/>
  <c r="AH235" i="8" s="1"/>
  <c r="AH236" i="8" s="1"/>
  <c r="AH237" i="8" s="1"/>
  <c r="AH238" i="8" s="1"/>
  <c r="AH239" i="8" s="1"/>
  <c r="AH240" i="8" s="1"/>
  <c r="AH241" i="8" s="1"/>
  <c r="AH242" i="8" s="1"/>
  <c r="AH243" i="8" s="1"/>
  <c r="AH244" i="8" s="1"/>
  <c r="AH245" i="8" s="1"/>
  <c r="AH246" i="8" s="1"/>
  <c r="AH247" i="8" s="1"/>
  <c r="AH248" i="8" s="1"/>
  <c r="AH249" i="8" s="1"/>
  <c r="AH250" i="8" s="1"/>
  <c r="AH251" i="8" s="1"/>
  <c r="AH252" i="8" s="1"/>
  <c r="AH253" i="8" s="1"/>
  <c r="AH254" i="8" s="1"/>
  <c r="AH255" i="8" s="1"/>
  <c r="AH256" i="8" s="1"/>
  <c r="AH257" i="8" s="1"/>
  <c r="AH258" i="8" s="1"/>
  <c r="AH259" i="8" s="1"/>
  <c r="AH260" i="8" s="1"/>
  <c r="AH261" i="8" s="1"/>
  <c r="AH262" i="8" s="1"/>
  <c r="AH263" i="8" s="1"/>
  <c r="AH264" i="8" s="1"/>
  <c r="AH265" i="8" s="1"/>
  <c r="AH266" i="8" s="1"/>
  <c r="AH267" i="8" s="1"/>
  <c r="AH268" i="8" s="1"/>
  <c r="AH269" i="8" s="1"/>
  <c r="AH270" i="8" s="1"/>
  <c r="AH271" i="8" s="1"/>
  <c r="AH272" i="8" s="1"/>
  <c r="AH273" i="8" s="1"/>
  <c r="AH274" i="8" s="1"/>
  <c r="AH275" i="8" s="1"/>
  <c r="AH276" i="8" s="1"/>
  <c r="AH277" i="8" s="1"/>
  <c r="AH278" i="8" s="1"/>
  <c r="AH279" i="8" s="1"/>
  <c r="AH280" i="8" s="1"/>
  <c r="AH281" i="8" s="1"/>
  <c r="AH282" i="8" s="1"/>
  <c r="AH283" i="8" s="1"/>
  <c r="AH284" i="8" s="1"/>
  <c r="AH285" i="8" s="1"/>
  <c r="AH286" i="8" s="1"/>
  <c r="AH287" i="8" s="1"/>
  <c r="AH288" i="8" s="1"/>
  <c r="AH289" i="8" s="1"/>
  <c r="AH290" i="8" s="1"/>
  <c r="AH291" i="8" s="1"/>
  <c r="AH292" i="8" s="1"/>
  <c r="AH293" i="8" s="1"/>
  <c r="AH294" i="8" s="1"/>
  <c r="AH295" i="8" s="1"/>
  <c r="AH296" i="8" s="1"/>
  <c r="AH297" i="8" s="1"/>
  <c r="AH298" i="8" s="1"/>
  <c r="AH299" i="8" s="1"/>
  <c r="AH300" i="8" s="1"/>
  <c r="AH301" i="8" s="1"/>
  <c r="AH302" i="8" s="1"/>
  <c r="AH303" i="8" s="1"/>
  <c r="AH304" i="8" s="1"/>
  <c r="AH305" i="8" s="1"/>
  <c r="AH306" i="8" s="1"/>
  <c r="AH307" i="8" s="1"/>
  <c r="AH308" i="8" s="1"/>
  <c r="AH309" i="8" s="1"/>
  <c r="AH310" i="8" s="1"/>
  <c r="AH311" i="8" s="1"/>
  <c r="AH312" i="8" s="1"/>
  <c r="AH313" i="8" s="1"/>
  <c r="AH314" i="8" s="1"/>
  <c r="AH315" i="8" s="1"/>
  <c r="AH316" i="8" s="1"/>
  <c r="AH317" i="8" s="1"/>
  <c r="AH318" i="8" s="1"/>
  <c r="AH319" i="8" s="1"/>
  <c r="AH320" i="8" s="1"/>
  <c r="AH321" i="8" s="1"/>
  <c r="AH322" i="8" s="1"/>
  <c r="AH323" i="8" s="1"/>
  <c r="AH324" i="8" s="1"/>
  <c r="AH325" i="8" s="1"/>
  <c r="AH326" i="8" s="1"/>
  <c r="AH327" i="8" s="1"/>
  <c r="AH328" i="8" s="1"/>
  <c r="AH329" i="8" s="1"/>
  <c r="AH330" i="8" s="1"/>
  <c r="AH331" i="8" s="1"/>
  <c r="AH332" i="8" s="1"/>
  <c r="AH333" i="8" s="1"/>
  <c r="AH334" i="8" s="1"/>
  <c r="AH335" i="8" s="1"/>
  <c r="AH336" i="8" s="1"/>
  <c r="AH337" i="8" s="1"/>
  <c r="AH338" i="8" s="1"/>
  <c r="AH339" i="8" s="1"/>
  <c r="AH340" i="8" s="1"/>
  <c r="AH341" i="8" s="1"/>
  <c r="AH342" i="8" s="1"/>
  <c r="AH343" i="8" s="1"/>
  <c r="AH344" i="8" s="1"/>
  <c r="AH345" i="8" s="1"/>
  <c r="AH346" i="8" s="1"/>
  <c r="AH347" i="8" s="1"/>
  <c r="AH348" i="8" s="1"/>
  <c r="AH349" i="8" s="1"/>
  <c r="AH350" i="8" s="1"/>
  <c r="AH351" i="8" s="1"/>
  <c r="AH352" i="8" s="1"/>
  <c r="AH353" i="8" s="1"/>
  <c r="AH354" i="8" s="1"/>
  <c r="AH355" i="8" s="1"/>
  <c r="AH356" i="8" s="1"/>
  <c r="AH357" i="8" s="1"/>
  <c r="AH358" i="8" s="1"/>
  <c r="AH359" i="8" s="1"/>
  <c r="AH360" i="8" s="1"/>
  <c r="AH361" i="8" s="1"/>
  <c r="AH362" i="8" s="1"/>
  <c r="AH363" i="8" s="1"/>
  <c r="AH364" i="8" s="1"/>
  <c r="AH365" i="8" s="1"/>
  <c r="AH366" i="8" s="1"/>
  <c r="AH367" i="8" s="1"/>
  <c r="AH368" i="8" s="1"/>
  <c r="AH369" i="8" s="1"/>
  <c r="AH370" i="8" s="1"/>
  <c r="AH371" i="8" s="1"/>
  <c r="AH372" i="8" s="1"/>
  <c r="AH373" i="8" s="1"/>
  <c r="AH374" i="8" s="1"/>
  <c r="AH375" i="8" s="1"/>
  <c r="AH376" i="8" s="1"/>
  <c r="AH377" i="8" s="1"/>
  <c r="AH378" i="8" s="1"/>
  <c r="AH379" i="8" s="1"/>
  <c r="AH380" i="8" s="1"/>
  <c r="AH381" i="8" s="1"/>
  <c r="AH382" i="8" s="1"/>
  <c r="AH383" i="8" s="1"/>
  <c r="AH384" i="8" s="1"/>
  <c r="AH385" i="8" s="1"/>
  <c r="AH386" i="8" s="1"/>
  <c r="AH387" i="8" s="1"/>
  <c r="AH388" i="8" s="1"/>
  <c r="AH389" i="8" s="1"/>
  <c r="AH390" i="8" s="1"/>
  <c r="AH391" i="8" s="1"/>
  <c r="AH392" i="8" s="1"/>
  <c r="AH393" i="8" s="1"/>
  <c r="AH394" i="8" s="1"/>
  <c r="AH395" i="8" s="1"/>
  <c r="AH396" i="8" s="1"/>
  <c r="AH397" i="8" s="1"/>
  <c r="AH398" i="8" s="1"/>
  <c r="AH399" i="8" s="1"/>
  <c r="AH400" i="8" s="1"/>
  <c r="AH401" i="8" s="1"/>
  <c r="AH402" i="8" s="1"/>
  <c r="AH403" i="8" s="1"/>
  <c r="AH404" i="8" s="1"/>
  <c r="AH405" i="8" s="1"/>
  <c r="AH406" i="8" s="1"/>
  <c r="AH407" i="8" s="1"/>
  <c r="AH408" i="8" s="1"/>
  <c r="AH409" i="8" s="1"/>
  <c r="AH410" i="8" s="1"/>
  <c r="AH411" i="8" s="1"/>
  <c r="AH412" i="8" s="1"/>
  <c r="AH413" i="8" s="1"/>
  <c r="AH414" i="8" s="1"/>
  <c r="AH415" i="8" s="1"/>
  <c r="AH416" i="8" s="1"/>
  <c r="AH417" i="8" s="1"/>
  <c r="AH418" i="8" s="1"/>
  <c r="AH419" i="8" s="1"/>
  <c r="AH420" i="8" s="1"/>
  <c r="AH421" i="8" s="1"/>
  <c r="AH422" i="8" s="1"/>
  <c r="AH423" i="8" s="1"/>
  <c r="AH424" i="8" s="1"/>
  <c r="AH425" i="8" s="1"/>
  <c r="AH426" i="8" s="1"/>
  <c r="AH427" i="8" s="1"/>
  <c r="AH428" i="8" s="1"/>
  <c r="AH429" i="8" s="1"/>
  <c r="AH430" i="8" s="1"/>
  <c r="AH431" i="8" s="1"/>
  <c r="AH432" i="8" s="1"/>
  <c r="AH433" i="8" s="1"/>
  <c r="AH434" i="8" s="1"/>
  <c r="AH435" i="8" s="1"/>
  <c r="AH436" i="8" s="1"/>
  <c r="AH437" i="8" s="1"/>
  <c r="AH438" i="8" s="1"/>
  <c r="AH439" i="8" s="1"/>
  <c r="AH440" i="8" s="1"/>
  <c r="AH441" i="8" s="1"/>
  <c r="AH442" i="8" s="1"/>
  <c r="AH443" i="8" s="1"/>
  <c r="AH444" i="8" s="1"/>
  <c r="AH445" i="8" s="1"/>
  <c r="AH446" i="8" s="1"/>
  <c r="AH447" i="8" s="1"/>
  <c r="AH448" i="8" s="1"/>
  <c r="AH449" i="8" s="1"/>
  <c r="AH450" i="8" s="1"/>
  <c r="AH451" i="8" s="1"/>
  <c r="AH452" i="8" s="1"/>
  <c r="AH453" i="8" s="1"/>
  <c r="AH454" i="8" s="1"/>
  <c r="AH455" i="8" s="1"/>
  <c r="AH456" i="8" s="1"/>
  <c r="AH457" i="8" s="1"/>
  <c r="AH458" i="8" s="1"/>
  <c r="AH459" i="8" s="1"/>
  <c r="AH460" i="8" s="1"/>
  <c r="AH461" i="8" s="1"/>
  <c r="AH462" i="8" s="1"/>
  <c r="AH463" i="8" s="1"/>
  <c r="AH464" i="8" s="1"/>
  <c r="AH465" i="8" s="1"/>
  <c r="AH466" i="8" s="1"/>
  <c r="AH467" i="8" s="1"/>
  <c r="AH468" i="8" s="1"/>
  <c r="AH469" i="8" s="1"/>
  <c r="AH470" i="8" s="1"/>
  <c r="AH471" i="8" s="1"/>
  <c r="AH472" i="8" s="1"/>
  <c r="AH473" i="8" s="1"/>
  <c r="AH474" i="8" s="1"/>
  <c r="AH475" i="8" s="1"/>
  <c r="AH476" i="8" s="1"/>
  <c r="AH477" i="8" s="1"/>
  <c r="AH478" i="8" s="1"/>
  <c r="AH479" i="8" s="1"/>
  <c r="AH480" i="8" s="1"/>
  <c r="AH481" i="8" s="1"/>
  <c r="AH482" i="8" s="1"/>
  <c r="AH483" i="8" s="1"/>
  <c r="AH484" i="8" s="1"/>
  <c r="AH485" i="8" s="1"/>
  <c r="AH486" i="8" s="1"/>
  <c r="AH487" i="8" s="1"/>
  <c r="AH488" i="8" s="1"/>
  <c r="AH489" i="8" s="1"/>
  <c r="AH490" i="8" s="1"/>
  <c r="AH491" i="8" s="1"/>
  <c r="AH492" i="8" s="1"/>
  <c r="AH493" i="8" s="1"/>
  <c r="AH494" i="8" s="1"/>
  <c r="AH495" i="8" s="1"/>
  <c r="AH496" i="8" s="1"/>
  <c r="AH497" i="8" s="1"/>
  <c r="AH498" i="8" s="1"/>
  <c r="AH499" i="8" s="1"/>
  <c r="AH500" i="8" s="1"/>
  <c r="AH501" i="8" s="1"/>
  <c r="AH502" i="8" s="1"/>
  <c r="AH503" i="8" s="1"/>
  <c r="AH504" i="8" s="1"/>
  <c r="AH505" i="8" s="1"/>
  <c r="AH506" i="8" s="1"/>
  <c r="AH507" i="8" s="1"/>
  <c r="AH508" i="8" s="1"/>
  <c r="AH509" i="8" s="1"/>
  <c r="AG2" i="8"/>
  <c r="AG3" i="8" s="1"/>
  <c r="AG4" i="8" s="1"/>
  <c r="AG5" i="8" s="1"/>
  <c r="AG6" i="8" s="1"/>
  <c r="AG7" i="8" s="1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G27" i="8" s="1"/>
  <c r="AG28" i="8" s="1"/>
  <c r="AG29" i="8" s="1"/>
  <c r="AG30" i="8" s="1"/>
  <c r="AG31" i="8" s="1"/>
  <c r="AG32" i="8" s="1"/>
  <c r="AG33" i="8" s="1"/>
  <c r="AG34" i="8" s="1"/>
  <c r="AG35" i="8" s="1"/>
  <c r="AG36" i="8" s="1"/>
  <c r="AG37" i="8" s="1"/>
  <c r="AG38" i="8" s="1"/>
  <c r="AG39" i="8" s="1"/>
  <c r="AG40" i="8" s="1"/>
  <c r="AG41" i="8" s="1"/>
  <c r="AG42" i="8" s="1"/>
  <c r="AG43" i="8" s="1"/>
  <c r="AG44" i="8" s="1"/>
  <c r="AG45" i="8" s="1"/>
  <c r="AG46" i="8" s="1"/>
  <c r="AG47" i="8" s="1"/>
  <c r="AG48" i="8" s="1"/>
  <c r="AG49" i="8" s="1"/>
  <c r="AG50" i="8" s="1"/>
  <c r="AG51" i="8" s="1"/>
  <c r="AG52" i="8" s="1"/>
  <c r="AG53" i="8" s="1"/>
  <c r="AG54" i="8" s="1"/>
  <c r="AG55" i="8" s="1"/>
  <c r="AG56" i="8" s="1"/>
  <c r="AG57" i="8" s="1"/>
  <c r="AG58" i="8" s="1"/>
  <c r="AG59" i="8" s="1"/>
  <c r="AG60" i="8" s="1"/>
  <c r="AG61" i="8" s="1"/>
  <c r="AG62" i="8" s="1"/>
  <c r="AG63" i="8" s="1"/>
  <c r="AG64" i="8" s="1"/>
  <c r="AG65" i="8" s="1"/>
  <c r="AG66" i="8" s="1"/>
  <c r="AG67" i="8" s="1"/>
  <c r="AG68" i="8" s="1"/>
  <c r="AG69" i="8" s="1"/>
  <c r="AG70" i="8" s="1"/>
  <c r="AG71" i="8" s="1"/>
  <c r="AG72" i="8" s="1"/>
  <c r="AG73" i="8" s="1"/>
  <c r="AG74" i="8" s="1"/>
  <c r="AG75" i="8" s="1"/>
  <c r="AG76" i="8" s="1"/>
  <c r="AG77" i="8" s="1"/>
  <c r="AG78" i="8" s="1"/>
  <c r="AG79" i="8" s="1"/>
  <c r="AG80" i="8" s="1"/>
  <c r="AG81" i="8" s="1"/>
  <c r="AG82" i="8" s="1"/>
  <c r="AG83" i="8" s="1"/>
  <c r="AG84" i="8" s="1"/>
  <c r="AG85" i="8" s="1"/>
  <c r="AG86" i="8" s="1"/>
  <c r="AG87" i="8" s="1"/>
  <c r="AG88" i="8" s="1"/>
  <c r="AG89" i="8" s="1"/>
  <c r="AG90" i="8" s="1"/>
  <c r="AG91" i="8" s="1"/>
  <c r="AG92" i="8" s="1"/>
  <c r="AG93" i="8" s="1"/>
  <c r="AG94" i="8" s="1"/>
  <c r="AG95" i="8" s="1"/>
  <c r="AG96" i="8" s="1"/>
  <c r="AG97" i="8" s="1"/>
  <c r="AG98" i="8" s="1"/>
  <c r="AG99" i="8" s="1"/>
  <c r="AG100" i="8" s="1"/>
  <c r="AG101" i="8" s="1"/>
  <c r="AG102" i="8" s="1"/>
  <c r="AG103" i="8" s="1"/>
  <c r="AG104" i="8" s="1"/>
  <c r="AG105" i="8" s="1"/>
  <c r="AG106" i="8" s="1"/>
  <c r="AG107" i="8" s="1"/>
  <c r="AG108" i="8" s="1"/>
  <c r="AG109" i="8" s="1"/>
  <c r="AG110" i="8" s="1"/>
  <c r="AG111" i="8" s="1"/>
  <c r="AG112" i="8" s="1"/>
  <c r="AG113" i="8" s="1"/>
  <c r="AG114" i="8" s="1"/>
  <c r="AG115" i="8" s="1"/>
  <c r="AG116" i="8" s="1"/>
  <c r="AG117" i="8" s="1"/>
  <c r="AG118" i="8" s="1"/>
  <c r="AG119" i="8" s="1"/>
  <c r="AG120" i="8" s="1"/>
  <c r="AG121" i="8" s="1"/>
  <c r="AG122" i="8" s="1"/>
  <c r="AG123" i="8" s="1"/>
  <c r="AG124" i="8" s="1"/>
  <c r="AG125" i="8" s="1"/>
  <c r="AG126" i="8" s="1"/>
  <c r="AG127" i="8" s="1"/>
  <c r="AG128" i="8" s="1"/>
  <c r="AG129" i="8" s="1"/>
  <c r="AG130" i="8" s="1"/>
  <c r="AG131" i="8" s="1"/>
  <c r="AG132" i="8" s="1"/>
  <c r="AG133" i="8" s="1"/>
  <c r="AG134" i="8" s="1"/>
  <c r="AG135" i="8" s="1"/>
  <c r="AG136" i="8" s="1"/>
  <c r="AG137" i="8" s="1"/>
  <c r="AG138" i="8" s="1"/>
  <c r="AG139" i="8" s="1"/>
  <c r="AG140" i="8" s="1"/>
  <c r="AG141" i="8" s="1"/>
  <c r="AG142" i="8" s="1"/>
  <c r="AG143" i="8" s="1"/>
  <c r="AG144" i="8" s="1"/>
  <c r="AG145" i="8" s="1"/>
  <c r="AG146" i="8" s="1"/>
  <c r="AG147" i="8" s="1"/>
  <c r="AG148" i="8" s="1"/>
  <c r="AG149" i="8" s="1"/>
  <c r="AG150" i="8" s="1"/>
  <c r="AG151" i="8" s="1"/>
  <c r="AG152" i="8" s="1"/>
  <c r="AG153" i="8" s="1"/>
  <c r="AG154" i="8" s="1"/>
  <c r="AG155" i="8" s="1"/>
  <c r="AG156" i="8" s="1"/>
  <c r="AG157" i="8" s="1"/>
  <c r="AG158" i="8" s="1"/>
  <c r="AG159" i="8" s="1"/>
  <c r="AG160" i="8" s="1"/>
  <c r="AG161" i="8" s="1"/>
  <c r="AG162" i="8" s="1"/>
  <c r="AG163" i="8" s="1"/>
  <c r="AG164" i="8" s="1"/>
  <c r="AG165" i="8" s="1"/>
  <c r="AG166" i="8" s="1"/>
  <c r="AG167" i="8" s="1"/>
  <c r="AG168" i="8" s="1"/>
  <c r="AG169" i="8" s="1"/>
  <c r="AG170" i="8" s="1"/>
  <c r="AG171" i="8" s="1"/>
  <c r="AG172" i="8" s="1"/>
  <c r="AG173" i="8" s="1"/>
  <c r="AG174" i="8" s="1"/>
  <c r="AG175" i="8" s="1"/>
  <c r="AG176" i="8" s="1"/>
  <c r="AG177" i="8" s="1"/>
  <c r="AG178" i="8" s="1"/>
  <c r="AG179" i="8" s="1"/>
  <c r="AG180" i="8" s="1"/>
  <c r="AG181" i="8" s="1"/>
  <c r="AG182" i="8" s="1"/>
  <c r="AG183" i="8" s="1"/>
  <c r="AG184" i="8" s="1"/>
  <c r="AG185" i="8" s="1"/>
  <c r="AG186" i="8" s="1"/>
  <c r="AG187" i="8" s="1"/>
  <c r="AG188" i="8" s="1"/>
  <c r="AG189" i="8" s="1"/>
  <c r="AG190" i="8" s="1"/>
  <c r="AG191" i="8" s="1"/>
  <c r="AG192" i="8" s="1"/>
  <c r="AG193" i="8" s="1"/>
  <c r="AG194" i="8" s="1"/>
  <c r="AG195" i="8" s="1"/>
  <c r="AG196" i="8" s="1"/>
  <c r="AG197" i="8" s="1"/>
  <c r="AG198" i="8" s="1"/>
  <c r="AG199" i="8" s="1"/>
  <c r="AG200" i="8" s="1"/>
  <c r="AG201" i="8" s="1"/>
  <c r="AG202" i="8" s="1"/>
  <c r="AG203" i="8" s="1"/>
  <c r="AG204" i="8" s="1"/>
  <c r="AG205" i="8" s="1"/>
  <c r="AG206" i="8" s="1"/>
  <c r="AG207" i="8" s="1"/>
  <c r="AG208" i="8" s="1"/>
  <c r="AG209" i="8" s="1"/>
  <c r="AG210" i="8" s="1"/>
  <c r="AG211" i="8" s="1"/>
  <c r="AG212" i="8" s="1"/>
  <c r="AG213" i="8" s="1"/>
  <c r="AG214" i="8" s="1"/>
  <c r="AG215" i="8" s="1"/>
  <c r="AG216" i="8" s="1"/>
  <c r="AG217" i="8" s="1"/>
  <c r="AG218" i="8" s="1"/>
  <c r="AG219" i="8" s="1"/>
  <c r="AG220" i="8" s="1"/>
  <c r="AG221" i="8" s="1"/>
  <c r="AG222" i="8" s="1"/>
  <c r="AG223" i="8" s="1"/>
  <c r="AG224" i="8" s="1"/>
  <c r="AG225" i="8" s="1"/>
  <c r="AG226" i="8" s="1"/>
  <c r="AG227" i="8" s="1"/>
  <c r="AG228" i="8" s="1"/>
  <c r="AG229" i="8" s="1"/>
  <c r="AG230" i="8" s="1"/>
  <c r="AG231" i="8" s="1"/>
  <c r="AG232" i="8" s="1"/>
  <c r="AG233" i="8" s="1"/>
  <c r="AG234" i="8" s="1"/>
  <c r="AG235" i="8" s="1"/>
  <c r="AG236" i="8" s="1"/>
  <c r="AG237" i="8" s="1"/>
  <c r="AG238" i="8" s="1"/>
  <c r="AG239" i="8" s="1"/>
  <c r="AG240" i="8" s="1"/>
  <c r="AG241" i="8" s="1"/>
  <c r="AG242" i="8" s="1"/>
  <c r="AG243" i="8" s="1"/>
  <c r="AG244" i="8" s="1"/>
  <c r="AG245" i="8" s="1"/>
  <c r="AG246" i="8" s="1"/>
  <c r="AG247" i="8" s="1"/>
  <c r="AG248" i="8" s="1"/>
  <c r="AG249" i="8" s="1"/>
  <c r="AG250" i="8" s="1"/>
  <c r="AG251" i="8" s="1"/>
  <c r="AG252" i="8" s="1"/>
  <c r="AG253" i="8" s="1"/>
  <c r="AG254" i="8" s="1"/>
  <c r="AG255" i="8" s="1"/>
  <c r="AG256" i="8" s="1"/>
  <c r="AG257" i="8" s="1"/>
  <c r="AG258" i="8" s="1"/>
  <c r="AG259" i="8" s="1"/>
  <c r="AG260" i="8" s="1"/>
  <c r="AG261" i="8" s="1"/>
  <c r="AG262" i="8" s="1"/>
  <c r="AG263" i="8" s="1"/>
  <c r="AG264" i="8" s="1"/>
  <c r="AG265" i="8" s="1"/>
  <c r="AG266" i="8" s="1"/>
  <c r="AG267" i="8" s="1"/>
  <c r="AG268" i="8" s="1"/>
  <c r="AG269" i="8" s="1"/>
  <c r="AG270" i="8" s="1"/>
  <c r="AG271" i="8" s="1"/>
  <c r="AG272" i="8" s="1"/>
  <c r="AG273" i="8" s="1"/>
  <c r="AG274" i="8" s="1"/>
  <c r="AG275" i="8" s="1"/>
  <c r="AG276" i="8" s="1"/>
  <c r="AG277" i="8" s="1"/>
  <c r="AG278" i="8" s="1"/>
  <c r="AG279" i="8" s="1"/>
  <c r="AG280" i="8" s="1"/>
  <c r="AG281" i="8" s="1"/>
  <c r="AG282" i="8" s="1"/>
  <c r="AG283" i="8" s="1"/>
  <c r="AG284" i="8" s="1"/>
  <c r="AG285" i="8" s="1"/>
  <c r="AG286" i="8" s="1"/>
  <c r="AG287" i="8" s="1"/>
  <c r="AG288" i="8" s="1"/>
  <c r="AG289" i="8" s="1"/>
  <c r="AG290" i="8" s="1"/>
  <c r="AG291" i="8" s="1"/>
  <c r="AG292" i="8" s="1"/>
  <c r="AG293" i="8" s="1"/>
  <c r="AG294" i="8" s="1"/>
  <c r="AG295" i="8" s="1"/>
  <c r="AG296" i="8" s="1"/>
  <c r="AG297" i="8" s="1"/>
  <c r="AG298" i="8" s="1"/>
  <c r="AG299" i="8" s="1"/>
  <c r="AG300" i="8" s="1"/>
  <c r="AG301" i="8" s="1"/>
  <c r="AG302" i="8" s="1"/>
  <c r="AG303" i="8" s="1"/>
  <c r="AG304" i="8" s="1"/>
  <c r="AG305" i="8" s="1"/>
  <c r="AG306" i="8" s="1"/>
  <c r="AG307" i="8" s="1"/>
  <c r="AG308" i="8" s="1"/>
  <c r="AG309" i="8" s="1"/>
  <c r="AG310" i="8" s="1"/>
  <c r="AG311" i="8" s="1"/>
  <c r="AG312" i="8" s="1"/>
  <c r="AG313" i="8" s="1"/>
  <c r="AG314" i="8" s="1"/>
  <c r="AG315" i="8" s="1"/>
  <c r="AG316" i="8" s="1"/>
  <c r="AG317" i="8" s="1"/>
  <c r="AG318" i="8" s="1"/>
  <c r="AG319" i="8" s="1"/>
  <c r="AG320" i="8" s="1"/>
  <c r="AG321" i="8" s="1"/>
  <c r="AG322" i="8" s="1"/>
  <c r="AG323" i="8" s="1"/>
  <c r="AG324" i="8" s="1"/>
  <c r="AG325" i="8" s="1"/>
  <c r="AG326" i="8" s="1"/>
  <c r="AG327" i="8" s="1"/>
  <c r="AG328" i="8" s="1"/>
  <c r="AG329" i="8" s="1"/>
  <c r="AG330" i="8" s="1"/>
  <c r="AG331" i="8" s="1"/>
  <c r="AG332" i="8" s="1"/>
  <c r="AG333" i="8" s="1"/>
  <c r="AG334" i="8" s="1"/>
  <c r="AG335" i="8" s="1"/>
  <c r="AG336" i="8" s="1"/>
  <c r="AG337" i="8" s="1"/>
  <c r="AG338" i="8" s="1"/>
  <c r="AG339" i="8" s="1"/>
  <c r="AG340" i="8" s="1"/>
  <c r="AG341" i="8" s="1"/>
  <c r="AG342" i="8" s="1"/>
  <c r="AG343" i="8" s="1"/>
  <c r="AG344" i="8" s="1"/>
  <c r="AG345" i="8" s="1"/>
  <c r="AG346" i="8" s="1"/>
  <c r="AG347" i="8" s="1"/>
  <c r="AG348" i="8" s="1"/>
  <c r="AG349" i="8" s="1"/>
  <c r="AG350" i="8" s="1"/>
  <c r="AG351" i="8" s="1"/>
  <c r="AG352" i="8" s="1"/>
  <c r="AG353" i="8" s="1"/>
  <c r="AG354" i="8" s="1"/>
  <c r="AG355" i="8" s="1"/>
  <c r="AG356" i="8" s="1"/>
  <c r="AG357" i="8" s="1"/>
  <c r="AG358" i="8" s="1"/>
  <c r="AG359" i="8" s="1"/>
  <c r="AG360" i="8" s="1"/>
  <c r="AG361" i="8" s="1"/>
  <c r="AG362" i="8" s="1"/>
  <c r="AG363" i="8" s="1"/>
  <c r="AG364" i="8" s="1"/>
  <c r="AG365" i="8" s="1"/>
  <c r="AG366" i="8" s="1"/>
  <c r="AG367" i="8" s="1"/>
  <c r="AG368" i="8" s="1"/>
  <c r="AG369" i="8" s="1"/>
  <c r="AG370" i="8" s="1"/>
  <c r="AG371" i="8" s="1"/>
  <c r="AG372" i="8" s="1"/>
  <c r="AG373" i="8" s="1"/>
  <c r="AG374" i="8" s="1"/>
  <c r="AG375" i="8" s="1"/>
  <c r="AG376" i="8" s="1"/>
  <c r="AG377" i="8" s="1"/>
  <c r="AG378" i="8" s="1"/>
  <c r="AG379" i="8" s="1"/>
  <c r="AG380" i="8" s="1"/>
  <c r="AG381" i="8" s="1"/>
  <c r="AG382" i="8" s="1"/>
  <c r="AG383" i="8" s="1"/>
  <c r="AG384" i="8" s="1"/>
  <c r="AG385" i="8" s="1"/>
  <c r="AG386" i="8" s="1"/>
  <c r="AG387" i="8" s="1"/>
  <c r="AG388" i="8" s="1"/>
  <c r="AG389" i="8" s="1"/>
  <c r="AG390" i="8" s="1"/>
  <c r="AG391" i="8" s="1"/>
  <c r="AG392" i="8" s="1"/>
  <c r="AG393" i="8" s="1"/>
  <c r="AG394" i="8" s="1"/>
  <c r="AG395" i="8" s="1"/>
  <c r="AG396" i="8" s="1"/>
  <c r="AG397" i="8" s="1"/>
  <c r="AG398" i="8" s="1"/>
  <c r="AG399" i="8" s="1"/>
  <c r="AG400" i="8" s="1"/>
  <c r="AG401" i="8" s="1"/>
  <c r="AG402" i="8" s="1"/>
  <c r="AG403" i="8" s="1"/>
  <c r="AG404" i="8" s="1"/>
  <c r="AG405" i="8" s="1"/>
  <c r="AG406" i="8" s="1"/>
  <c r="AG407" i="8" s="1"/>
  <c r="AG408" i="8" s="1"/>
  <c r="AG409" i="8" s="1"/>
  <c r="AG410" i="8" s="1"/>
  <c r="AG411" i="8" s="1"/>
  <c r="AG412" i="8" s="1"/>
  <c r="AG413" i="8" s="1"/>
  <c r="AG414" i="8" s="1"/>
  <c r="AG415" i="8" s="1"/>
  <c r="AG416" i="8" s="1"/>
  <c r="AG417" i="8" s="1"/>
  <c r="AG418" i="8" s="1"/>
  <c r="AG419" i="8" s="1"/>
  <c r="AG420" i="8" s="1"/>
  <c r="AG421" i="8" s="1"/>
  <c r="AG422" i="8" s="1"/>
  <c r="AG423" i="8" s="1"/>
  <c r="AG424" i="8" s="1"/>
  <c r="AG425" i="8" s="1"/>
  <c r="AG426" i="8" s="1"/>
  <c r="AG427" i="8" s="1"/>
  <c r="AG428" i="8" s="1"/>
  <c r="AG429" i="8" s="1"/>
  <c r="AG430" i="8" s="1"/>
  <c r="AG431" i="8" s="1"/>
  <c r="AG432" i="8" s="1"/>
  <c r="AG433" i="8" s="1"/>
  <c r="AG434" i="8" s="1"/>
  <c r="AG435" i="8" s="1"/>
  <c r="AG436" i="8" s="1"/>
  <c r="AG437" i="8" s="1"/>
  <c r="AG438" i="8" s="1"/>
  <c r="AG439" i="8" s="1"/>
  <c r="AG440" i="8" s="1"/>
  <c r="AG441" i="8" s="1"/>
  <c r="AG442" i="8" s="1"/>
  <c r="AG443" i="8" s="1"/>
  <c r="AG444" i="8" s="1"/>
  <c r="AG445" i="8" s="1"/>
  <c r="AG446" i="8" s="1"/>
  <c r="AG447" i="8" s="1"/>
  <c r="AG448" i="8" s="1"/>
  <c r="AG449" i="8" s="1"/>
  <c r="AG450" i="8" s="1"/>
  <c r="AG451" i="8" s="1"/>
  <c r="AG452" i="8" s="1"/>
  <c r="AG453" i="8" s="1"/>
  <c r="AG454" i="8" s="1"/>
  <c r="AG455" i="8" s="1"/>
  <c r="AG456" i="8" s="1"/>
  <c r="AG457" i="8" s="1"/>
  <c r="AG458" i="8" s="1"/>
  <c r="AG459" i="8" s="1"/>
  <c r="AG460" i="8" s="1"/>
  <c r="AG461" i="8" s="1"/>
  <c r="AG462" i="8" s="1"/>
  <c r="AG463" i="8" s="1"/>
  <c r="AG464" i="8" s="1"/>
  <c r="AG465" i="8" s="1"/>
  <c r="AG466" i="8" s="1"/>
  <c r="AG467" i="8" s="1"/>
  <c r="AG468" i="8" s="1"/>
  <c r="AG469" i="8" s="1"/>
  <c r="AG470" i="8" s="1"/>
  <c r="AG471" i="8" s="1"/>
  <c r="AG472" i="8" s="1"/>
  <c r="AG473" i="8" s="1"/>
  <c r="AG474" i="8" s="1"/>
  <c r="AG475" i="8" s="1"/>
  <c r="AG476" i="8" s="1"/>
  <c r="AG477" i="8" s="1"/>
  <c r="AG478" i="8" s="1"/>
  <c r="AG479" i="8" s="1"/>
  <c r="AG480" i="8" s="1"/>
  <c r="AG481" i="8" s="1"/>
  <c r="AG482" i="8" s="1"/>
  <c r="AG483" i="8" s="1"/>
  <c r="AG484" i="8" s="1"/>
  <c r="AG485" i="8" s="1"/>
  <c r="AG486" i="8" s="1"/>
  <c r="AG487" i="8" s="1"/>
  <c r="AG488" i="8" s="1"/>
  <c r="AG489" i="8" s="1"/>
  <c r="AG490" i="8" s="1"/>
  <c r="AG491" i="8" s="1"/>
  <c r="AG492" i="8" s="1"/>
  <c r="AG493" i="8" s="1"/>
  <c r="AG494" i="8" s="1"/>
  <c r="AG495" i="8" s="1"/>
  <c r="AG496" i="8" s="1"/>
  <c r="AG497" i="8" s="1"/>
  <c r="AG498" i="8" s="1"/>
  <c r="AG499" i="8" s="1"/>
  <c r="AG500" i="8" s="1"/>
  <c r="AG501" i="8" s="1"/>
  <c r="AG502" i="8" s="1"/>
  <c r="AG503" i="8" s="1"/>
  <c r="AG504" i="8" s="1"/>
  <c r="AG505" i="8" s="1"/>
  <c r="AG506" i="8" s="1"/>
  <c r="AG507" i="8" s="1"/>
  <c r="AG508" i="8" s="1"/>
  <c r="AG509" i="8" s="1"/>
  <c r="AF2" i="8"/>
  <c r="AF3" i="8" s="1"/>
  <c r="AF4" i="8" s="1"/>
  <c r="AF5" i="8" s="1"/>
  <c r="AF6" i="8" s="1"/>
  <c r="AF7" i="8" s="1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27" i="8" s="1"/>
  <c r="AF28" i="8" s="1"/>
  <c r="AF29" i="8" s="1"/>
  <c r="AF30" i="8" s="1"/>
  <c r="AF31" i="8" s="1"/>
  <c r="AF32" i="8" s="1"/>
  <c r="AF33" i="8" s="1"/>
  <c r="AF34" i="8" s="1"/>
  <c r="AF35" i="8" s="1"/>
  <c r="AF36" i="8" s="1"/>
  <c r="AF37" i="8" s="1"/>
  <c r="AF38" i="8" s="1"/>
  <c r="AF39" i="8" s="1"/>
  <c r="AF40" i="8" s="1"/>
  <c r="AF41" i="8" s="1"/>
  <c r="AF42" i="8" s="1"/>
  <c r="AF43" i="8" s="1"/>
  <c r="AF44" i="8" s="1"/>
  <c r="AF45" i="8" s="1"/>
  <c r="AF46" i="8" s="1"/>
  <c r="AF47" i="8" s="1"/>
  <c r="AF48" i="8" s="1"/>
  <c r="AF49" i="8" s="1"/>
  <c r="AF50" i="8" s="1"/>
  <c r="AF51" i="8" s="1"/>
  <c r="AF52" i="8" s="1"/>
  <c r="AF53" i="8" s="1"/>
  <c r="AF54" i="8" s="1"/>
  <c r="AF55" i="8" s="1"/>
  <c r="AF56" i="8" s="1"/>
  <c r="AF57" i="8" s="1"/>
  <c r="AF58" i="8" s="1"/>
  <c r="AF59" i="8" s="1"/>
  <c r="AF60" i="8" s="1"/>
  <c r="AF61" i="8" s="1"/>
  <c r="AF62" i="8" s="1"/>
  <c r="AF63" i="8" s="1"/>
  <c r="AF64" i="8" s="1"/>
  <c r="AF65" i="8" s="1"/>
  <c r="AF66" i="8" s="1"/>
  <c r="AF67" i="8" s="1"/>
  <c r="AF68" i="8" s="1"/>
  <c r="AF69" i="8" s="1"/>
  <c r="AF70" i="8" s="1"/>
  <c r="AF71" i="8" s="1"/>
  <c r="AF72" i="8" s="1"/>
  <c r="AF73" i="8" s="1"/>
  <c r="AF74" i="8" s="1"/>
  <c r="AF75" i="8" s="1"/>
  <c r="AF76" i="8" s="1"/>
  <c r="AF77" i="8" s="1"/>
  <c r="AF78" i="8" s="1"/>
  <c r="AF79" i="8" s="1"/>
  <c r="AF80" i="8" s="1"/>
  <c r="AF81" i="8" s="1"/>
  <c r="AF82" i="8" s="1"/>
  <c r="AF83" i="8" s="1"/>
  <c r="AF84" i="8" s="1"/>
  <c r="AF85" i="8" s="1"/>
  <c r="AF86" i="8" s="1"/>
  <c r="AF87" i="8" s="1"/>
  <c r="AF88" i="8" s="1"/>
  <c r="AF89" i="8" s="1"/>
  <c r="AF90" i="8" s="1"/>
  <c r="AF91" i="8" s="1"/>
  <c r="AF92" i="8" s="1"/>
  <c r="AF93" i="8" s="1"/>
  <c r="AF94" i="8" s="1"/>
  <c r="AF95" i="8" s="1"/>
  <c r="AF96" i="8" s="1"/>
  <c r="AF97" i="8" s="1"/>
  <c r="AF98" i="8" s="1"/>
  <c r="AF99" i="8" s="1"/>
  <c r="AF100" i="8" s="1"/>
  <c r="AF101" i="8" s="1"/>
  <c r="AF102" i="8" s="1"/>
  <c r="AF103" i="8" s="1"/>
  <c r="AF104" i="8" s="1"/>
  <c r="AF105" i="8" s="1"/>
  <c r="AF106" i="8" s="1"/>
  <c r="AF107" i="8" s="1"/>
  <c r="AF108" i="8" s="1"/>
  <c r="AF109" i="8" s="1"/>
  <c r="AF110" i="8" s="1"/>
  <c r="AF111" i="8" s="1"/>
  <c r="AF112" i="8" s="1"/>
  <c r="AF113" i="8" s="1"/>
  <c r="AF114" i="8" s="1"/>
  <c r="AF115" i="8" s="1"/>
  <c r="AF116" i="8" s="1"/>
  <c r="AF117" i="8" s="1"/>
  <c r="AF118" i="8" s="1"/>
  <c r="AF119" i="8" s="1"/>
  <c r="AF120" i="8" s="1"/>
  <c r="AF121" i="8" s="1"/>
  <c r="AF122" i="8" s="1"/>
  <c r="AF123" i="8" s="1"/>
  <c r="AF124" i="8" s="1"/>
  <c r="AF125" i="8" s="1"/>
  <c r="AF126" i="8" s="1"/>
  <c r="AF127" i="8" s="1"/>
  <c r="AF128" i="8" s="1"/>
  <c r="AF129" i="8" s="1"/>
  <c r="AF130" i="8" s="1"/>
  <c r="AF131" i="8" s="1"/>
  <c r="AF132" i="8" s="1"/>
  <c r="AF133" i="8" s="1"/>
  <c r="AF134" i="8" s="1"/>
  <c r="AF135" i="8" s="1"/>
  <c r="AF136" i="8" s="1"/>
  <c r="AF137" i="8" s="1"/>
  <c r="AF138" i="8" s="1"/>
  <c r="AF139" i="8" s="1"/>
  <c r="AF140" i="8" s="1"/>
  <c r="AF141" i="8" s="1"/>
  <c r="AF142" i="8" s="1"/>
  <c r="AF143" i="8" s="1"/>
  <c r="AF144" i="8" s="1"/>
  <c r="AF145" i="8" s="1"/>
  <c r="AF146" i="8" s="1"/>
  <c r="AF147" i="8" s="1"/>
  <c r="AF148" i="8" s="1"/>
  <c r="AF149" i="8" s="1"/>
  <c r="AF150" i="8" s="1"/>
  <c r="AF151" i="8" s="1"/>
  <c r="AF152" i="8" s="1"/>
  <c r="AF153" i="8" s="1"/>
  <c r="AF154" i="8" s="1"/>
  <c r="AF155" i="8" s="1"/>
  <c r="AF156" i="8" s="1"/>
  <c r="AF157" i="8" s="1"/>
  <c r="AF158" i="8" s="1"/>
  <c r="AF159" i="8" s="1"/>
  <c r="AF160" i="8" s="1"/>
  <c r="AF161" i="8" s="1"/>
  <c r="AF162" i="8" s="1"/>
  <c r="AF163" i="8" s="1"/>
  <c r="AF164" i="8" s="1"/>
  <c r="AF165" i="8" s="1"/>
  <c r="AF166" i="8" s="1"/>
  <c r="AF167" i="8" s="1"/>
  <c r="AF168" i="8" s="1"/>
  <c r="AF169" i="8" s="1"/>
  <c r="AF170" i="8" s="1"/>
  <c r="AF171" i="8" s="1"/>
  <c r="AF172" i="8" s="1"/>
  <c r="AF173" i="8" s="1"/>
  <c r="AF174" i="8" s="1"/>
  <c r="AF175" i="8" s="1"/>
  <c r="AF176" i="8" s="1"/>
  <c r="AF177" i="8" s="1"/>
  <c r="AF178" i="8" s="1"/>
  <c r="AF179" i="8" s="1"/>
  <c r="AF180" i="8" s="1"/>
  <c r="AF181" i="8" s="1"/>
  <c r="AF182" i="8" s="1"/>
  <c r="AF183" i="8" s="1"/>
  <c r="AF184" i="8" s="1"/>
  <c r="AF185" i="8" s="1"/>
  <c r="AF186" i="8" s="1"/>
  <c r="AF187" i="8" s="1"/>
  <c r="AF188" i="8" s="1"/>
  <c r="AF189" i="8" s="1"/>
  <c r="AF190" i="8" s="1"/>
  <c r="AF191" i="8" s="1"/>
  <c r="AF192" i="8" s="1"/>
  <c r="AF193" i="8" s="1"/>
  <c r="AF194" i="8" s="1"/>
  <c r="AF195" i="8" s="1"/>
  <c r="AF196" i="8" s="1"/>
  <c r="AF197" i="8" s="1"/>
  <c r="AF198" i="8" s="1"/>
  <c r="AF199" i="8" s="1"/>
  <c r="AF200" i="8" s="1"/>
  <c r="AF201" i="8" s="1"/>
  <c r="AF202" i="8" s="1"/>
  <c r="AF203" i="8" s="1"/>
  <c r="AF204" i="8" s="1"/>
  <c r="AF205" i="8" s="1"/>
  <c r="AF206" i="8" s="1"/>
  <c r="AF207" i="8" s="1"/>
  <c r="AF208" i="8" s="1"/>
  <c r="AF209" i="8" s="1"/>
  <c r="AF210" i="8" s="1"/>
  <c r="AF211" i="8" s="1"/>
  <c r="AF212" i="8" s="1"/>
  <c r="AF213" i="8" s="1"/>
  <c r="AF214" i="8" s="1"/>
  <c r="AF215" i="8" s="1"/>
  <c r="AF216" i="8" s="1"/>
  <c r="AF217" i="8" s="1"/>
  <c r="AF218" i="8" s="1"/>
  <c r="AF219" i="8" s="1"/>
  <c r="AF220" i="8" s="1"/>
  <c r="AF221" i="8" s="1"/>
  <c r="AF222" i="8" s="1"/>
  <c r="AF223" i="8" s="1"/>
  <c r="AF224" i="8" s="1"/>
  <c r="AF225" i="8" s="1"/>
  <c r="AF226" i="8" s="1"/>
  <c r="AF227" i="8" s="1"/>
  <c r="AF228" i="8" s="1"/>
  <c r="AF229" i="8" s="1"/>
  <c r="AF230" i="8" s="1"/>
  <c r="AF231" i="8" s="1"/>
  <c r="AF232" i="8" s="1"/>
  <c r="AF233" i="8" s="1"/>
  <c r="AF234" i="8" s="1"/>
  <c r="AF235" i="8" s="1"/>
  <c r="AF236" i="8" s="1"/>
  <c r="AF237" i="8" s="1"/>
  <c r="AF238" i="8" s="1"/>
  <c r="AF239" i="8" s="1"/>
  <c r="AF240" i="8" s="1"/>
  <c r="AF241" i="8" s="1"/>
  <c r="AF242" i="8" s="1"/>
  <c r="AF243" i="8" s="1"/>
  <c r="AF244" i="8" s="1"/>
  <c r="AF245" i="8" s="1"/>
  <c r="AF246" i="8" s="1"/>
  <c r="AF247" i="8" s="1"/>
  <c r="AF248" i="8" s="1"/>
  <c r="AF249" i="8" s="1"/>
  <c r="AF250" i="8" s="1"/>
  <c r="AF251" i="8" s="1"/>
  <c r="AF252" i="8" s="1"/>
  <c r="AF253" i="8" s="1"/>
  <c r="AF254" i="8" s="1"/>
  <c r="AF255" i="8" s="1"/>
  <c r="AF256" i="8" s="1"/>
  <c r="AF257" i="8" s="1"/>
  <c r="AF258" i="8" s="1"/>
  <c r="AF259" i="8" s="1"/>
  <c r="AF260" i="8" s="1"/>
  <c r="AF261" i="8" s="1"/>
  <c r="AF262" i="8" s="1"/>
  <c r="AF263" i="8" s="1"/>
  <c r="AF264" i="8" s="1"/>
  <c r="AF265" i="8" s="1"/>
  <c r="AF266" i="8" s="1"/>
  <c r="AF267" i="8" s="1"/>
  <c r="AF268" i="8" s="1"/>
  <c r="AF269" i="8" s="1"/>
  <c r="AF270" i="8" s="1"/>
  <c r="AF271" i="8" s="1"/>
  <c r="AF272" i="8" s="1"/>
  <c r="AF273" i="8" s="1"/>
  <c r="AF274" i="8" s="1"/>
  <c r="AF275" i="8" s="1"/>
  <c r="AF276" i="8" s="1"/>
  <c r="AF277" i="8" s="1"/>
  <c r="AF278" i="8" s="1"/>
  <c r="AF279" i="8" s="1"/>
  <c r="AF280" i="8" s="1"/>
  <c r="AF281" i="8" s="1"/>
  <c r="AF282" i="8" s="1"/>
  <c r="AF283" i="8" s="1"/>
  <c r="AF284" i="8" s="1"/>
  <c r="AF285" i="8" s="1"/>
  <c r="AF286" i="8" s="1"/>
  <c r="AF287" i="8" s="1"/>
  <c r="AF288" i="8" s="1"/>
  <c r="AF289" i="8" s="1"/>
  <c r="AF290" i="8" s="1"/>
  <c r="AF291" i="8" s="1"/>
  <c r="AF292" i="8" s="1"/>
  <c r="AF293" i="8" s="1"/>
  <c r="AF294" i="8" s="1"/>
  <c r="AF295" i="8" s="1"/>
  <c r="AF296" i="8" s="1"/>
  <c r="AF297" i="8" s="1"/>
  <c r="AF298" i="8" s="1"/>
  <c r="AF299" i="8" s="1"/>
  <c r="AF300" i="8" s="1"/>
  <c r="AF301" i="8" s="1"/>
  <c r="AF302" i="8" s="1"/>
  <c r="AF303" i="8" s="1"/>
  <c r="AF304" i="8" s="1"/>
  <c r="AF305" i="8" s="1"/>
  <c r="AF306" i="8" s="1"/>
  <c r="AF307" i="8" s="1"/>
  <c r="AF308" i="8" s="1"/>
  <c r="AF309" i="8" s="1"/>
  <c r="AF310" i="8" s="1"/>
  <c r="AF311" i="8" s="1"/>
  <c r="AF312" i="8" s="1"/>
  <c r="AF313" i="8" s="1"/>
  <c r="AF314" i="8" s="1"/>
  <c r="AF315" i="8" s="1"/>
  <c r="AF316" i="8" s="1"/>
  <c r="AF317" i="8" s="1"/>
  <c r="AF318" i="8" s="1"/>
  <c r="AF319" i="8" s="1"/>
  <c r="AF320" i="8" s="1"/>
  <c r="AF321" i="8" s="1"/>
  <c r="AF322" i="8" s="1"/>
  <c r="AF323" i="8" s="1"/>
  <c r="AF324" i="8" s="1"/>
  <c r="AF325" i="8" s="1"/>
  <c r="AF326" i="8" s="1"/>
  <c r="AF327" i="8" s="1"/>
  <c r="AF328" i="8" s="1"/>
  <c r="AF329" i="8" s="1"/>
  <c r="AF330" i="8" s="1"/>
  <c r="AF331" i="8" s="1"/>
  <c r="AF332" i="8" s="1"/>
  <c r="AF333" i="8" s="1"/>
  <c r="AF334" i="8" s="1"/>
  <c r="AF335" i="8" s="1"/>
  <c r="AF336" i="8" s="1"/>
  <c r="AF337" i="8" s="1"/>
  <c r="AF338" i="8" s="1"/>
  <c r="AF339" i="8" s="1"/>
  <c r="AF340" i="8" s="1"/>
  <c r="AF341" i="8" s="1"/>
  <c r="AF342" i="8" s="1"/>
  <c r="AF343" i="8" s="1"/>
  <c r="AF344" i="8" s="1"/>
  <c r="AF345" i="8" s="1"/>
  <c r="AF346" i="8" s="1"/>
  <c r="AF347" i="8" s="1"/>
  <c r="AF348" i="8" s="1"/>
  <c r="AF349" i="8" s="1"/>
  <c r="AF350" i="8" s="1"/>
  <c r="AF351" i="8" s="1"/>
  <c r="AF352" i="8" s="1"/>
  <c r="AF353" i="8" s="1"/>
  <c r="AF354" i="8" s="1"/>
  <c r="AF355" i="8" s="1"/>
  <c r="AF356" i="8" s="1"/>
  <c r="AF357" i="8" s="1"/>
  <c r="AF358" i="8" s="1"/>
  <c r="AF359" i="8" s="1"/>
  <c r="AF360" i="8" s="1"/>
  <c r="AF361" i="8" s="1"/>
  <c r="AF362" i="8" s="1"/>
  <c r="AF363" i="8" s="1"/>
  <c r="AF364" i="8" s="1"/>
  <c r="AF365" i="8" s="1"/>
  <c r="AF366" i="8" s="1"/>
  <c r="AF367" i="8" s="1"/>
  <c r="AF368" i="8" s="1"/>
  <c r="AF369" i="8" s="1"/>
  <c r="AF370" i="8" s="1"/>
  <c r="AF371" i="8" s="1"/>
  <c r="AF372" i="8" s="1"/>
  <c r="AF373" i="8" s="1"/>
  <c r="AF374" i="8" s="1"/>
  <c r="AF375" i="8" s="1"/>
  <c r="AF376" i="8" s="1"/>
  <c r="AF377" i="8" s="1"/>
  <c r="AF378" i="8" s="1"/>
  <c r="AF379" i="8" s="1"/>
  <c r="AF380" i="8" s="1"/>
  <c r="AF381" i="8" s="1"/>
  <c r="AF382" i="8" s="1"/>
  <c r="AF383" i="8" s="1"/>
  <c r="AF384" i="8" s="1"/>
  <c r="AF385" i="8" s="1"/>
  <c r="AF386" i="8" s="1"/>
  <c r="AF387" i="8" s="1"/>
  <c r="AF388" i="8" s="1"/>
  <c r="AF389" i="8" s="1"/>
  <c r="AF390" i="8" s="1"/>
  <c r="AF391" i="8" s="1"/>
  <c r="AF392" i="8" s="1"/>
  <c r="AF393" i="8" s="1"/>
  <c r="AF394" i="8" s="1"/>
  <c r="AF395" i="8" s="1"/>
  <c r="AF396" i="8" s="1"/>
  <c r="AF397" i="8" s="1"/>
  <c r="AF398" i="8" s="1"/>
  <c r="AF399" i="8" s="1"/>
  <c r="AF400" i="8" s="1"/>
  <c r="AF401" i="8" s="1"/>
  <c r="AF402" i="8" s="1"/>
  <c r="AF403" i="8" s="1"/>
  <c r="AF404" i="8" s="1"/>
  <c r="AF405" i="8" s="1"/>
  <c r="AF406" i="8" s="1"/>
  <c r="AF407" i="8" s="1"/>
  <c r="AF408" i="8" s="1"/>
  <c r="AF409" i="8" s="1"/>
  <c r="AF410" i="8" s="1"/>
  <c r="AF411" i="8" s="1"/>
  <c r="AF412" i="8" s="1"/>
  <c r="AF413" i="8" s="1"/>
  <c r="AF414" i="8" s="1"/>
  <c r="AF415" i="8" s="1"/>
  <c r="AF416" i="8" s="1"/>
  <c r="AF417" i="8" s="1"/>
  <c r="AF418" i="8" s="1"/>
  <c r="AF419" i="8" s="1"/>
  <c r="AF420" i="8" s="1"/>
  <c r="AF421" i="8" s="1"/>
  <c r="AF422" i="8" s="1"/>
  <c r="AF423" i="8" s="1"/>
  <c r="AF424" i="8" s="1"/>
  <c r="AF425" i="8" s="1"/>
  <c r="AF426" i="8" s="1"/>
  <c r="AF427" i="8" s="1"/>
  <c r="AF428" i="8" s="1"/>
  <c r="AF429" i="8" s="1"/>
  <c r="AF430" i="8" s="1"/>
  <c r="AF431" i="8" s="1"/>
  <c r="AF432" i="8" s="1"/>
  <c r="AF433" i="8" s="1"/>
  <c r="AF434" i="8" s="1"/>
  <c r="AF435" i="8" s="1"/>
  <c r="AF436" i="8" s="1"/>
  <c r="AF437" i="8" s="1"/>
  <c r="AF438" i="8" s="1"/>
  <c r="AF439" i="8" s="1"/>
  <c r="AF440" i="8" s="1"/>
  <c r="AF441" i="8" s="1"/>
  <c r="AF442" i="8" s="1"/>
  <c r="AF443" i="8" s="1"/>
  <c r="AF444" i="8" s="1"/>
  <c r="AF445" i="8" s="1"/>
  <c r="AF446" i="8" s="1"/>
  <c r="AF447" i="8" s="1"/>
  <c r="AF448" i="8" s="1"/>
  <c r="AF449" i="8" s="1"/>
  <c r="AF450" i="8" s="1"/>
  <c r="AF451" i="8" s="1"/>
  <c r="AF452" i="8" s="1"/>
  <c r="AF453" i="8" s="1"/>
  <c r="AF454" i="8" s="1"/>
  <c r="AF455" i="8" s="1"/>
  <c r="AF456" i="8" s="1"/>
  <c r="AF457" i="8" s="1"/>
  <c r="AF458" i="8" s="1"/>
  <c r="AF459" i="8" s="1"/>
  <c r="AF460" i="8" s="1"/>
  <c r="AF461" i="8" s="1"/>
  <c r="AF462" i="8" s="1"/>
  <c r="AF463" i="8" s="1"/>
  <c r="AF464" i="8" s="1"/>
  <c r="AF465" i="8" s="1"/>
  <c r="AF466" i="8" s="1"/>
  <c r="AF467" i="8" s="1"/>
  <c r="AF468" i="8" s="1"/>
  <c r="AF469" i="8" s="1"/>
  <c r="AF470" i="8" s="1"/>
  <c r="AF471" i="8" s="1"/>
  <c r="AF472" i="8" s="1"/>
  <c r="AF473" i="8" s="1"/>
  <c r="AF474" i="8" s="1"/>
  <c r="AF475" i="8" s="1"/>
  <c r="AF476" i="8" s="1"/>
  <c r="AF477" i="8" s="1"/>
  <c r="AF478" i="8" s="1"/>
  <c r="AF479" i="8" s="1"/>
  <c r="AF480" i="8" s="1"/>
  <c r="AF481" i="8" s="1"/>
  <c r="AF482" i="8" s="1"/>
  <c r="AF483" i="8" s="1"/>
  <c r="AF484" i="8" s="1"/>
  <c r="AF485" i="8" s="1"/>
  <c r="AF486" i="8" s="1"/>
  <c r="AF487" i="8" s="1"/>
  <c r="AF488" i="8" s="1"/>
  <c r="AF489" i="8" s="1"/>
  <c r="AF490" i="8" s="1"/>
  <c r="AF491" i="8" s="1"/>
  <c r="AF492" i="8" s="1"/>
  <c r="AF493" i="8" s="1"/>
  <c r="AF494" i="8" s="1"/>
  <c r="AF495" i="8" s="1"/>
  <c r="AF496" i="8" s="1"/>
  <c r="AF497" i="8" s="1"/>
  <c r="AF498" i="8" s="1"/>
  <c r="AF499" i="8" s="1"/>
  <c r="AF500" i="8" s="1"/>
  <c r="AF501" i="8" s="1"/>
  <c r="AF502" i="8" s="1"/>
  <c r="AF503" i="8" s="1"/>
  <c r="AF504" i="8" s="1"/>
  <c r="AF505" i="8" s="1"/>
  <c r="AF506" i="8" s="1"/>
  <c r="AF507" i="8" s="1"/>
  <c r="AF508" i="8" s="1"/>
  <c r="AF509" i="8" s="1"/>
  <c r="AE2" i="8"/>
  <c r="AE3" i="8" s="1"/>
  <c r="AE4" i="8" s="1"/>
  <c r="AE5" i="8" s="1"/>
  <c r="AE6" i="8" s="1"/>
  <c r="AE7" i="8" s="1"/>
  <c r="AE8" i="8" s="1"/>
  <c r="AE9" i="8" s="1"/>
  <c r="AE10" i="8" s="1"/>
  <c r="AE11" i="8" s="1"/>
  <c r="AE12" i="8" s="1"/>
  <c r="AE13" i="8" s="1"/>
  <c r="AE14" i="8" s="1"/>
  <c r="AE15" i="8" s="1"/>
  <c r="AE16" i="8" s="1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32" i="8" s="1"/>
  <c r="AE33" i="8" s="1"/>
  <c r="AE34" i="8" s="1"/>
  <c r="AE35" i="8" s="1"/>
  <c r="AE36" i="8" s="1"/>
  <c r="AE37" i="8" s="1"/>
  <c r="AE38" i="8" s="1"/>
  <c r="AE39" i="8" s="1"/>
  <c r="AE40" i="8" s="1"/>
  <c r="AE41" i="8" s="1"/>
  <c r="AE42" i="8" s="1"/>
  <c r="AE43" i="8" s="1"/>
  <c r="AE44" i="8" s="1"/>
  <c r="AE45" i="8" s="1"/>
  <c r="AE46" i="8" s="1"/>
  <c r="AE47" i="8" s="1"/>
  <c r="AE48" i="8" s="1"/>
  <c r="AE49" i="8" s="1"/>
  <c r="AE50" i="8" s="1"/>
  <c r="AE51" i="8" s="1"/>
  <c r="AE52" i="8" s="1"/>
  <c r="AE53" i="8" s="1"/>
  <c r="AE54" i="8" s="1"/>
  <c r="AE55" i="8" s="1"/>
  <c r="AE56" i="8" s="1"/>
  <c r="AE57" i="8" s="1"/>
  <c r="AE58" i="8" s="1"/>
  <c r="AE59" i="8" s="1"/>
  <c r="AE60" i="8" s="1"/>
  <c r="AE61" i="8" s="1"/>
  <c r="AE62" i="8" s="1"/>
  <c r="AE63" i="8" s="1"/>
  <c r="AE64" i="8" s="1"/>
  <c r="AE65" i="8" s="1"/>
  <c r="AE66" i="8" s="1"/>
  <c r="AE67" i="8" s="1"/>
  <c r="AE68" i="8" s="1"/>
  <c r="AE69" i="8" s="1"/>
  <c r="AE70" i="8" s="1"/>
  <c r="AE71" i="8" s="1"/>
  <c r="AE72" i="8" s="1"/>
  <c r="AE73" i="8" s="1"/>
  <c r="AE74" i="8" s="1"/>
  <c r="AE75" i="8" s="1"/>
  <c r="AE76" i="8" s="1"/>
  <c r="AE77" i="8" s="1"/>
  <c r="AE78" i="8" s="1"/>
  <c r="AE79" i="8" s="1"/>
  <c r="AE80" i="8" s="1"/>
  <c r="AE81" i="8" s="1"/>
  <c r="AE82" i="8" s="1"/>
  <c r="AE83" i="8" s="1"/>
  <c r="AE84" i="8" s="1"/>
  <c r="AE85" i="8" s="1"/>
  <c r="AE86" i="8" s="1"/>
  <c r="AE87" i="8" s="1"/>
  <c r="AE88" i="8" s="1"/>
  <c r="AE89" i="8" s="1"/>
  <c r="AE90" i="8" s="1"/>
  <c r="AE91" i="8" s="1"/>
  <c r="AE92" i="8" s="1"/>
  <c r="AE93" i="8" s="1"/>
  <c r="AE94" i="8" s="1"/>
  <c r="AE95" i="8" s="1"/>
  <c r="AE96" i="8" s="1"/>
  <c r="AE97" i="8" s="1"/>
  <c r="AE98" i="8" s="1"/>
  <c r="AE99" i="8" s="1"/>
  <c r="AE100" i="8" s="1"/>
  <c r="AE101" i="8" s="1"/>
  <c r="AE102" i="8" s="1"/>
  <c r="AE103" i="8" s="1"/>
  <c r="AE104" i="8" s="1"/>
  <c r="AE105" i="8" s="1"/>
  <c r="AE106" i="8" s="1"/>
  <c r="AE107" i="8" s="1"/>
  <c r="AE108" i="8" s="1"/>
  <c r="AE109" i="8" s="1"/>
  <c r="AE110" i="8" s="1"/>
  <c r="AE111" i="8" s="1"/>
  <c r="AE112" i="8" s="1"/>
  <c r="AE113" i="8" s="1"/>
  <c r="AE114" i="8" s="1"/>
  <c r="AE115" i="8" s="1"/>
  <c r="AE116" i="8" s="1"/>
  <c r="AE117" i="8" s="1"/>
  <c r="AE118" i="8" s="1"/>
  <c r="AE119" i="8" s="1"/>
  <c r="AE120" i="8" s="1"/>
  <c r="AE121" i="8" s="1"/>
  <c r="AE122" i="8" s="1"/>
  <c r="AE123" i="8" s="1"/>
  <c r="AE124" i="8" s="1"/>
  <c r="AE125" i="8" s="1"/>
  <c r="AE126" i="8" s="1"/>
  <c r="AE127" i="8" s="1"/>
  <c r="AE128" i="8" s="1"/>
  <c r="AE129" i="8" s="1"/>
  <c r="AE130" i="8" s="1"/>
  <c r="AE131" i="8" s="1"/>
  <c r="AE132" i="8" s="1"/>
  <c r="AE133" i="8" s="1"/>
  <c r="AE134" i="8" s="1"/>
  <c r="AE135" i="8" s="1"/>
  <c r="AE136" i="8" s="1"/>
  <c r="AE137" i="8" s="1"/>
  <c r="AE138" i="8" s="1"/>
  <c r="AE139" i="8" s="1"/>
  <c r="AE140" i="8" s="1"/>
  <c r="AE141" i="8" s="1"/>
  <c r="AE142" i="8" s="1"/>
  <c r="AE143" i="8" s="1"/>
  <c r="AE144" i="8" s="1"/>
  <c r="AE145" i="8" s="1"/>
  <c r="AE146" i="8" s="1"/>
  <c r="AE147" i="8" s="1"/>
  <c r="AE148" i="8" s="1"/>
  <c r="AE149" i="8" s="1"/>
  <c r="AE150" i="8" s="1"/>
  <c r="AE151" i="8" s="1"/>
  <c r="AE152" i="8" s="1"/>
  <c r="AE153" i="8" s="1"/>
  <c r="AE154" i="8" s="1"/>
  <c r="AE155" i="8" s="1"/>
  <c r="AE156" i="8" s="1"/>
  <c r="AE157" i="8" s="1"/>
  <c r="AE158" i="8" s="1"/>
  <c r="AE159" i="8" s="1"/>
  <c r="AE160" i="8" s="1"/>
  <c r="AE161" i="8" s="1"/>
  <c r="AE162" i="8" s="1"/>
  <c r="AE163" i="8" s="1"/>
  <c r="AE164" i="8" s="1"/>
  <c r="AE165" i="8" s="1"/>
  <c r="AE166" i="8" s="1"/>
  <c r="AE167" i="8" s="1"/>
  <c r="AE168" i="8" s="1"/>
  <c r="AE169" i="8" s="1"/>
  <c r="AE170" i="8" s="1"/>
  <c r="AE171" i="8" s="1"/>
  <c r="AE172" i="8" s="1"/>
  <c r="AE173" i="8" s="1"/>
  <c r="AE174" i="8" s="1"/>
  <c r="AE175" i="8" s="1"/>
  <c r="AE176" i="8" s="1"/>
  <c r="AE177" i="8" s="1"/>
  <c r="AE178" i="8" s="1"/>
  <c r="AE179" i="8" s="1"/>
  <c r="AE180" i="8" s="1"/>
  <c r="AE181" i="8" s="1"/>
  <c r="AE182" i="8" s="1"/>
  <c r="AE183" i="8" s="1"/>
  <c r="AE184" i="8" s="1"/>
  <c r="AE185" i="8" s="1"/>
  <c r="AE186" i="8" s="1"/>
  <c r="AE187" i="8" s="1"/>
  <c r="AE188" i="8" s="1"/>
  <c r="AE189" i="8" s="1"/>
  <c r="AE190" i="8" s="1"/>
  <c r="AE191" i="8" s="1"/>
  <c r="AE192" i="8" s="1"/>
  <c r="AE193" i="8" s="1"/>
  <c r="AE194" i="8" s="1"/>
  <c r="AE195" i="8" s="1"/>
  <c r="AE196" i="8" s="1"/>
  <c r="AE197" i="8" s="1"/>
  <c r="AE198" i="8" s="1"/>
  <c r="AE199" i="8" s="1"/>
  <c r="AE200" i="8" s="1"/>
  <c r="AE201" i="8" s="1"/>
  <c r="AE202" i="8" s="1"/>
  <c r="AE203" i="8" s="1"/>
  <c r="AE204" i="8" s="1"/>
  <c r="AE205" i="8" s="1"/>
  <c r="AE206" i="8" s="1"/>
  <c r="AE207" i="8" s="1"/>
  <c r="AE208" i="8" s="1"/>
  <c r="AE209" i="8" s="1"/>
  <c r="AE210" i="8" s="1"/>
  <c r="AE211" i="8" s="1"/>
  <c r="AE212" i="8" s="1"/>
  <c r="AE213" i="8" s="1"/>
  <c r="AE214" i="8" s="1"/>
  <c r="AE215" i="8" s="1"/>
  <c r="AE216" i="8" s="1"/>
  <c r="AE217" i="8" s="1"/>
  <c r="AE218" i="8" s="1"/>
  <c r="AE219" i="8" s="1"/>
  <c r="AE220" i="8" s="1"/>
  <c r="AE221" i="8" s="1"/>
  <c r="AE222" i="8" s="1"/>
  <c r="AE223" i="8" s="1"/>
  <c r="AE224" i="8" s="1"/>
  <c r="AE225" i="8" s="1"/>
  <c r="AE226" i="8" s="1"/>
  <c r="AE227" i="8" s="1"/>
  <c r="AE228" i="8" s="1"/>
  <c r="AE229" i="8" s="1"/>
  <c r="AE230" i="8" s="1"/>
  <c r="AE231" i="8" s="1"/>
  <c r="AE232" i="8" s="1"/>
  <c r="AE233" i="8" s="1"/>
  <c r="AE234" i="8" s="1"/>
  <c r="AE235" i="8" s="1"/>
  <c r="AE236" i="8" s="1"/>
  <c r="AE237" i="8" s="1"/>
  <c r="AE238" i="8" s="1"/>
  <c r="AE239" i="8" s="1"/>
  <c r="AE240" i="8" s="1"/>
  <c r="AE241" i="8" s="1"/>
  <c r="AE242" i="8" s="1"/>
  <c r="AE243" i="8" s="1"/>
  <c r="AE244" i="8" s="1"/>
  <c r="AE245" i="8" s="1"/>
  <c r="AE246" i="8" s="1"/>
  <c r="AE247" i="8" s="1"/>
  <c r="AE248" i="8" s="1"/>
  <c r="AE249" i="8" s="1"/>
  <c r="AE250" i="8" s="1"/>
  <c r="AE251" i="8" s="1"/>
  <c r="AE252" i="8" s="1"/>
  <c r="AE253" i="8" s="1"/>
  <c r="AE254" i="8" s="1"/>
  <c r="AE255" i="8" s="1"/>
  <c r="AE256" i="8" s="1"/>
  <c r="AE257" i="8" s="1"/>
  <c r="AE258" i="8" s="1"/>
  <c r="AE259" i="8" s="1"/>
  <c r="AE260" i="8" s="1"/>
  <c r="AE261" i="8" s="1"/>
  <c r="AE262" i="8" s="1"/>
  <c r="AE263" i="8" s="1"/>
  <c r="AE264" i="8" s="1"/>
  <c r="AE265" i="8" s="1"/>
  <c r="AE266" i="8" s="1"/>
  <c r="AE267" i="8" s="1"/>
  <c r="AE268" i="8" s="1"/>
  <c r="AE269" i="8" s="1"/>
  <c r="AE270" i="8" s="1"/>
  <c r="AE271" i="8" s="1"/>
  <c r="AE272" i="8" s="1"/>
  <c r="AE273" i="8" s="1"/>
  <c r="AE274" i="8" s="1"/>
  <c r="AE275" i="8" s="1"/>
  <c r="AE276" i="8" s="1"/>
  <c r="AE277" i="8" s="1"/>
  <c r="AE278" i="8" s="1"/>
  <c r="AE279" i="8" s="1"/>
  <c r="AE280" i="8" s="1"/>
  <c r="AE281" i="8" s="1"/>
  <c r="AE282" i="8" s="1"/>
  <c r="AE283" i="8" s="1"/>
  <c r="AE284" i="8" s="1"/>
  <c r="AE285" i="8" s="1"/>
  <c r="AE286" i="8" s="1"/>
  <c r="AE287" i="8" s="1"/>
  <c r="AE288" i="8" s="1"/>
  <c r="AE289" i="8" s="1"/>
  <c r="AE290" i="8" s="1"/>
  <c r="AE291" i="8" s="1"/>
  <c r="AE292" i="8" s="1"/>
  <c r="AE293" i="8" s="1"/>
  <c r="AE294" i="8" s="1"/>
  <c r="AE295" i="8" s="1"/>
  <c r="AE296" i="8" s="1"/>
  <c r="AE297" i="8" s="1"/>
  <c r="AE298" i="8" s="1"/>
  <c r="AE299" i="8" s="1"/>
  <c r="AE300" i="8" s="1"/>
  <c r="AE301" i="8" s="1"/>
  <c r="AE302" i="8" s="1"/>
  <c r="AE303" i="8" s="1"/>
  <c r="AE304" i="8" s="1"/>
  <c r="AE305" i="8" s="1"/>
  <c r="AE306" i="8" s="1"/>
  <c r="AE307" i="8" s="1"/>
  <c r="AE308" i="8" s="1"/>
  <c r="AE309" i="8" s="1"/>
  <c r="AE310" i="8" s="1"/>
  <c r="AE311" i="8" s="1"/>
  <c r="AE312" i="8" s="1"/>
  <c r="AE313" i="8" s="1"/>
  <c r="AE314" i="8" s="1"/>
  <c r="AE315" i="8" s="1"/>
  <c r="AE316" i="8" s="1"/>
  <c r="AE317" i="8" s="1"/>
  <c r="AE318" i="8" s="1"/>
  <c r="AE319" i="8" s="1"/>
  <c r="AE320" i="8" s="1"/>
  <c r="AE321" i="8" s="1"/>
  <c r="AE322" i="8" s="1"/>
  <c r="AE323" i="8" s="1"/>
  <c r="AE324" i="8" s="1"/>
  <c r="AE325" i="8" s="1"/>
  <c r="AE326" i="8" s="1"/>
  <c r="AE327" i="8" s="1"/>
  <c r="AE328" i="8" s="1"/>
  <c r="AE329" i="8" s="1"/>
  <c r="AE330" i="8" s="1"/>
  <c r="AE331" i="8" s="1"/>
  <c r="AE332" i="8" s="1"/>
  <c r="AE333" i="8" s="1"/>
  <c r="AE334" i="8" s="1"/>
  <c r="AE335" i="8" s="1"/>
  <c r="AE336" i="8" s="1"/>
  <c r="AE337" i="8" s="1"/>
  <c r="AE338" i="8" s="1"/>
  <c r="AE339" i="8" s="1"/>
  <c r="AE340" i="8" s="1"/>
  <c r="AE341" i="8" s="1"/>
  <c r="AE342" i="8" s="1"/>
  <c r="AE343" i="8" s="1"/>
  <c r="AE344" i="8" s="1"/>
  <c r="AE345" i="8" s="1"/>
  <c r="AE346" i="8" s="1"/>
  <c r="AE347" i="8" s="1"/>
  <c r="AE348" i="8" s="1"/>
  <c r="AE349" i="8" s="1"/>
  <c r="AE350" i="8" s="1"/>
  <c r="AE351" i="8" s="1"/>
  <c r="AE352" i="8" s="1"/>
  <c r="AE353" i="8" s="1"/>
  <c r="AE354" i="8" s="1"/>
  <c r="AE355" i="8" s="1"/>
  <c r="AE356" i="8" s="1"/>
  <c r="AE357" i="8" s="1"/>
  <c r="AE358" i="8" s="1"/>
  <c r="AE359" i="8" s="1"/>
  <c r="AE360" i="8" s="1"/>
  <c r="AE361" i="8" s="1"/>
  <c r="AE362" i="8" s="1"/>
  <c r="AE363" i="8" s="1"/>
  <c r="AE364" i="8" s="1"/>
  <c r="AE365" i="8" s="1"/>
  <c r="AE366" i="8" s="1"/>
  <c r="AE367" i="8" s="1"/>
  <c r="AE368" i="8" s="1"/>
  <c r="AE369" i="8" s="1"/>
  <c r="AE370" i="8" s="1"/>
  <c r="AE371" i="8" s="1"/>
  <c r="AE372" i="8" s="1"/>
  <c r="AE373" i="8" s="1"/>
  <c r="AE374" i="8" s="1"/>
  <c r="AE375" i="8" s="1"/>
  <c r="AE376" i="8" s="1"/>
  <c r="AE377" i="8" s="1"/>
  <c r="AE378" i="8" s="1"/>
  <c r="AE379" i="8" s="1"/>
  <c r="AE380" i="8" s="1"/>
  <c r="AE381" i="8" s="1"/>
  <c r="AE382" i="8" s="1"/>
  <c r="AE383" i="8" s="1"/>
  <c r="AE384" i="8" s="1"/>
  <c r="AE385" i="8" s="1"/>
  <c r="AE386" i="8" s="1"/>
  <c r="AE387" i="8" s="1"/>
  <c r="AE388" i="8" s="1"/>
  <c r="AE389" i="8" s="1"/>
  <c r="AE390" i="8" s="1"/>
  <c r="AE391" i="8" s="1"/>
  <c r="AE392" i="8" s="1"/>
  <c r="AE393" i="8" s="1"/>
  <c r="AE394" i="8" s="1"/>
  <c r="AE395" i="8" s="1"/>
  <c r="AE396" i="8" s="1"/>
  <c r="AE397" i="8" s="1"/>
  <c r="AE398" i="8" s="1"/>
  <c r="AE399" i="8" s="1"/>
  <c r="AE400" i="8" s="1"/>
  <c r="AE401" i="8" s="1"/>
  <c r="AE402" i="8" s="1"/>
  <c r="AE403" i="8" s="1"/>
  <c r="AE404" i="8" s="1"/>
  <c r="AE405" i="8" s="1"/>
  <c r="AE406" i="8" s="1"/>
  <c r="AE407" i="8" s="1"/>
  <c r="AE408" i="8" s="1"/>
  <c r="AE409" i="8" s="1"/>
  <c r="AE410" i="8" s="1"/>
  <c r="AE411" i="8" s="1"/>
  <c r="AE412" i="8" s="1"/>
  <c r="AE413" i="8" s="1"/>
  <c r="AE414" i="8" s="1"/>
  <c r="AE415" i="8" s="1"/>
  <c r="AE416" i="8" s="1"/>
  <c r="AE417" i="8" s="1"/>
  <c r="AE418" i="8" s="1"/>
  <c r="AE419" i="8" s="1"/>
  <c r="AE420" i="8" s="1"/>
  <c r="AE421" i="8" s="1"/>
  <c r="AE422" i="8" s="1"/>
  <c r="AE423" i="8" s="1"/>
  <c r="AE424" i="8" s="1"/>
  <c r="AE425" i="8" s="1"/>
  <c r="AE426" i="8" s="1"/>
  <c r="AE427" i="8" s="1"/>
  <c r="AE428" i="8" s="1"/>
  <c r="AE429" i="8" s="1"/>
  <c r="AE430" i="8" s="1"/>
  <c r="AE431" i="8" s="1"/>
  <c r="AE432" i="8" s="1"/>
  <c r="AE433" i="8" s="1"/>
  <c r="AE434" i="8" s="1"/>
  <c r="AE435" i="8" s="1"/>
  <c r="AE436" i="8" s="1"/>
  <c r="AE437" i="8" s="1"/>
  <c r="AE438" i="8" s="1"/>
  <c r="AE439" i="8" s="1"/>
  <c r="AE440" i="8" s="1"/>
  <c r="AE441" i="8" s="1"/>
  <c r="AE442" i="8" s="1"/>
  <c r="AE443" i="8" s="1"/>
  <c r="AE444" i="8" s="1"/>
  <c r="AE445" i="8" s="1"/>
  <c r="AE446" i="8" s="1"/>
  <c r="AE447" i="8" s="1"/>
  <c r="AE448" i="8" s="1"/>
  <c r="AE449" i="8" s="1"/>
  <c r="AE450" i="8" s="1"/>
  <c r="AE451" i="8" s="1"/>
  <c r="AE452" i="8" s="1"/>
  <c r="AE453" i="8" s="1"/>
  <c r="AE454" i="8" s="1"/>
  <c r="AE455" i="8" s="1"/>
  <c r="AE456" i="8" s="1"/>
  <c r="AE457" i="8" s="1"/>
  <c r="AE458" i="8" s="1"/>
  <c r="AE459" i="8" s="1"/>
  <c r="AE460" i="8" s="1"/>
  <c r="AE461" i="8" s="1"/>
  <c r="AE462" i="8" s="1"/>
  <c r="AE463" i="8" s="1"/>
  <c r="AE464" i="8" s="1"/>
  <c r="AE465" i="8" s="1"/>
  <c r="AE466" i="8" s="1"/>
  <c r="AE467" i="8" s="1"/>
  <c r="AE468" i="8" s="1"/>
  <c r="AE469" i="8" s="1"/>
  <c r="AE470" i="8" s="1"/>
  <c r="AE471" i="8" s="1"/>
  <c r="AE472" i="8" s="1"/>
  <c r="AE473" i="8" s="1"/>
  <c r="AE474" i="8" s="1"/>
  <c r="AE475" i="8" s="1"/>
  <c r="AE476" i="8" s="1"/>
  <c r="AE477" i="8" s="1"/>
  <c r="AE478" i="8" s="1"/>
  <c r="AE479" i="8" s="1"/>
  <c r="AE480" i="8" s="1"/>
  <c r="AE481" i="8" s="1"/>
  <c r="AE482" i="8" s="1"/>
  <c r="AE483" i="8" s="1"/>
  <c r="AE484" i="8" s="1"/>
  <c r="AE485" i="8" s="1"/>
  <c r="AE486" i="8" s="1"/>
  <c r="AE487" i="8" s="1"/>
  <c r="AE488" i="8" s="1"/>
  <c r="AE489" i="8" s="1"/>
  <c r="AE490" i="8" s="1"/>
  <c r="AE491" i="8" s="1"/>
  <c r="AE492" i="8" s="1"/>
  <c r="AE493" i="8" s="1"/>
  <c r="AE494" i="8" s="1"/>
  <c r="AE495" i="8" s="1"/>
  <c r="AE496" i="8" s="1"/>
  <c r="AE497" i="8" s="1"/>
  <c r="AE498" i="8" s="1"/>
  <c r="AE499" i="8" s="1"/>
  <c r="AE500" i="8" s="1"/>
  <c r="AE501" i="8" s="1"/>
  <c r="AE502" i="8" s="1"/>
  <c r="AE503" i="8" s="1"/>
  <c r="AE504" i="8" s="1"/>
  <c r="AE505" i="8" s="1"/>
  <c r="AE506" i="8" s="1"/>
  <c r="AE507" i="8" s="1"/>
  <c r="AE508" i="8" s="1"/>
  <c r="AE509" i="8" s="1"/>
  <c r="AD2" i="8"/>
  <c r="AD3" i="8" s="1"/>
  <c r="AD4" i="8" s="1"/>
  <c r="AD5" i="8" s="1"/>
  <c r="AD6" i="8" s="1"/>
  <c r="AD7" i="8" s="1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AD33" i="8" s="1"/>
  <c r="AD34" i="8" s="1"/>
  <c r="AD35" i="8" s="1"/>
  <c r="AD36" i="8" s="1"/>
  <c r="AD37" i="8" s="1"/>
  <c r="AD38" i="8" s="1"/>
  <c r="AD39" i="8" s="1"/>
  <c r="AD40" i="8" s="1"/>
  <c r="AD41" i="8" s="1"/>
  <c r="AD42" i="8" s="1"/>
  <c r="AD43" i="8" s="1"/>
  <c r="AD44" i="8" s="1"/>
  <c r="AD45" i="8" s="1"/>
  <c r="AD46" i="8" s="1"/>
  <c r="AD47" i="8" s="1"/>
  <c r="AD48" i="8" s="1"/>
  <c r="AD49" i="8" s="1"/>
  <c r="AD50" i="8" s="1"/>
  <c r="AD51" i="8" s="1"/>
  <c r="AD52" i="8" s="1"/>
  <c r="AD53" i="8" s="1"/>
  <c r="AD54" i="8" s="1"/>
  <c r="AD55" i="8" s="1"/>
  <c r="AD56" i="8" s="1"/>
  <c r="AD57" i="8" s="1"/>
  <c r="AD58" i="8" s="1"/>
  <c r="AD59" i="8" s="1"/>
  <c r="AD60" i="8" s="1"/>
  <c r="AD61" i="8" s="1"/>
  <c r="AD62" i="8" s="1"/>
  <c r="AD63" i="8" s="1"/>
  <c r="AD64" i="8" s="1"/>
  <c r="AD65" i="8" s="1"/>
  <c r="AD66" i="8" s="1"/>
  <c r="AD67" i="8" s="1"/>
  <c r="AD68" i="8" s="1"/>
  <c r="AD69" i="8" s="1"/>
  <c r="AD70" i="8" s="1"/>
  <c r="AD71" i="8" s="1"/>
  <c r="AD72" i="8" s="1"/>
  <c r="AD73" i="8" s="1"/>
  <c r="AD74" i="8" s="1"/>
  <c r="AD75" i="8" s="1"/>
  <c r="AD76" i="8" s="1"/>
  <c r="AD77" i="8" s="1"/>
  <c r="AD78" i="8" s="1"/>
  <c r="AD79" i="8" s="1"/>
  <c r="AD80" i="8" s="1"/>
  <c r="AD81" i="8" s="1"/>
  <c r="AD82" i="8" s="1"/>
  <c r="AD83" i="8" s="1"/>
  <c r="AD84" i="8" s="1"/>
  <c r="AD85" i="8" s="1"/>
  <c r="AD86" i="8" s="1"/>
  <c r="AD87" i="8" s="1"/>
  <c r="AD88" i="8" s="1"/>
  <c r="AD89" i="8" s="1"/>
  <c r="AD90" i="8" s="1"/>
  <c r="AD91" i="8" s="1"/>
  <c r="AD92" i="8" s="1"/>
  <c r="AD93" i="8" s="1"/>
  <c r="AD94" i="8" s="1"/>
  <c r="AD95" i="8" s="1"/>
  <c r="AD96" i="8" s="1"/>
  <c r="AD97" i="8" s="1"/>
  <c r="AD98" i="8" s="1"/>
  <c r="AD99" i="8" s="1"/>
  <c r="AD100" i="8" s="1"/>
  <c r="AD101" i="8" s="1"/>
  <c r="AD102" i="8" s="1"/>
  <c r="AD103" i="8" s="1"/>
  <c r="AD104" i="8" s="1"/>
  <c r="AD105" i="8" s="1"/>
  <c r="AD106" i="8" s="1"/>
  <c r="AD107" i="8" s="1"/>
  <c r="AD108" i="8" s="1"/>
  <c r="AD109" i="8" s="1"/>
  <c r="AD110" i="8" s="1"/>
  <c r="AD111" i="8" s="1"/>
  <c r="AD112" i="8" s="1"/>
  <c r="AD113" i="8" s="1"/>
  <c r="AD114" i="8" s="1"/>
  <c r="AD115" i="8" s="1"/>
  <c r="AD116" i="8" s="1"/>
  <c r="AD117" i="8" s="1"/>
  <c r="AD118" i="8" s="1"/>
  <c r="AD119" i="8" s="1"/>
  <c r="AD120" i="8" s="1"/>
  <c r="AD121" i="8" s="1"/>
  <c r="AD122" i="8" s="1"/>
  <c r="AD123" i="8" s="1"/>
  <c r="AD124" i="8" s="1"/>
  <c r="AD125" i="8" s="1"/>
  <c r="AD126" i="8" s="1"/>
  <c r="AD127" i="8" s="1"/>
  <c r="AD128" i="8" s="1"/>
  <c r="AD129" i="8" s="1"/>
  <c r="AD130" i="8" s="1"/>
  <c r="AD131" i="8" s="1"/>
  <c r="AD132" i="8" s="1"/>
  <c r="AD133" i="8" s="1"/>
  <c r="AD134" i="8" s="1"/>
  <c r="AD135" i="8" s="1"/>
  <c r="AD136" i="8" s="1"/>
  <c r="AD137" i="8" s="1"/>
  <c r="AD138" i="8" s="1"/>
  <c r="AD139" i="8" s="1"/>
  <c r="AD140" i="8" s="1"/>
  <c r="AD141" i="8" s="1"/>
  <c r="AD142" i="8" s="1"/>
  <c r="AD143" i="8" s="1"/>
  <c r="AD144" i="8" s="1"/>
  <c r="AD145" i="8" s="1"/>
  <c r="AD146" i="8" s="1"/>
  <c r="AD147" i="8" s="1"/>
  <c r="AD148" i="8" s="1"/>
  <c r="AD149" i="8" s="1"/>
  <c r="AD150" i="8" s="1"/>
  <c r="AD151" i="8" s="1"/>
  <c r="AD152" i="8" s="1"/>
  <c r="AD153" i="8" s="1"/>
  <c r="AD154" i="8" s="1"/>
  <c r="AD155" i="8" s="1"/>
  <c r="AD156" i="8" s="1"/>
  <c r="AD157" i="8" s="1"/>
  <c r="AD158" i="8" s="1"/>
  <c r="AD159" i="8" s="1"/>
  <c r="AD160" i="8" s="1"/>
  <c r="AD161" i="8" s="1"/>
  <c r="AD162" i="8" s="1"/>
  <c r="AD163" i="8" s="1"/>
  <c r="AD164" i="8" s="1"/>
  <c r="AD165" i="8" s="1"/>
  <c r="AD166" i="8" s="1"/>
  <c r="AD167" i="8" s="1"/>
  <c r="AD168" i="8" s="1"/>
  <c r="AD169" i="8" s="1"/>
  <c r="AD170" i="8" s="1"/>
  <c r="AD171" i="8" s="1"/>
  <c r="AD172" i="8" s="1"/>
  <c r="AD173" i="8" s="1"/>
  <c r="AD174" i="8" s="1"/>
  <c r="AD175" i="8" s="1"/>
  <c r="AD176" i="8" s="1"/>
  <c r="AD177" i="8" s="1"/>
  <c r="AD178" i="8" s="1"/>
  <c r="AD179" i="8" s="1"/>
  <c r="AD180" i="8" s="1"/>
  <c r="AD181" i="8" s="1"/>
  <c r="AD182" i="8" s="1"/>
  <c r="AD183" i="8" s="1"/>
  <c r="AD184" i="8" s="1"/>
  <c r="AD185" i="8" s="1"/>
  <c r="AD186" i="8" s="1"/>
  <c r="AD187" i="8" s="1"/>
  <c r="AD188" i="8" s="1"/>
  <c r="AD189" i="8" s="1"/>
  <c r="AD190" i="8" s="1"/>
  <c r="AD191" i="8" s="1"/>
  <c r="AD192" i="8" s="1"/>
  <c r="AD193" i="8" s="1"/>
  <c r="AD194" i="8" s="1"/>
  <c r="AD195" i="8" s="1"/>
  <c r="AD196" i="8" s="1"/>
  <c r="AD197" i="8" s="1"/>
  <c r="AD198" i="8" s="1"/>
  <c r="AD199" i="8" s="1"/>
  <c r="AD200" i="8" s="1"/>
  <c r="AD201" i="8" s="1"/>
  <c r="AD202" i="8" s="1"/>
  <c r="AD203" i="8" s="1"/>
  <c r="AD204" i="8" s="1"/>
  <c r="AD205" i="8" s="1"/>
  <c r="AD206" i="8" s="1"/>
  <c r="AD207" i="8" s="1"/>
  <c r="AD208" i="8" s="1"/>
  <c r="AD209" i="8" s="1"/>
  <c r="AD210" i="8" s="1"/>
  <c r="AD211" i="8" s="1"/>
  <c r="AD212" i="8" s="1"/>
  <c r="AD213" i="8" s="1"/>
  <c r="AD214" i="8" s="1"/>
  <c r="AD215" i="8" s="1"/>
  <c r="AD216" i="8" s="1"/>
  <c r="AD217" i="8" s="1"/>
  <c r="AD218" i="8" s="1"/>
  <c r="AD219" i="8" s="1"/>
  <c r="AD220" i="8" s="1"/>
  <c r="AD221" i="8" s="1"/>
  <c r="AD222" i="8" s="1"/>
  <c r="AD223" i="8" s="1"/>
  <c r="AD224" i="8" s="1"/>
  <c r="AD225" i="8" s="1"/>
  <c r="AD226" i="8" s="1"/>
  <c r="AD227" i="8" s="1"/>
  <c r="AD228" i="8" s="1"/>
  <c r="AD229" i="8" s="1"/>
  <c r="AD230" i="8" s="1"/>
  <c r="AD231" i="8" s="1"/>
  <c r="AD232" i="8" s="1"/>
  <c r="AD233" i="8" s="1"/>
  <c r="AD234" i="8" s="1"/>
  <c r="AD235" i="8" s="1"/>
  <c r="AD236" i="8" s="1"/>
  <c r="AD237" i="8" s="1"/>
  <c r="AD238" i="8" s="1"/>
  <c r="AD239" i="8" s="1"/>
  <c r="AD240" i="8" s="1"/>
  <c r="AD241" i="8" s="1"/>
  <c r="AD242" i="8" s="1"/>
  <c r="AD243" i="8" s="1"/>
  <c r="AD244" i="8" s="1"/>
  <c r="AD245" i="8" s="1"/>
  <c r="AD246" i="8" s="1"/>
  <c r="AD247" i="8" s="1"/>
  <c r="AD248" i="8" s="1"/>
  <c r="AD249" i="8" s="1"/>
  <c r="AD250" i="8" s="1"/>
  <c r="AD251" i="8" s="1"/>
  <c r="AD252" i="8" s="1"/>
  <c r="AD253" i="8" s="1"/>
  <c r="AD254" i="8" s="1"/>
  <c r="AD255" i="8" s="1"/>
  <c r="AD256" i="8" s="1"/>
  <c r="AD257" i="8" s="1"/>
  <c r="AD258" i="8" s="1"/>
  <c r="AD259" i="8" s="1"/>
  <c r="AD260" i="8" s="1"/>
  <c r="AD261" i="8" s="1"/>
  <c r="AD262" i="8" s="1"/>
  <c r="AD263" i="8" s="1"/>
  <c r="AD264" i="8" s="1"/>
  <c r="AD265" i="8" s="1"/>
  <c r="AD266" i="8" s="1"/>
  <c r="AD267" i="8" s="1"/>
  <c r="AD268" i="8" s="1"/>
  <c r="AD269" i="8" s="1"/>
  <c r="AD270" i="8" s="1"/>
  <c r="AD271" i="8" s="1"/>
  <c r="AD272" i="8" s="1"/>
  <c r="AD273" i="8" s="1"/>
  <c r="AD274" i="8" s="1"/>
  <c r="AD275" i="8" s="1"/>
  <c r="AD276" i="8" s="1"/>
  <c r="AD277" i="8" s="1"/>
  <c r="AD278" i="8" s="1"/>
  <c r="AD279" i="8" s="1"/>
  <c r="AD280" i="8" s="1"/>
  <c r="AD281" i="8" s="1"/>
  <c r="AD282" i="8" s="1"/>
  <c r="AD283" i="8" s="1"/>
  <c r="AD284" i="8" s="1"/>
  <c r="AD285" i="8" s="1"/>
  <c r="AD286" i="8" s="1"/>
  <c r="AD287" i="8" s="1"/>
  <c r="AD288" i="8" s="1"/>
  <c r="AD289" i="8" s="1"/>
  <c r="AD290" i="8" s="1"/>
  <c r="AD291" i="8" s="1"/>
  <c r="AD292" i="8" s="1"/>
  <c r="AD293" i="8" s="1"/>
  <c r="AD294" i="8" s="1"/>
  <c r="AD295" i="8" s="1"/>
  <c r="AD296" i="8" s="1"/>
  <c r="AD297" i="8" s="1"/>
  <c r="AD298" i="8" s="1"/>
  <c r="AD299" i="8" s="1"/>
  <c r="AD300" i="8" s="1"/>
  <c r="AD301" i="8" s="1"/>
  <c r="AD302" i="8" s="1"/>
  <c r="AD303" i="8" s="1"/>
  <c r="AD304" i="8" s="1"/>
  <c r="AD305" i="8" s="1"/>
  <c r="AD306" i="8" s="1"/>
  <c r="AD307" i="8" s="1"/>
  <c r="AD308" i="8" s="1"/>
  <c r="AD309" i="8" s="1"/>
  <c r="AD310" i="8" s="1"/>
  <c r="AD311" i="8" s="1"/>
  <c r="AD312" i="8" s="1"/>
  <c r="AD313" i="8" s="1"/>
  <c r="AD314" i="8" s="1"/>
  <c r="AD315" i="8" s="1"/>
  <c r="AD316" i="8" s="1"/>
  <c r="AD317" i="8" s="1"/>
  <c r="AD318" i="8" s="1"/>
  <c r="AD319" i="8" s="1"/>
  <c r="AD320" i="8" s="1"/>
  <c r="AD321" i="8" s="1"/>
  <c r="AD322" i="8" s="1"/>
  <c r="AD323" i="8" s="1"/>
  <c r="AD324" i="8" s="1"/>
  <c r="AD325" i="8" s="1"/>
  <c r="AD326" i="8" s="1"/>
  <c r="AD327" i="8" s="1"/>
  <c r="AD328" i="8" s="1"/>
  <c r="AD329" i="8" s="1"/>
  <c r="AD330" i="8" s="1"/>
  <c r="AD331" i="8" s="1"/>
  <c r="AD332" i="8" s="1"/>
  <c r="AD333" i="8" s="1"/>
  <c r="AD334" i="8" s="1"/>
  <c r="AD335" i="8" s="1"/>
  <c r="AD336" i="8" s="1"/>
  <c r="AD337" i="8" s="1"/>
  <c r="AD338" i="8" s="1"/>
  <c r="AD339" i="8" s="1"/>
  <c r="AD340" i="8" s="1"/>
  <c r="AD341" i="8" s="1"/>
  <c r="AD342" i="8" s="1"/>
  <c r="AD343" i="8" s="1"/>
  <c r="AD344" i="8" s="1"/>
  <c r="AD345" i="8" s="1"/>
  <c r="AD346" i="8" s="1"/>
  <c r="AD347" i="8" s="1"/>
  <c r="AD348" i="8" s="1"/>
  <c r="AD349" i="8" s="1"/>
  <c r="AD350" i="8" s="1"/>
  <c r="AD351" i="8" s="1"/>
  <c r="AD352" i="8" s="1"/>
  <c r="AD353" i="8" s="1"/>
  <c r="AD354" i="8" s="1"/>
  <c r="AD355" i="8" s="1"/>
  <c r="AD356" i="8" s="1"/>
  <c r="AD357" i="8" s="1"/>
  <c r="AD358" i="8" s="1"/>
  <c r="AD359" i="8" s="1"/>
  <c r="AD360" i="8" s="1"/>
  <c r="AD361" i="8" s="1"/>
  <c r="AD362" i="8" s="1"/>
  <c r="AD363" i="8" s="1"/>
  <c r="AD364" i="8" s="1"/>
  <c r="AD365" i="8" s="1"/>
  <c r="AD366" i="8" s="1"/>
  <c r="AD367" i="8" s="1"/>
  <c r="AD368" i="8" s="1"/>
  <c r="AD369" i="8" s="1"/>
  <c r="AD370" i="8" s="1"/>
  <c r="AD371" i="8" s="1"/>
  <c r="AD372" i="8" s="1"/>
  <c r="AD373" i="8" s="1"/>
  <c r="AD374" i="8" s="1"/>
  <c r="AD375" i="8" s="1"/>
  <c r="AD376" i="8" s="1"/>
  <c r="AD377" i="8" s="1"/>
  <c r="AD378" i="8" s="1"/>
  <c r="AD379" i="8" s="1"/>
  <c r="AD380" i="8" s="1"/>
  <c r="AD381" i="8" s="1"/>
  <c r="AD382" i="8" s="1"/>
  <c r="AD383" i="8" s="1"/>
  <c r="AD384" i="8" s="1"/>
  <c r="AD385" i="8" s="1"/>
  <c r="AD386" i="8" s="1"/>
  <c r="AD387" i="8" s="1"/>
  <c r="AD388" i="8" s="1"/>
  <c r="AD389" i="8" s="1"/>
  <c r="AD390" i="8" s="1"/>
  <c r="AD391" i="8" s="1"/>
  <c r="AD392" i="8" s="1"/>
  <c r="AD393" i="8" s="1"/>
  <c r="AD394" i="8" s="1"/>
  <c r="AD395" i="8" s="1"/>
  <c r="AD396" i="8" s="1"/>
  <c r="AD397" i="8" s="1"/>
  <c r="AD398" i="8" s="1"/>
  <c r="AD399" i="8" s="1"/>
  <c r="AD400" i="8" s="1"/>
  <c r="AD401" i="8" s="1"/>
  <c r="AD402" i="8" s="1"/>
  <c r="AD403" i="8" s="1"/>
  <c r="AD404" i="8" s="1"/>
  <c r="AD405" i="8" s="1"/>
  <c r="AD406" i="8" s="1"/>
  <c r="AD407" i="8" s="1"/>
  <c r="AD408" i="8" s="1"/>
  <c r="AD409" i="8" s="1"/>
  <c r="AD410" i="8" s="1"/>
  <c r="AD411" i="8" s="1"/>
  <c r="AD412" i="8" s="1"/>
  <c r="AD413" i="8" s="1"/>
  <c r="AD414" i="8" s="1"/>
  <c r="AD415" i="8" s="1"/>
  <c r="AD416" i="8" s="1"/>
  <c r="AD417" i="8" s="1"/>
  <c r="AD418" i="8" s="1"/>
  <c r="AD419" i="8" s="1"/>
  <c r="AD420" i="8" s="1"/>
  <c r="AD421" i="8" s="1"/>
  <c r="AD422" i="8" s="1"/>
  <c r="AD423" i="8" s="1"/>
  <c r="AD424" i="8" s="1"/>
  <c r="AD425" i="8" s="1"/>
  <c r="AD426" i="8" s="1"/>
  <c r="AD427" i="8" s="1"/>
  <c r="AD428" i="8" s="1"/>
  <c r="AD429" i="8" s="1"/>
  <c r="AD430" i="8" s="1"/>
  <c r="AD431" i="8" s="1"/>
  <c r="AD432" i="8" s="1"/>
  <c r="AD433" i="8" s="1"/>
  <c r="AD434" i="8" s="1"/>
  <c r="AD435" i="8" s="1"/>
  <c r="AD436" i="8" s="1"/>
  <c r="AD437" i="8" s="1"/>
  <c r="AD438" i="8" s="1"/>
  <c r="AD439" i="8" s="1"/>
  <c r="AD440" i="8" s="1"/>
  <c r="AD441" i="8" s="1"/>
  <c r="AD442" i="8" s="1"/>
  <c r="AD443" i="8" s="1"/>
  <c r="AD444" i="8" s="1"/>
  <c r="AD445" i="8" s="1"/>
  <c r="AD446" i="8" s="1"/>
  <c r="AD447" i="8" s="1"/>
  <c r="AD448" i="8" s="1"/>
  <c r="AD449" i="8" s="1"/>
  <c r="AD450" i="8" s="1"/>
  <c r="AD451" i="8" s="1"/>
  <c r="AD452" i="8" s="1"/>
  <c r="AD453" i="8" s="1"/>
  <c r="AD454" i="8" s="1"/>
  <c r="AD455" i="8" s="1"/>
  <c r="AD456" i="8" s="1"/>
  <c r="AD457" i="8" s="1"/>
  <c r="AD458" i="8" s="1"/>
  <c r="AD459" i="8" s="1"/>
  <c r="AD460" i="8" s="1"/>
  <c r="AD461" i="8" s="1"/>
  <c r="AD462" i="8" s="1"/>
  <c r="AD463" i="8" s="1"/>
  <c r="AD464" i="8" s="1"/>
  <c r="AD465" i="8" s="1"/>
  <c r="AD466" i="8" s="1"/>
  <c r="AD467" i="8" s="1"/>
  <c r="AD468" i="8" s="1"/>
  <c r="AD469" i="8" s="1"/>
  <c r="AD470" i="8" s="1"/>
  <c r="AD471" i="8" s="1"/>
  <c r="AD472" i="8" s="1"/>
  <c r="AD473" i="8" s="1"/>
  <c r="AD474" i="8" s="1"/>
  <c r="AD475" i="8" s="1"/>
  <c r="AD476" i="8" s="1"/>
  <c r="AD477" i="8" s="1"/>
  <c r="AD478" i="8" s="1"/>
  <c r="AD479" i="8" s="1"/>
  <c r="AD480" i="8" s="1"/>
  <c r="AD481" i="8" s="1"/>
  <c r="AD482" i="8" s="1"/>
  <c r="AD483" i="8" s="1"/>
  <c r="AD484" i="8" s="1"/>
  <c r="AD485" i="8" s="1"/>
  <c r="AD486" i="8" s="1"/>
  <c r="AD487" i="8" s="1"/>
  <c r="AD488" i="8" s="1"/>
  <c r="AD489" i="8" s="1"/>
  <c r="AD490" i="8" s="1"/>
  <c r="AD491" i="8" s="1"/>
  <c r="AD492" i="8" s="1"/>
  <c r="AD493" i="8" s="1"/>
  <c r="AD494" i="8" s="1"/>
  <c r="AD495" i="8" s="1"/>
  <c r="AD496" i="8" s="1"/>
  <c r="AD497" i="8" s="1"/>
  <c r="AD498" i="8" s="1"/>
  <c r="AD499" i="8" s="1"/>
  <c r="AD500" i="8" s="1"/>
  <c r="AD501" i="8" s="1"/>
  <c r="AD502" i="8" s="1"/>
  <c r="AD503" i="8" s="1"/>
  <c r="AD504" i="8" s="1"/>
  <c r="AD505" i="8" s="1"/>
  <c r="AD506" i="8" s="1"/>
  <c r="AD507" i="8" s="1"/>
  <c r="AD508" i="8" s="1"/>
  <c r="AD509" i="8" s="1"/>
  <c r="AC2" i="8"/>
  <c r="AC3" i="8" s="1"/>
  <c r="AC4" i="8" s="1"/>
  <c r="AC5" i="8" s="1"/>
  <c r="AC6" i="8" s="1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C63" i="8" s="1"/>
  <c r="AC64" i="8" s="1"/>
  <c r="AC65" i="8" s="1"/>
  <c r="AC66" i="8" s="1"/>
  <c r="AC67" i="8" s="1"/>
  <c r="AC68" i="8" s="1"/>
  <c r="AC69" i="8" s="1"/>
  <c r="AC70" i="8" s="1"/>
  <c r="AC71" i="8" s="1"/>
  <c r="AC72" i="8" s="1"/>
  <c r="AC73" i="8" s="1"/>
  <c r="AC74" i="8" s="1"/>
  <c r="AC75" i="8" s="1"/>
  <c r="AC76" i="8" s="1"/>
  <c r="AC77" i="8" s="1"/>
  <c r="AC78" i="8" s="1"/>
  <c r="AC79" i="8" s="1"/>
  <c r="AC80" i="8" s="1"/>
  <c r="AC81" i="8" s="1"/>
  <c r="AC82" i="8" s="1"/>
  <c r="AC83" i="8" s="1"/>
  <c r="AC84" i="8" s="1"/>
  <c r="AC85" i="8" s="1"/>
  <c r="AC86" i="8" s="1"/>
  <c r="AC87" i="8" s="1"/>
  <c r="AC88" i="8" s="1"/>
  <c r="AC89" i="8" s="1"/>
  <c r="AC90" i="8" s="1"/>
  <c r="AC91" i="8" s="1"/>
  <c r="AC92" i="8" s="1"/>
  <c r="AC93" i="8" s="1"/>
  <c r="AC94" i="8" s="1"/>
  <c r="AC95" i="8" s="1"/>
  <c r="AC96" i="8" s="1"/>
  <c r="AC97" i="8" s="1"/>
  <c r="AC98" i="8" s="1"/>
  <c r="AC99" i="8" s="1"/>
  <c r="AC100" i="8" s="1"/>
  <c r="AC101" i="8" s="1"/>
  <c r="AC102" i="8" s="1"/>
  <c r="AC103" i="8" s="1"/>
  <c r="AC104" i="8" s="1"/>
  <c r="AC105" i="8" s="1"/>
  <c r="AC106" i="8" s="1"/>
  <c r="AC107" i="8" s="1"/>
  <c r="AC108" i="8" s="1"/>
  <c r="AC109" i="8" s="1"/>
  <c r="AC110" i="8" s="1"/>
  <c r="AC111" i="8" s="1"/>
  <c r="AC112" i="8" s="1"/>
  <c r="AC113" i="8" s="1"/>
  <c r="AC114" i="8" s="1"/>
  <c r="AC115" i="8" s="1"/>
  <c r="AC116" i="8" s="1"/>
  <c r="AC117" i="8" s="1"/>
  <c r="AC118" i="8" s="1"/>
  <c r="AC119" i="8" s="1"/>
  <c r="AC120" i="8" s="1"/>
  <c r="AC121" i="8" s="1"/>
  <c r="AC122" i="8" s="1"/>
  <c r="AC123" i="8" s="1"/>
  <c r="AC124" i="8" s="1"/>
  <c r="AC125" i="8" s="1"/>
  <c r="AC126" i="8" s="1"/>
  <c r="AC127" i="8" s="1"/>
  <c r="AC128" i="8" s="1"/>
  <c r="AC129" i="8" s="1"/>
  <c r="AC130" i="8" s="1"/>
  <c r="AC131" i="8" s="1"/>
  <c r="AC132" i="8" s="1"/>
  <c r="AC133" i="8" s="1"/>
  <c r="AC134" i="8" s="1"/>
  <c r="AC135" i="8" s="1"/>
  <c r="AC136" i="8" s="1"/>
  <c r="AC137" i="8" s="1"/>
  <c r="AC138" i="8" s="1"/>
  <c r="AC139" i="8" s="1"/>
  <c r="AC140" i="8" s="1"/>
  <c r="AC141" i="8" s="1"/>
  <c r="AC142" i="8" s="1"/>
  <c r="AC143" i="8" s="1"/>
  <c r="AC144" i="8" s="1"/>
  <c r="AC145" i="8" s="1"/>
  <c r="AC146" i="8" s="1"/>
  <c r="AC147" i="8" s="1"/>
  <c r="AC148" i="8" s="1"/>
  <c r="AC149" i="8" s="1"/>
  <c r="AC150" i="8" s="1"/>
  <c r="AC151" i="8" s="1"/>
  <c r="AC152" i="8" s="1"/>
  <c r="AC153" i="8" s="1"/>
  <c r="AC154" i="8" s="1"/>
  <c r="AC155" i="8" s="1"/>
  <c r="AC156" i="8" s="1"/>
  <c r="AC157" i="8" s="1"/>
  <c r="AC158" i="8" s="1"/>
  <c r="AC159" i="8" s="1"/>
  <c r="AC160" i="8" s="1"/>
  <c r="AC161" i="8" s="1"/>
  <c r="AC162" i="8" s="1"/>
  <c r="AC163" i="8" s="1"/>
  <c r="AC164" i="8" s="1"/>
  <c r="AC165" i="8" s="1"/>
  <c r="AC166" i="8" s="1"/>
  <c r="AC167" i="8" s="1"/>
  <c r="AC168" i="8" s="1"/>
  <c r="AC169" i="8" s="1"/>
  <c r="AC170" i="8" s="1"/>
  <c r="AC171" i="8" s="1"/>
  <c r="AC172" i="8" s="1"/>
  <c r="AC173" i="8" s="1"/>
  <c r="AC174" i="8" s="1"/>
  <c r="AC175" i="8" s="1"/>
  <c r="AC176" i="8" s="1"/>
  <c r="AC177" i="8" s="1"/>
  <c r="AC178" i="8" s="1"/>
  <c r="AC179" i="8" s="1"/>
  <c r="AC180" i="8" s="1"/>
  <c r="AC181" i="8" s="1"/>
  <c r="AC182" i="8" s="1"/>
  <c r="AC183" i="8" s="1"/>
  <c r="AC184" i="8" s="1"/>
  <c r="AC185" i="8" s="1"/>
  <c r="AC186" i="8" s="1"/>
  <c r="AC187" i="8" s="1"/>
  <c r="AC188" i="8" s="1"/>
  <c r="AC189" i="8" s="1"/>
  <c r="AC190" i="8" s="1"/>
  <c r="AC191" i="8" s="1"/>
  <c r="AC192" i="8" s="1"/>
  <c r="AC193" i="8" s="1"/>
  <c r="AC194" i="8" s="1"/>
  <c r="AC195" i="8" s="1"/>
  <c r="AC196" i="8" s="1"/>
  <c r="AC197" i="8" s="1"/>
  <c r="AC198" i="8" s="1"/>
  <c r="AC199" i="8" s="1"/>
  <c r="AC200" i="8" s="1"/>
  <c r="AC201" i="8" s="1"/>
  <c r="AC202" i="8" s="1"/>
  <c r="AC203" i="8" s="1"/>
  <c r="AC204" i="8" s="1"/>
  <c r="AC205" i="8" s="1"/>
  <c r="AC206" i="8" s="1"/>
  <c r="AC207" i="8" s="1"/>
  <c r="AC208" i="8" s="1"/>
  <c r="AC209" i="8" s="1"/>
  <c r="AC210" i="8" s="1"/>
  <c r="AC211" i="8" s="1"/>
  <c r="AC212" i="8" s="1"/>
  <c r="AC213" i="8" s="1"/>
  <c r="AC214" i="8" s="1"/>
  <c r="AC215" i="8" s="1"/>
  <c r="AC216" i="8" s="1"/>
  <c r="AC217" i="8" s="1"/>
  <c r="AC218" i="8" s="1"/>
  <c r="AC219" i="8" s="1"/>
  <c r="AC220" i="8" s="1"/>
  <c r="AC221" i="8" s="1"/>
  <c r="AC222" i="8" s="1"/>
  <c r="AC223" i="8" s="1"/>
  <c r="AC224" i="8" s="1"/>
  <c r="AC225" i="8" s="1"/>
  <c r="AC226" i="8" s="1"/>
  <c r="AC227" i="8" s="1"/>
  <c r="AC228" i="8" s="1"/>
  <c r="AC229" i="8" s="1"/>
  <c r="AC230" i="8" s="1"/>
  <c r="AC231" i="8" s="1"/>
  <c r="AC232" i="8" s="1"/>
  <c r="AC233" i="8" s="1"/>
  <c r="AC234" i="8" s="1"/>
  <c r="AC235" i="8" s="1"/>
  <c r="AC236" i="8" s="1"/>
  <c r="AC237" i="8" s="1"/>
  <c r="AC238" i="8" s="1"/>
  <c r="AC239" i="8" s="1"/>
  <c r="AC240" i="8" s="1"/>
  <c r="AC241" i="8" s="1"/>
  <c r="AC242" i="8" s="1"/>
  <c r="AC243" i="8" s="1"/>
  <c r="AC244" i="8" s="1"/>
  <c r="AC245" i="8" s="1"/>
  <c r="AC246" i="8" s="1"/>
  <c r="AC247" i="8" s="1"/>
  <c r="AC248" i="8" s="1"/>
  <c r="AC249" i="8" s="1"/>
  <c r="AC250" i="8" s="1"/>
  <c r="AC251" i="8" s="1"/>
  <c r="AC252" i="8" s="1"/>
  <c r="AC253" i="8" s="1"/>
  <c r="AC254" i="8" s="1"/>
  <c r="AC255" i="8" s="1"/>
  <c r="AC256" i="8" s="1"/>
  <c r="AC257" i="8" s="1"/>
  <c r="AC258" i="8" s="1"/>
  <c r="AC259" i="8" s="1"/>
  <c r="AC260" i="8" s="1"/>
  <c r="AC261" i="8" s="1"/>
  <c r="AC262" i="8" s="1"/>
  <c r="AC263" i="8" s="1"/>
  <c r="AC264" i="8" s="1"/>
  <c r="AC265" i="8" s="1"/>
  <c r="AC266" i="8" s="1"/>
  <c r="AC267" i="8" s="1"/>
  <c r="AC268" i="8" s="1"/>
  <c r="AC269" i="8" s="1"/>
  <c r="AC270" i="8" s="1"/>
  <c r="AC271" i="8" s="1"/>
  <c r="AC272" i="8" s="1"/>
  <c r="AC273" i="8" s="1"/>
  <c r="AC274" i="8" s="1"/>
  <c r="AC275" i="8" s="1"/>
  <c r="AC276" i="8" s="1"/>
  <c r="AC277" i="8" s="1"/>
  <c r="AC278" i="8" s="1"/>
  <c r="AC279" i="8" s="1"/>
  <c r="AC280" i="8" s="1"/>
  <c r="AC281" i="8" s="1"/>
  <c r="AC282" i="8" s="1"/>
  <c r="AC283" i="8" s="1"/>
  <c r="AC284" i="8" s="1"/>
  <c r="AC285" i="8" s="1"/>
  <c r="AC286" i="8" s="1"/>
  <c r="AC287" i="8" s="1"/>
  <c r="AC288" i="8" s="1"/>
  <c r="AC289" i="8" s="1"/>
  <c r="AC290" i="8" s="1"/>
  <c r="AC291" i="8" s="1"/>
  <c r="AC292" i="8" s="1"/>
  <c r="AC293" i="8" s="1"/>
  <c r="AC294" i="8" s="1"/>
  <c r="AC295" i="8" s="1"/>
  <c r="AC296" i="8" s="1"/>
  <c r="AC297" i="8" s="1"/>
  <c r="AC298" i="8" s="1"/>
  <c r="AC299" i="8" s="1"/>
  <c r="AC300" i="8" s="1"/>
  <c r="AC301" i="8" s="1"/>
  <c r="AC302" i="8" s="1"/>
  <c r="AC303" i="8" s="1"/>
  <c r="AC304" i="8" s="1"/>
  <c r="AC305" i="8" s="1"/>
  <c r="AC306" i="8" s="1"/>
  <c r="AC307" i="8" s="1"/>
  <c r="AC308" i="8" s="1"/>
  <c r="AC309" i="8" s="1"/>
  <c r="AC310" i="8" s="1"/>
  <c r="AC311" i="8" s="1"/>
  <c r="AC312" i="8" s="1"/>
  <c r="AC313" i="8" s="1"/>
  <c r="AC314" i="8" s="1"/>
  <c r="AC315" i="8" s="1"/>
  <c r="AC316" i="8" s="1"/>
  <c r="AC317" i="8" s="1"/>
  <c r="AC318" i="8" s="1"/>
  <c r="AC319" i="8" s="1"/>
  <c r="AC320" i="8" s="1"/>
  <c r="AC321" i="8" s="1"/>
  <c r="AC322" i="8" s="1"/>
  <c r="AC323" i="8" s="1"/>
  <c r="AC324" i="8" s="1"/>
  <c r="AC325" i="8" s="1"/>
  <c r="AC326" i="8" s="1"/>
  <c r="AC327" i="8" s="1"/>
  <c r="AC328" i="8" s="1"/>
  <c r="AC329" i="8" s="1"/>
  <c r="AC330" i="8" s="1"/>
  <c r="AC331" i="8" s="1"/>
  <c r="AC332" i="8" s="1"/>
  <c r="AC333" i="8" s="1"/>
  <c r="AC334" i="8" s="1"/>
  <c r="AC335" i="8" s="1"/>
  <c r="AC336" i="8" s="1"/>
  <c r="AC337" i="8" s="1"/>
  <c r="AC338" i="8" s="1"/>
  <c r="AC339" i="8" s="1"/>
  <c r="AC340" i="8" s="1"/>
  <c r="AC341" i="8" s="1"/>
  <c r="AC342" i="8" s="1"/>
  <c r="AC343" i="8" s="1"/>
  <c r="AC344" i="8" s="1"/>
  <c r="AC345" i="8" s="1"/>
  <c r="AC346" i="8" s="1"/>
  <c r="AC347" i="8" s="1"/>
  <c r="AC348" i="8" s="1"/>
  <c r="AC349" i="8" s="1"/>
  <c r="AC350" i="8" s="1"/>
  <c r="AC351" i="8" s="1"/>
  <c r="AC352" i="8" s="1"/>
  <c r="AC353" i="8" s="1"/>
  <c r="AC354" i="8" s="1"/>
  <c r="AC355" i="8" s="1"/>
  <c r="AC356" i="8" s="1"/>
  <c r="AC357" i="8" s="1"/>
  <c r="AC358" i="8" s="1"/>
  <c r="AC359" i="8" s="1"/>
  <c r="AC360" i="8" s="1"/>
  <c r="AC361" i="8" s="1"/>
  <c r="AC362" i="8" s="1"/>
  <c r="AC363" i="8" s="1"/>
  <c r="AC364" i="8" s="1"/>
  <c r="AC365" i="8" s="1"/>
  <c r="AC366" i="8" s="1"/>
  <c r="AC367" i="8" s="1"/>
  <c r="AC368" i="8" s="1"/>
  <c r="AC369" i="8" s="1"/>
  <c r="AC370" i="8" s="1"/>
  <c r="AC371" i="8" s="1"/>
  <c r="AC372" i="8" s="1"/>
  <c r="AC373" i="8" s="1"/>
  <c r="AC374" i="8" s="1"/>
  <c r="AC375" i="8" s="1"/>
  <c r="AC376" i="8" s="1"/>
  <c r="AC377" i="8" s="1"/>
  <c r="AC378" i="8" s="1"/>
  <c r="AC379" i="8" s="1"/>
  <c r="AC380" i="8" s="1"/>
  <c r="AC381" i="8" s="1"/>
  <c r="AC382" i="8" s="1"/>
  <c r="AC383" i="8" s="1"/>
  <c r="AC384" i="8" s="1"/>
  <c r="AC385" i="8" s="1"/>
  <c r="AC386" i="8" s="1"/>
  <c r="AC387" i="8" s="1"/>
  <c r="AC388" i="8" s="1"/>
  <c r="AC389" i="8" s="1"/>
  <c r="AC390" i="8" s="1"/>
  <c r="AC391" i="8" s="1"/>
  <c r="AC392" i="8" s="1"/>
  <c r="AC393" i="8" s="1"/>
  <c r="AC394" i="8" s="1"/>
  <c r="AC395" i="8" s="1"/>
  <c r="AC396" i="8" s="1"/>
  <c r="AC397" i="8" s="1"/>
  <c r="AC398" i="8" s="1"/>
  <c r="AC399" i="8" s="1"/>
  <c r="AC400" i="8" s="1"/>
  <c r="AC401" i="8" s="1"/>
  <c r="AC402" i="8" s="1"/>
  <c r="AC403" i="8" s="1"/>
  <c r="AC404" i="8" s="1"/>
  <c r="AC405" i="8" s="1"/>
  <c r="AC406" i="8" s="1"/>
  <c r="AC407" i="8" s="1"/>
  <c r="AC408" i="8" s="1"/>
  <c r="AC409" i="8" s="1"/>
  <c r="AC410" i="8" s="1"/>
  <c r="AC411" i="8" s="1"/>
  <c r="AC412" i="8" s="1"/>
  <c r="AC413" i="8" s="1"/>
  <c r="AC414" i="8" s="1"/>
  <c r="AC415" i="8" s="1"/>
  <c r="AC416" i="8" s="1"/>
  <c r="AC417" i="8" s="1"/>
  <c r="AC418" i="8" s="1"/>
  <c r="AC419" i="8" s="1"/>
  <c r="AC420" i="8" s="1"/>
  <c r="AC421" i="8" s="1"/>
  <c r="AC422" i="8" s="1"/>
  <c r="AC423" i="8" s="1"/>
  <c r="AC424" i="8" s="1"/>
  <c r="AC425" i="8" s="1"/>
  <c r="AC426" i="8" s="1"/>
  <c r="AC427" i="8" s="1"/>
  <c r="AC428" i="8" s="1"/>
  <c r="AC429" i="8" s="1"/>
  <c r="AC430" i="8" s="1"/>
  <c r="AC431" i="8" s="1"/>
  <c r="AC432" i="8" s="1"/>
  <c r="AC433" i="8" s="1"/>
  <c r="AC434" i="8" s="1"/>
  <c r="AC435" i="8" s="1"/>
  <c r="AC436" i="8" s="1"/>
  <c r="AC437" i="8" s="1"/>
  <c r="AC438" i="8" s="1"/>
  <c r="AC439" i="8" s="1"/>
  <c r="AC440" i="8" s="1"/>
  <c r="AC441" i="8" s="1"/>
  <c r="AC442" i="8" s="1"/>
  <c r="AC443" i="8" s="1"/>
  <c r="AC444" i="8" s="1"/>
  <c r="AC445" i="8" s="1"/>
  <c r="AC446" i="8" s="1"/>
  <c r="AC447" i="8" s="1"/>
  <c r="AC448" i="8" s="1"/>
  <c r="AC449" i="8" s="1"/>
  <c r="AC450" i="8" s="1"/>
  <c r="AC451" i="8" s="1"/>
  <c r="AC452" i="8" s="1"/>
  <c r="AC453" i="8" s="1"/>
  <c r="AC454" i="8" s="1"/>
  <c r="AC455" i="8" s="1"/>
  <c r="AC456" i="8" s="1"/>
  <c r="AC457" i="8" s="1"/>
  <c r="AC458" i="8" s="1"/>
  <c r="AC459" i="8" s="1"/>
  <c r="AC460" i="8" s="1"/>
  <c r="AC461" i="8" s="1"/>
  <c r="AC462" i="8" s="1"/>
  <c r="AC463" i="8" s="1"/>
  <c r="AC464" i="8" s="1"/>
  <c r="AC465" i="8" s="1"/>
  <c r="AC466" i="8" s="1"/>
  <c r="AC467" i="8" s="1"/>
  <c r="AC468" i="8" s="1"/>
  <c r="AC469" i="8" s="1"/>
  <c r="AC470" i="8" s="1"/>
  <c r="AC471" i="8" s="1"/>
  <c r="AC472" i="8" s="1"/>
  <c r="AC473" i="8" s="1"/>
  <c r="AC474" i="8" s="1"/>
  <c r="AC475" i="8" s="1"/>
  <c r="AC476" i="8" s="1"/>
  <c r="AC477" i="8" s="1"/>
  <c r="AC478" i="8" s="1"/>
  <c r="AC479" i="8" s="1"/>
  <c r="AC480" i="8" s="1"/>
  <c r="AC481" i="8" s="1"/>
  <c r="AC482" i="8" s="1"/>
  <c r="AC483" i="8" s="1"/>
  <c r="AC484" i="8" s="1"/>
  <c r="AC485" i="8" s="1"/>
  <c r="AC486" i="8" s="1"/>
  <c r="AC487" i="8" s="1"/>
  <c r="AC488" i="8" s="1"/>
  <c r="AC489" i="8" s="1"/>
  <c r="AC490" i="8" s="1"/>
  <c r="AC491" i="8" s="1"/>
  <c r="AC492" i="8" s="1"/>
  <c r="AC493" i="8" s="1"/>
  <c r="AC494" i="8" s="1"/>
  <c r="AC495" i="8" s="1"/>
  <c r="AC496" i="8" s="1"/>
  <c r="AC497" i="8" s="1"/>
  <c r="AC498" i="8" s="1"/>
  <c r="AC499" i="8" s="1"/>
  <c r="AC500" i="8" s="1"/>
  <c r="AC501" i="8" s="1"/>
  <c r="AC502" i="8" s="1"/>
  <c r="AC503" i="8" s="1"/>
  <c r="AC504" i="8" s="1"/>
  <c r="AC505" i="8" s="1"/>
  <c r="AC506" i="8" s="1"/>
  <c r="AC507" i="8" s="1"/>
  <c r="AC508" i="8" s="1"/>
  <c r="AC509" i="8" s="1"/>
  <c r="AB2" i="8"/>
  <c r="AB3" i="8" s="1"/>
  <c r="AB4" i="8" s="1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B63" i="8" s="1"/>
  <c r="AB64" i="8" s="1"/>
  <c r="AB65" i="8" s="1"/>
  <c r="AB66" i="8" s="1"/>
  <c r="AB67" i="8" s="1"/>
  <c r="AB68" i="8" s="1"/>
  <c r="AB69" i="8" s="1"/>
  <c r="AB70" i="8" s="1"/>
  <c r="AB71" i="8" s="1"/>
  <c r="AB72" i="8" s="1"/>
  <c r="AB73" i="8" s="1"/>
  <c r="AB74" i="8" s="1"/>
  <c r="AB75" i="8" s="1"/>
  <c r="AB76" i="8" s="1"/>
  <c r="AB77" i="8" s="1"/>
  <c r="AB78" i="8" s="1"/>
  <c r="AB79" i="8" s="1"/>
  <c r="AB80" i="8" s="1"/>
  <c r="AB81" i="8" s="1"/>
  <c r="AB82" i="8" s="1"/>
  <c r="AB83" i="8" s="1"/>
  <c r="AB84" i="8" s="1"/>
  <c r="AB85" i="8" s="1"/>
  <c r="AB86" i="8" s="1"/>
  <c r="AB87" i="8" s="1"/>
  <c r="AB88" i="8" s="1"/>
  <c r="AB89" i="8" s="1"/>
  <c r="AB90" i="8" s="1"/>
  <c r="AB91" i="8" s="1"/>
  <c r="AB92" i="8" s="1"/>
  <c r="AB93" i="8" s="1"/>
  <c r="AB94" i="8" s="1"/>
  <c r="AB95" i="8" s="1"/>
  <c r="AB96" i="8" s="1"/>
  <c r="AB97" i="8" s="1"/>
  <c r="AB98" i="8" s="1"/>
  <c r="AB99" i="8" s="1"/>
  <c r="AB100" i="8" s="1"/>
  <c r="AB101" i="8" s="1"/>
  <c r="AB102" i="8" s="1"/>
  <c r="AB103" i="8" s="1"/>
  <c r="AB104" i="8" s="1"/>
  <c r="AB105" i="8" s="1"/>
  <c r="AB106" i="8" s="1"/>
  <c r="AB107" i="8" s="1"/>
  <c r="AB108" i="8" s="1"/>
  <c r="AB109" i="8" s="1"/>
  <c r="AB110" i="8" s="1"/>
  <c r="AB111" i="8" s="1"/>
  <c r="AB112" i="8" s="1"/>
  <c r="AB113" i="8" s="1"/>
  <c r="AB114" i="8" s="1"/>
  <c r="AB115" i="8" s="1"/>
  <c r="AB116" i="8" s="1"/>
  <c r="AB117" i="8" s="1"/>
  <c r="AB118" i="8" s="1"/>
  <c r="AB119" i="8" s="1"/>
  <c r="AB120" i="8" s="1"/>
  <c r="AB121" i="8" s="1"/>
  <c r="AB122" i="8" s="1"/>
  <c r="AB123" i="8" s="1"/>
  <c r="AB124" i="8" s="1"/>
  <c r="AB125" i="8" s="1"/>
  <c r="AB126" i="8" s="1"/>
  <c r="AB127" i="8" s="1"/>
  <c r="AB128" i="8" s="1"/>
  <c r="AB129" i="8" s="1"/>
  <c r="AB130" i="8" s="1"/>
  <c r="AB131" i="8" s="1"/>
  <c r="AB132" i="8" s="1"/>
  <c r="AB133" i="8" s="1"/>
  <c r="AB134" i="8" s="1"/>
  <c r="AB135" i="8" s="1"/>
  <c r="AB136" i="8" s="1"/>
  <c r="AB137" i="8" s="1"/>
  <c r="AB138" i="8" s="1"/>
  <c r="AB139" i="8" s="1"/>
  <c r="AB140" i="8" s="1"/>
  <c r="AB141" i="8" s="1"/>
  <c r="AB142" i="8" s="1"/>
  <c r="AB143" i="8" s="1"/>
  <c r="AB144" i="8" s="1"/>
  <c r="AB145" i="8" s="1"/>
  <c r="AB146" i="8" s="1"/>
  <c r="AB147" i="8" s="1"/>
  <c r="AB148" i="8" s="1"/>
  <c r="AB149" i="8" s="1"/>
  <c r="AB150" i="8" s="1"/>
  <c r="AB151" i="8" s="1"/>
  <c r="AB152" i="8" s="1"/>
  <c r="AB153" i="8" s="1"/>
  <c r="AB154" i="8" s="1"/>
  <c r="AB155" i="8" s="1"/>
  <c r="AB156" i="8" s="1"/>
  <c r="AB157" i="8" s="1"/>
  <c r="AB158" i="8" s="1"/>
  <c r="AB159" i="8" s="1"/>
  <c r="AB160" i="8" s="1"/>
  <c r="AB161" i="8" s="1"/>
  <c r="AB162" i="8" s="1"/>
  <c r="AB163" i="8" s="1"/>
  <c r="AB164" i="8" s="1"/>
  <c r="AB165" i="8" s="1"/>
  <c r="AB166" i="8" s="1"/>
  <c r="AB167" i="8" s="1"/>
  <c r="AB168" i="8" s="1"/>
  <c r="AB169" i="8" s="1"/>
  <c r="AB170" i="8" s="1"/>
  <c r="AB171" i="8" s="1"/>
  <c r="AB172" i="8" s="1"/>
  <c r="AB173" i="8" s="1"/>
  <c r="AB174" i="8" s="1"/>
  <c r="AB175" i="8" s="1"/>
  <c r="AB176" i="8" s="1"/>
  <c r="AB177" i="8" s="1"/>
  <c r="AB178" i="8" s="1"/>
  <c r="AB179" i="8" s="1"/>
  <c r="AB180" i="8" s="1"/>
  <c r="AB181" i="8" s="1"/>
  <c r="AB182" i="8" s="1"/>
  <c r="AB183" i="8" s="1"/>
  <c r="AB184" i="8" s="1"/>
  <c r="AB185" i="8" s="1"/>
  <c r="AB186" i="8" s="1"/>
  <c r="AB187" i="8" s="1"/>
  <c r="AB188" i="8" s="1"/>
  <c r="AB189" i="8" s="1"/>
  <c r="AB190" i="8" s="1"/>
  <c r="AB191" i="8" s="1"/>
  <c r="AB192" i="8" s="1"/>
  <c r="AB193" i="8" s="1"/>
  <c r="AB194" i="8" s="1"/>
  <c r="AB195" i="8" s="1"/>
  <c r="AB196" i="8" s="1"/>
  <c r="AB197" i="8" s="1"/>
  <c r="AB198" i="8" s="1"/>
  <c r="AB199" i="8" s="1"/>
  <c r="AB200" i="8" s="1"/>
  <c r="AB201" i="8" s="1"/>
  <c r="AB202" i="8" s="1"/>
  <c r="AB203" i="8" s="1"/>
  <c r="AB204" i="8" s="1"/>
  <c r="AB205" i="8" s="1"/>
  <c r="AB206" i="8" s="1"/>
  <c r="AB207" i="8" s="1"/>
  <c r="AB208" i="8" s="1"/>
  <c r="AB209" i="8" s="1"/>
  <c r="AB210" i="8" s="1"/>
  <c r="AB211" i="8" s="1"/>
  <c r="AB212" i="8" s="1"/>
  <c r="AB213" i="8" s="1"/>
  <c r="AB214" i="8" s="1"/>
  <c r="AB215" i="8" s="1"/>
  <c r="AB216" i="8" s="1"/>
  <c r="AB217" i="8" s="1"/>
  <c r="AB218" i="8" s="1"/>
  <c r="AB219" i="8" s="1"/>
  <c r="AB220" i="8" s="1"/>
  <c r="AB221" i="8" s="1"/>
  <c r="AB222" i="8" s="1"/>
  <c r="AB223" i="8" s="1"/>
  <c r="AB224" i="8" s="1"/>
  <c r="AB225" i="8" s="1"/>
  <c r="AB226" i="8" s="1"/>
  <c r="AB227" i="8" s="1"/>
  <c r="AB228" i="8" s="1"/>
  <c r="AB229" i="8" s="1"/>
  <c r="AB230" i="8" s="1"/>
  <c r="AB231" i="8" s="1"/>
  <c r="AB232" i="8" s="1"/>
  <c r="AB233" i="8" s="1"/>
  <c r="AB234" i="8" s="1"/>
  <c r="AB235" i="8" s="1"/>
  <c r="AB236" i="8" s="1"/>
  <c r="AB237" i="8" s="1"/>
  <c r="AB238" i="8" s="1"/>
  <c r="AB239" i="8" s="1"/>
  <c r="AB240" i="8" s="1"/>
  <c r="AB241" i="8" s="1"/>
  <c r="AB242" i="8" s="1"/>
  <c r="AB243" i="8" s="1"/>
  <c r="AB244" i="8" s="1"/>
  <c r="AB245" i="8" s="1"/>
  <c r="AB246" i="8" s="1"/>
  <c r="AB247" i="8" s="1"/>
  <c r="AB248" i="8" s="1"/>
  <c r="AB249" i="8" s="1"/>
  <c r="AB250" i="8" s="1"/>
  <c r="AB251" i="8" s="1"/>
  <c r="AB252" i="8" s="1"/>
  <c r="AB253" i="8" s="1"/>
  <c r="AB254" i="8" s="1"/>
  <c r="AB255" i="8" s="1"/>
  <c r="AB256" i="8" s="1"/>
  <c r="AB257" i="8" s="1"/>
  <c r="AB258" i="8" s="1"/>
  <c r="AB259" i="8" s="1"/>
  <c r="AB260" i="8" s="1"/>
  <c r="AB261" i="8" s="1"/>
  <c r="AB262" i="8" s="1"/>
  <c r="AB263" i="8" s="1"/>
  <c r="AB264" i="8" s="1"/>
  <c r="AB265" i="8" s="1"/>
  <c r="AB266" i="8" s="1"/>
  <c r="AB267" i="8" s="1"/>
  <c r="AB268" i="8" s="1"/>
  <c r="AB269" i="8" s="1"/>
  <c r="AB270" i="8" s="1"/>
  <c r="AB271" i="8" s="1"/>
  <c r="AB272" i="8" s="1"/>
  <c r="AB273" i="8" s="1"/>
  <c r="AB274" i="8" s="1"/>
  <c r="AB275" i="8" s="1"/>
  <c r="AB276" i="8" s="1"/>
  <c r="AB277" i="8" s="1"/>
  <c r="AB278" i="8" s="1"/>
  <c r="AB279" i="8" s="1"/>
  <c r="AB280" i="8" s="1"/>
  <c r="AB281" i="8" s="1"/>
  <c r="AB282" i="8" s="1"/>
  <c r="AB283" i="8" s="1"/>
  <c r="AB284" i="8" s="1"/>
  <c r="AB285" i="8" s="1"/>
  <c r="AB286" i="8" s="1"/>
  <c r="AB287" i="8" s="1"/>
  <c r="AB288" i="8" s="1"/>
  <c r="AB289" i="8" s="1"/>
  <c r="AB290" i="8" s="1"/>
  <c r="AB291" i="8" s="1"/>
  <c r="AB292" i="8" s="1"/>
  <c r="AB293" i="8" s="1"/>
  <c r="AB294" i="8" s="1"/>
  <c r="AB295" i="8" s="1"/>
  <c r="AB296" i="8" s="1"/>
  <c r="AB297" i="8" s="1"/>
  <c r="AB298" i="8" s="1"/>
  <c r="AB299" i="8" s="1"/>
  <c r="AB300" i="8" s="1"/>
  <c r="AB301" i="8" s="1"/>
  <c r="AB302" i="8" s="1"/>
  <c r="AB303" i="8" s="1"/>
  <c r="AB304" i="8" s="1"/>
  <c r="AB305" i="8" s="1"/>
  <c r="AB306" i="8" s="1"/>
  <c r="AB307" i="8" s="1"/>
  <c r="AB308" i="8" s="1"/>
  <c r="AB309" i="8" s="1"/>
  <c r="AB310" i="8" s="1"/>
  <c r="AB311" i="8" s="1"/>
  <c r="AB312" i="8" s="1"/>
  <c r="AB313" i="8" s="1"/>
  <c r="AB314" i="8" s="1"/>
  <c r="AB315" i="8" s="1"/>
  <c r="AB316" i="8" s="1"/>
  <c r="AB317" i="8" s="1"/>
  <c r="AB318" i="8" s="1"/>
  <c r="AB319" i="8" s="1"/>
  <c r="AB320" i="8" s="1"/>
  <c r="AB321" i="8" s="1"/>
  <c r="AB322" i="8" s="1"/>
  <c r="AB323" i="8" s="1"/>
  <c r="AB324" i="8" s="1"/>
  <c r="AB325" i="8" s="1"/>
  <c r="AB326" i="8" s="1"/>
  <c r="AB327" i="8" s="1"/>
  <c r="AB328" i="8" s="1"/>
  <c r="AB329" i="8" s="1"/>
  <c r="AB330" i="8" s="1"/>
  <c r="AB331" i="8" s="1"/>
  <c r="AB332" i="8" s="1"/>
  <c r="AB333" i="8" s="1"/>
  <c r="AB334" i="8" s="1"/>
  <c r="AB335" i="8" s="1"/>
  <c r="AB336" i="8" s="1"/>
  <c r="AB337" i="8" s="1"/>
  <c r="AB338" i="8" s="1"/>
  <c r="AB339" i="8" s="1"/>
  <c r="AB340" i="8" s="1"/>
  <c r="AB341" i="8" s="1"/>
  <c r="AB342" i="8" s="1"/>
  <c r="AB343" i="8" s="1"/>
  <c r="AB344" i="8" s="1"/>
  <c r="AB345" i="8" s="1"/>
  <c r="AB346" i="8" s="1"/>
  <c r="AB347" i="8" s="1"/>
  <c r="AB348" i="8" s="1"/>
  <c r="AB349" i="8" s="1"/>
  <c r="AB350" i="8" s="1"/>
  <c r="AB351" i="8" s="1"/>
  <c r="AB352" i="8" s="1"/>
  <c r="AB353" i="8" s="1"/>
  <c r="AB354" i="8" s="1"/>
  <c r="AB355" i="8" s="1"/>
  <c r="AB356" i="8" s="1"/>
  <c r="AB357" i="8" s="1"/>
  <c r="AB358" i="8" s="1"/>
  <c r="AB359" i="8" s="1"/>
  <c r="AB360" i="8" s="1"/>
  <c r="AB361" i="8" s="1"/>
  <c r="AB362" i="8" s="1"/>
  <c r="AB363" i="8" s="1"/>
  <c r="AB364" i="8" s="1"/>
  <c r="AB365" i="8" s="1"/>
  <c r="AB366" i="8" s="1"/>
  <c r="AB367" i="8" s="1"/>
  <c r="AB368" i="8" s="1"/>
  <c r="AB369" i="8" s="1"/>
  <c r="AB370" i="8" s="1"/>
  <c r="AB371" i="8" s="1"/>
  <c r="AB372" i="8" s="1"/>
  <c r="AB373" i="8" s="1"/>
  <c r="AB374" i="8" s="1"/>
  <c r="AB375" i="8" s="1"/>
  <c r="AB376" i="8" s="1"/>
  <c r="AB377" i="8" s="1"/>
  <c r="AB378" i="8" s="1"/>
  <c r="AB379" i="8" s="1"/>
  <c r="AB380" i="8" s="1"/>
  <c r="AB381" i="8" s="1"/>
  <c r="AB382" i="8" s="1"/>
  <c r="AB383" i="8" s="1"/>
  <c r="AB384" i="8" s="1"/>
  <c r="AB385" i="8" s="1"/>
  <c r="AB386" i="8" s="1"/>
  <c r="AB387" i="8" s="1"/>
  <c r="AB388" i="8" s="1"/>
  <c r="AB389" i="8" s="1"/>
  <c r="AB390" i="8" s="1"/>
  <c r="AB391" i="8" s="1"/>
  <c r="AB392" i="8" s="1"/>
  <c r="AB393" i="8" s="1"/>
  <c r="AB394" i="8" s="1"/>
  <c r="AB395" i="8" s="1"/>
  <c r="AB396" i="8" s="1"/>
  <c r="AB397" i="8" s="1"/>
  <c r="AB398" i="8" s="1"/>
  <c r="AB399" i="8" s="1"/>
  <c r="AB400" i="8" s="1"/>
  <c r="AB401" i="8" s="1"/>
  <c r="AB402" i="8" s="1"/>
  <c r="AB403" i="8" s="1"/>
  <c r="AB404" i="8" s="1"/>
  <c r="AB405" i="8" s="1"/>
  <c r="AB406" i="8" s="1"/>
  <c r="AB407" i="8" s="1"/>
  <c r="AB408" i="8" s="1"/>
  <c r="AB409" i="8" s="1"/>
  <c r="AB410" i="8" s="1"/>
  <c r="AB411" i="8" s="1"/>
  <c r="AB412" i="8" s="1"/>
  <c r="AB413" i="8" s="1"/>
  <c r="AB414" i="8" s="1"/>
  <c r="AB415" i="8" s="1"/>
  <c r="AB416" i="8" s="1"/>
  <c r="AB417" i="8" s="1"/>
  <c r="AB418" i="8" s="1"/>
  <c r="AB419" i="8" s="1"/>
  <c r="AB420" i="8" s="1"/>
  <c r="AB421" i="8" s="1"/>
  <c r="AB422" i="8" s="1"/>
  <c r="AB423" i="8" s="1"/>
  <c r="AB424" i="8" s="1"/>
  <c r="AB425" i="8" s="1"/>
  <c r="AB426" i="8" s="1"/>
  <c r="AB427" i="8" s="1"/>
  <c r="AB428" i="8" s="1"/>
  <c r="AB429" i="8" s="1"/>
  <c r="AB430" i="8" s="1"/>
  <c r="AB431" i="8" s="1"/>
  <c r="AB432" i="8" s="1"/>
  <c r="AB433" i="8" s="1"/>
  <c r="AB434" i="8" s="1"/>
  <c r="AB435" i="8" s="1"/>
  <c r="AB436" i="8" s="1"/>
  <c r="AB437" i="8" s="1"/>
  <c r="AB438" i="8" s="1"/>
  <c r="AB439" i="8" s="1"/>
  <c r="AB440" i="8" s="1"/>
  <c r="AB441" i="8" s="1"/>
  <c r="AB442" i="8" s="1"/>
  <c r="AB443" i="8" s="1"/>
  <c r="AB444" i="8" s="1"/>
  <c r="AB445" i="8" s="1"/>
  <c r="AB446" i="8" s="1"/>
  <c r="AB447" i="8" s="1"/>
  <c r="AB448" i="8" s="1"/>
  <c r="AB449" i="8" s="1"/>
  <c r="AB450" i="8" s="1"/>
  <c r="AB451" i="8" s="1"/>
  <c r="AB452" i="8" s="1"/>
  <c r="AB453" i="8" s="1"/>
  <c r="AB454" i="8" s="1"/>
  <c r="AB455" i="8" s="1"/>
  <c r="AB456" i="8" s="1"/>
  <c r="AB457" i="8" s="1"/>
  <c r="AB458" i="8" s="1"/>
  <c r="AB459" i="8" s="1"/>
  <c r="AB460" i="8" s="1"/>
  <c r="AB461" i="8" s="1"/>
  <c r="AB462" i="8" s="1"/>
  <c r="AB463" i="8" s="1"/>
  <c r="AB464" i="8" s="1"/>
  <c r="AB465" i="8" s="1"/>
  <c r="AB466" i="8" s="1"/>
  <c r="AB467" i="8" s="1"/>
  <c r="AB468" i="8" s="1"/>
  <c r="AB469" i="8" s="1"/>
  <c r="AB470" i="8" s="1"/>
  <c r="AB471" i="8" s="1"/>
  <c r="AB472" i="8" s="1"/>
  <c r="AB473" i="8" s="1"/>
  <c r="AB474" i="8" s="1"/>
  <c r="AB475" i="8" s="1"/>
  <c r="AB476" i="8" s="1"/>
  <c r="AB477" i="8" s="1"/>
  <c r="AB478" i="8" s="1"/>
  <c r="AB479" i="8" s="1"/>
  <c r="AB480" i="8" s="1"/>
  <c r="AB481" i="8" s="1"/>
  <c r="AB482" i="8" s="1"/>
  <c r="AB483" i="8" s="1"/>
  <c r="AB484" i="8" s="1"/>
  <c r="AB485" i="8" s="1"/>
  <c r="AB486" i="8" s="1"/>
  <c r="AB487" i="8" s="1"/>
  <c r="AB488" i="8" s="1"/>
  <c r="AB489" i="8" s="1"/>
  <c r="AB490" i="8" s="1"/>
  <c r="AB491" i="8" s="1"/>
  <c r="AB492" i="8" s="1"/>
  <c r="AB493" i="8" s="1"/>
  <c r="AB494" i="8" s="1"/>
  <c r="AB495" i="8" s="1"/>
  <c r="AB496" i="8" s="1"/>
  <c r="AB497" i="8" s="1"/>
  <c r="AB498" i="8" s="1"/>
  <c r="AB499" i="8" s="1"/>
  <c r="AB500" i="8" s="1"/>
  <c r="AB501" i="8" s="1"/>
  <c r="AB502" i="8" s="1"/>
  <c r="AB503" i="8" s="1"/>
  <c r="AB504" i="8" s="1"/>
  <c r="AB505" i="8" s="1"/>
  <c r="AB506" i="8" s="1"/>
  <c r="AB507" i="8" s="1"/>
  <c r="AB508" i="8" s="1"/>
  <c r="AB509" i="8" s="1"/>
  <c r="AA2" i="8"/>
  <c r="AA3" i="8" s="1"/>
  <c r="AA4" i="8" s="1"/>
  <c r="AA5" i="8" s="1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AA63" i="8" s="1"/>
  <c r="AA64" i="8" s="1"/>
  <c r="AA65" i="8" s="1"/>
  <c r="AA66" i="8" s="1"/>
  <c r="AA67" i="8" s="1"/>
  <c r="AA68" i="8" s="1"/>
  <c r="AA69" i="8" s="1"/>
  <c r="AA70" i="8" s="1"/>
  <c r="AA71" i="8" s="1"/>
  <c r="AA72" i="8" s="1"/>
  <c r="AA73" i="8" s="1"/>
  <c r="AA74" i="8" s="1"/>
  <c r="AA75" i="8" s="1"/>
  <c r="AA76" i="8" s="1"/>
  <c r="AA77" i="8" s="1"/>
  <c r="AA78" i="8" s="1"/>
  <c r="AA79" i="8" s="1"/>
  <c r="AA80" i="8" s="1"/>
  <c r="AA81" i="8" s="1"/>
  <c r="AA82" i="8" s="1"/>
  <c r="AA83" i="8" s="1"/>
  <c r="AA84" i="8" s="1"/>
  <c r="AA85" i="8" s="1"/>
  <c r="AA86" i="8" s="1"/>
  <c r="AA87" i="8" s="1"/>
  <c r="AA88" i="8" s="1"/>
  <c r="AA89" i="8" s="1"/>
  <c r="AA90" i="8" s="1"/>
  <c r="AA91" i="8" s="1"/>
  <c r="AA92" i="8" s="1"/>
  <c r="AA93" i="8" s="1"/>
  <c r="AA94" i="8" s="1"/>
  <c r="AA95" i="8" s="1"/>
  <c r="AA96" i="8" s="1"/>
  <c r="AA97" i="8" s="1"/>
  <c r="AA98" i="8" s="1"/>
  <c r="AA99" i="8" s="1"/>
  <c r="AA100" i="8" s="1"/>
  <c r="AA101" i="8" s="1"/>
  <c r="AA102" i="8" s="1"/>
  <c r="AA103" i="8" s="1"/>
  <c r="AA104" i="8" s="1"/>
  <c r="AA105" i="8" s="1"/>
  <c r="AA106" i="8" s="1"/>
  <c r="AA107" i="8" s="1"/>
  <c r="AA108" i="8" s="1"/>
  <c r="AA109" i="8" s="1"/>
  <c r="AA110" i="8" s="1"/>
  <c r="AA111" i="8" s="1"/>
  <c r="AA112" i="8" s="1"/>
  <c r="AA113" i="8" s="1"/>
  <c r="AA114" i="8" s="1"/>
  <c r="AA115" i="8" s="1"/>
  <c r="AA116" i="8" s="1"/>
  <c r="AA117" i="8" s="1"/>
  <c r="AA118" i="8" s="1"/>
  <c r="AA119" i="8" s="1"/>
  <c r="AA120" i="8" s="1"/>
  <c r="AA121" i="8" s="1"/>
  <c r="AA122" i="8" s="1"/>
  <c r="AA123" i="8" s="1"/>
  <c r="AA124" i="8" s="1"/>
  <c r="AA125" i="8" s="1"/>
  <c r="AA126" i="8" s="1"/>
  <c r="AA127" i="8" s="1"/>
  <c r="AA128" i="8" s="1"/>
  <c r="AA129" i="8" s="1"/>
  <c r="AA130" i="8" s="1"/>
  <c r="AA131" i="8" s="1"/>
  <c r="AA132" i="8" s="1"/>
  <c r="AA133" i="8" s="1"/>
  <c r="AA134" i="8" s="1"/>
  <c r="AA135" i="8" s="1"/>
  <c r="AA136" i="8" s="1"/>
  <c r="AA137" i="8" s="1"/>
  <c r="AA138" i="8" s="1"/>
  <c r="AA139" i="8" s="1"/>
  <c r="AA140" i="8" s="1"/>
  <c r="AA141" i="8" s="1"/>
  <c r="AA142" i="8" s="1"/>
  <c r="AA143" i="8" s="1"/>
  <c r="AA144" i="8" s="1"/>
  <c r="AA145" i="8" s="1"/>
  <c r="AA146" i="8" s="1"/>
  <c r="AA147" i="8" s="1"/>
  <c r="AA148" i="8" s="1"/>
  <c r="AA149" i="8" s="1"/>
  <c r="AA150" i="8" s="1"/>
  <c r="AA151" i="8" s="1"/>
  <c r="AA152" i="8" s="1"/>
  <c r="AA153" i="8" s="1"/>
  <c r="AA154" i="8" s="1"/>
  <c r="AA155" i="8" s="1"/>
  <c r="AA156" i="8" s="1"/>
  <c r="AA157" i="8" s="1"/>
  <c r="AA158" i="8" s="1"/>
  <c r="AA159" i="8" s="1"/>
  <c r="AA160" i="8" s="1"/>
  <c r="AA161" i="8" s="1"/>
  <c r="AA162" i="8" s="1"/>
  <c r="AA163" i="8" s="1"/>
  <c r="AA164" i="8" s="1"/>
  <c r="AA165" i="8" s="1"/>
  <c r="AA166" i="8" s="1"/>
  <c r="AA167" i="8" s="1"/>
  <c r="AA168" i="8" s="1"/>
  <c r="AA169" i="8" s="1"/>
  <c r="AA170" i="8" s="1"/>
  <c r="AA171" i="8" s="1"/>
  <c r="AA172" i="8" s="1"/>
  <c r="AA173" i="8" s="1"/>
  <c r="AA174" i="8" s="1"/>
  <c r="AA175" i="8" s="1"/>
  <c r="AA176" i="8" s="1"/>
  <c r="AA177" i="8" s="1"/>
  <c r="AA178" i="8" s="1"/>
  <c r="AA179" i="8" s="1"/>
  <c r="AA180" i="8" s="1"/>
  <c r="AA181" i="8" s="1"/>
  <c r="AA182" i="8" s="1"/>
  <c r="AA183" i="8" s="1"/>
  <c r="AA184" i="8" s="1"/>
  <c r="AA185" i="8" s="1"/>
  <c r="AA186" i="8" s="1"/>
  <c r="AA187" i="8" s="1"/>
  <c r="AA188" i="8" s="1"/>
  <c r="AA189" i="8" s="1"/>
  <c r="AA190" i="8" s="1"/>
  <c r="AA191" i="8" s="1"/>
  <c r="AA192" i="8" s="1"/>
  <c r="AA193" i="8" s="1"/>
  <c r="AA194" i="8" s="1"/>
  <c r="AA195" i="8" s="1"/>
  <c r="AA196" i="8" s="1"/>
  <c r="AA197" i="8" s="1"/>
  <c r="AA198" i="8" s="1"/>
  <c r="AA199" i="8" s="1"/>
  <c r="AA200" i="8" s="1"/>
  <c r="AA201" i="8" s="1"/>
  <c r="AA202" i="8" s="1"/>
  <c r="AA203" i="8" s="1"/>
  <c r="AA204" i="8" s="1"/>
  <c r="AA205" i="8" s="1"/>
  <c r="AA206" i="8" s="1"/>
  <c r="AA207" i="8" s="1"/>
  <c r="AA208" i="8" s="1"/>
  <c r="AA209" i="8" s="1"/>
  <c r="AA210" i="8" s="1"/>
  <c r="AA211" i="8" s="1"/>
  <c r="AA212" i="8" s="1"/>
  <c r="AA213" i="8" s="1"/>
  <c r="AA214" i="8" s="1"/>
  <c r="AA215" i="8" s="1"/>
  <c r="AA216" i="8" s="1"/>
  <c r="AA217" i="8" s="1"/>
  <c r="AA218" i="8" s="1"/>
  <c r="AA219" i="8" s="1"/>
  <c r="AA220" i="8" s="1"/>
  <c r="AA221" i="8" s="1"/>
  <c r="AA222" i="8" s="1"/>
  <c r="AA223" i="8" s="1"/>
  <c r="AA224" i="8" s="1"/>
  <c r="AA225" i="8" s="1"/>
  <c r="AA226" i="8" s="1"/>
  <c r="AA227" i="8" s="1"/>
  <c r="AA228" i="8" s="1"/>
  <c r="AA229" i="8" s="1"/>
  <c r="AA230" i="8" s="1"/>
  <c r="AA231" i="8" s="1"/>
  <c r="AA232" i="8" s="1"/>
  <c r="AA233" i="8" s="1"/>
  <c r="AA234" i="8" s="1"/>
  <c r="AA235" i="8" s="1"/>
  <c r="AA236" i="8" s="1"/>
  <c r="AA237" i="8" s="1"/>
  <c r="AA238" i="8" s="1"/>
  <c r="AA239" i="8" s="1"/>
  <c r="AA240" i="8" s="1"/>
  <c r="AA241" i="8" s="1"/>
  <c r="AA242" i="8" s="1"/>
  <c r="AA243" i="8" s="1"/>
  <c r="AA244" i="8" s="1"/>
  <c r="AA245" i="8" s="1"/>
  <c r="AA246" i="8" s="1"/>
  <c r="AA247" i="8" s="1"/>
  <c r="AA248" i="8" s="1"/>
  <c r="AA249" i="8" s="1"/>
  <c r="AA250" i="8" s="1"/>
  <c r="AA251" i="8" s="1"/>
  <c r="AA252" i="8" s="1"/>
  <c r="AA253" i="8" s="1"/>
  <c r="AA254" i="8" s="1"/>
  <c r="AA255" i="8" s="1"/>
  <c r="AA256" i="8" s="1"/>
  <c r="AA257" i="8" s="1"/>
  <c r="AA258" i="8" s="1"/>
  <c r="AA259" i="8" s="1"/>
  <c r="AA260" i="8" s="1"/>
  <c r="AA261" i="8" s="1"/>
  <c r="AA262" i="8" s="1"/>
  <c r="AA263" i="8" s="1"/>
  <c r="AA264" i="8" s="1"/>
  <c r="AA265" i="8" s="1"/>
  <c r="AA266" i="8" s="1"/>
  <c r="AA267" i="8" s="1"/>
  <c r="AA268" i="8" s="1"/>
  <c r="AA269" i="8" s="1"/>
  <c r="AA270" i="8" s="1"/>
  <c r="AA271" i="8" s="1"/>
  <c r="AA272" i="8" s="1"/>
  <c r="AA273" i="8" s="1"/>
  <c r="AA274" i="8" s="1"/>
  <c r="AA275" i="8" s="1"/>
  <c r="AA276" i="8" s="1"/>
  <c r="AA277" i="8" s="1"/>
  <c r="AA278" i="8" s="1"/>
  <c r="AA279" i="8" s="1"/>
  <c r="AA280" i="8" s="1"/>
  <c r="AA281" i="8" s="1"/>
  <c r="AA282" i="8" s="1"/>
  <c r="AA283" i="8" s="1"/>
  <c r="AA284" i="8" s="1"/>
  <c r="AA285" i="8" s="1"/>
  <c r="AA286" i="8" s="1"/>
  <c r="AA287" i="8" s="1"/>
  <c r="AA288" i="8" s="1"/>
  <c r="AA289" i="8" s="1"/>
  <c r="AA290" i="8" s="1"/>
  <c r="AA291" i="8" s="1"/>
  <c r="AA292" i="8" s="1"/>
  <c r="AA293" i="8" s="1"/>
  <c r="AA294" i="8" s="1"/>
  <c r="AA295" i="8" s="1"/>
  <c r="AA296" i="8" s="1"/>
  <c r="AA297" i="8" s="1"/>
  <c r="AA298" i="8" s="1"/>
  <c r="AA299" i="8" s="1"/>
  <c r="AA300" i="8" s="1"/>
  <c r="AA301" i="8" s="1"/>
  <c r="AA302" i="8" s="1"/>
  <c r="AA303" i="8" s="1"/>
  <c r="AA304" i="8" s="1"/>
  <c r="AA305" i="8" s="1"/>
  <c r="AA306" i="8" s="1"/>
  <c r="AA307" i="8" s="1"/>
  <c r="AA308" i="8" s="1"/>
  <c r="AA309" i="8" s="1"/>
  <c r="AA310" i="8" s="1"/>
  <c r="AA311" i="8" s="1"/>
  <c r="AA312" i="8" s="1"/>
  <c r="AA313" i="8" s="1"/>
  <c r="AA314" i="8" s="1"/>
  <c r="AA315" i="8" s="1"/>
  <c r="AA316" i="8" s="1"/>
  <c r="AA317" i="8" s="1"/>
  <c r="AA318" i="8" s="1"/>
  <c r="AA319" i="8" s="1"/>
  <c r="AA320" i="8" s="1"/>
  <c r="AA321" i="8" s="1"/>
  <c r="AA322" i="8" s="1"/>
  <c r="AA323" i="8" s="1"/>
  <c r="AA324" i="8" s="1"/>
  <c r="AA325" i="8" s="1"/>
  <c r="AA326" i="8" s="1"/>
  <c r="AA327" i="8" s="1"/>
  <c r="AA328" i="8" s="1"/>
  <c r="AA329" i="8" s="1"/>
  <c r="AA330" i="8" s="1"/>
  <c r="AA331" i="8" s="1"/>
  <c r="AA332" i="8" s="1"/>
  <c r="AA333" i="8" s="1"/>
  <c r="AA334" i="8" s="1"/>
  <c r="AA335" i="8" s="1"/>
  <c r="AA336" i="8" s="1"/>
  <c r="AA337" i="8" s="1"/>
  <c r="AA338" i="8" s="1"/>
  <c r="AA339" i="8" s="1"/>
  <c r="AA340" i="8" s="1"/>
  <c r="AA341" i="8" s="1"/>
  <c r="AA342" i="8" s="1"/>
  <c r="AA343" i="8" s="1"/>
  <c r="AA344" i="8" s="1"/>
  <c r="AA345" i="8" s="1"/>
  <c r="AA346" i="8" s="1"/>
  <c r="AA347" i="8" s="1"/>
  <c r="AA348" i="8" s="1"/>
  <c r="AA349" i="8" s="1"/>
  <c r="AA350" i="8" s="1"/>
  <c r="AA351" i="8" s="1"/>
  <c r="AA352" i="8" s="1"/>
  <c r="AA353" i="8" s="1"/>
  <c r="AA354" i="8" s="1"/>
  <c r="AA355" i="8" s="1"/>
  <c r="AA356" i="8" s="1"/>
  <c r="AA357" i="8" s="1"/>
  <c r="AA358" i="8" s="1"/>
  <c r="AA359" i="8" s="1"/>
  <c r="AA360" i="8" s="1"/>
  <c r="AA361" i="8" s="1"/>
  <c r="AA362" i="8" s="1"/>
  <c r="AA363" i="8" s="1"/>
  <c r="AA364" i="8" s="1"/>
  <c r="AA365" i="8" s="1"/>
  <c r="AA366" i="8" s="1"/>
  <c r="AA367" i="8" s="1"/>
  <c r="AA368" i="8" s="1"/>
  <c r="AA369" i="8" s="1"/>
  <c r="AA370" i="8" s="1"/>
  <c r="AA371" i="8" s="1"/>
  <c r="AA372" i="8" s="1"/>
  <c r="AA373" i="8" s="1"/>
  <c r="AA374" i="8" s="1"/>
  <c r="AA375" i="8" s="1"/>
  <c r="AA376" i="8" s="1"/>
  <c r="AA377" i="8" s="1"/>
  <c r="AA378" i="8" s="1"/>
  <c r="AA379" i="8" s="1"/>
  <c r="AA380" i="8" s="1"/>
  <c r="AA381" i="8" s="1"/>
  <c r="AA382" i="8" s="1"/>
  <c r="AA383" i="8" s="1"/>
  <c r="AA384" i="8" s="1"/>
  <c r="AA385" i="8" s="1"/>
  <c r="AA386" i="8" s="1"/>
  <c r="AA387" i="8" s="1"/>
  <c r="AA388" i="8" s="1"/>
  <c r="AA389" i="8" s="1"/>
  <c r="AA390" i="8" s="1"/>
  <c r="AA391" i="8" s="1"/>
  <c r="AA392" i="8" s="1"/>
  <c r="AA393" i="8" s="1"/>
  <c r="AA394" i="8" s="1"/>
  <c r="AA395" i="8" s="1"/>
  <c r="AA396" i="8" s="1"/>
  <c r="AA397" i="8" s="1"/>
  <c r="AA398" i="8" s="1"/>
  <c r="AA399" i="8" s="1"/>
  <c r="AA400" i="8" s="1"/>
  <c r="AA401" i="8" s="1"/>
  <c r="AA402" i="8" s="1"/>
  <c r="AA403" i="8" s="1"/>
  <c r="AA404" i="8" s="1"/>
  <c r="AA405" i="8" s="1"/>
  <c r="AA406" i="8" s="1"/>
  <c r="AA407" i="8" s="1"/>
  <c r="AA408" i="8" s="1"/>
  <c r="AA409" i="8" s="1"/>
  <c r="AA410" i="8" s="1"/>
  <c r="AA411" i="8" s="1"/>
  <c r="AA412" i="8" s="1"/>
  <c r="AA413" i="8" s="1"/>
  <c r="AA414" i="8" s="1"/>
  <c r="AA415" i="8" s="1"/>
  <c r="AA416" i="8" s="1"/>
  <c r="AA417" i="8" s="1"/>
  <c r="AA418" i="8" s="1"/>
  <c r="AA419" i="8" s="1"/>
  <c r="AA420" i="8" s="1"/>
  <c r="AA421" i="8" s="1"/>
  <c r="AA422" i="8" s="1"/>
  <c r="AA423" i="8" s="1"/>
  <c r="AA424" i="8" s="1"/>
  <c r="AA425" i="8" s="1"/>
  <c r="AA426" i="8" s="1"/>
  <c r="AA427" i="8" s="1"/>
  <c r="AA428" i="8" s="1"/>
  <c r="AA429" i="8" s="1"/>
  <c r="AA430" i="8" s="1"/>
  <c r="AA431" i="8" s="1"/>
  <c r="AA432" i="8" s="1"/>
  <c r="AA433" i="8" s="1"/>
  <c r="AA434" i="8" s="1"/>
  <c r="AA435" i="8" s="1"/>
  <c r="AA436" i="8" s="1"/>
  <c r="AA437" i="8" s="1"/>
  <c r="AA438" i="8" s="1"/>
  <c r="AA439" i="8" s="1"/>
  <c r="AA440" i="8" s="1"/>
  <c r="AA441" i="8" s="1"/>
  <c r="AA442" i="8" s="1"/>
  <c r="AA443" i="8" s="1"/>
  <c r="AA444" i="8" s="1"/>
  <c r="AA445" i="8" s="1"/>
  <c r="AA446" i="8" s="1"/>
  <c r="AA447" i="8" s="1"/>
  <c r="AA448" i="8" s="1"/>
  <c r="AA449" i="8" s="1"/>
  <c r="AA450" i="8" s="1"/>
  <c r="AA451" i="8" s="1"/>
  <c r="AA452" i="8" s="1"/>
  <c r="AA453" i="8" s="1"/>
  <c r="AA454" i="8" s="1"/>
  <c r="AA455" i="8" s="1"/>
  <c r="AA456" i="8" s="1"/>
  <c r="AA457" i="8" s="1"/>
  <c r="AA458" i="8" s="1"/>
  <c r="AA459" i="8" s="1"/>
  <c r="AA460" i="8" s="1"/>
  <c r="AA461" i="8" s="1"/>
  <c r="AA462" i="8" s="1"/>
  <c r="AA463" i="8" s="1"/>
  <c r="AA464" i="8" s="1"/>
  <c r="AA465" i="8" s="1"/>
  <c r="AA466" i="8" s="1"/>
  <c r="AA467" i="8" s="1"/>
  <c r="AA468" i="8" s="1"/>
  <c r="AA469" i="8" s="1"/>
  <c r="AA470" i="8" s="1"/>
  <c r="AA471" i="8" s="1"/>
  <c r="AA472" i="8" s="1"/>
  <c r="AA473" i="8" s="1"/>
  <c r="AA474" i="8" s="1"/>
  <c r="AA475" i="8" s="1"/>
  <c r="AA476" i="8" s="1"/>
  <c r="AA477" i="8" s="1"/>
  <c r="AA478" i="8" s="1"/>
  <c r="AA479" i="8" s="1"/>
  <c r="AA480" i="8" s="1"/>
  <c r="AA481" i="8" s="1"/>
  <c r="AA482" i="8" s="1"/>
  <c r="AA483" i="8" s="1"/>
  <c r="AA484" i="8" s="1"/>
  <c r="AA485" i="8" s="1"/>
  <c r="AA486" i="8" s="1"/>
  <c r="AA487" i="8" s="1"/>
  <c r="AA488" i="8" s="1"/>
  <c r="AA489" i="8" s="1"/>
  <c r="AA490" i="8" s="1"/>
  <c r="AA491" i="8" s="1"/>
  <c r="AA492" i="8" s="1"/>
  <c r="AA493" i="8" s="1"/>
  <c r="AA494" i="8" s="1"/>
  <c r="AA495" i="8" s="1"/>
  <c r="AA496" i="8" s="1"/>
  <c r="AA497" i="8" s="1"/>
  <c r="AA498" i="8" s="1"/>
  <c r="AA499" i="8" s="1"/>
  <c r="AA500" i="8" s="1"/>
  <c r="AA501" i="8" s="1"/>
  <c r="AA502" i="8" s="1"/>
  <c r="AA503" i="8" s="1"/>
  <c r="AA504" i="8" s="1"/>
  <c r="AA505" i="8" s="1"/>
  <c r="AA506" i="8" s="1"/>
  <c r="AA507" i="8" s="1"/>
  <c r="AA508" i="8" s="1"/>
  <c r="AA509" i="8" s="1"/>
  <c r="Z2" i="8"/>
  <c r="Z3" i="8" s="1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Z245" i="8" s="1"/>
  <c r="Z246" i="8" s="1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Z259" i="8" s="1"/>
  <c r="Z260" i="8" s="1"/>
  <c r="Z261" i="8" s="1"/>
  <c r="Z262" i="8" s="1"/>
  <c r="Z263" i="8" s="1"/>
  <c r="Z264" i="8" s="1"/>
  <c r="Z265" i="8" s="1"/>
  <c r="Z266" i="8" s="1"/>
  <c r="Z267" i="8" s="1"/>
  <c r="Z268" i="8" s="1"/>
  <c r="Z269" i="8" s="1"/>
  <c r="Z270" i="8" s="1"/>
  <c r="Z271" i="8" s="1"/>
  <c r="Z272" i="8" s="1"/>
  <c r="Z273" i="8" s="1"/>
  <c r="Z274" i="8" s="1"/>
  <c r="Z275" i="8" s="1"/>
  <c r="Z276" i="8" s="1"/>
  <c r="Z277" i="8" s="1"/>
  <c r="Z278" i="8" s="1"/>
  <c r="Z279" i="8" s="1"/>
  <c r="Z280" i="8" s="1"/>
  <c r="Z281" i="8" s="1"/>
  <c r="Z282" i="8" s="1"/>
  <c r="Z283" i="8" s="1"/>
  <c r="Z284" i="8" s="1"/>
  <c r="Z285" i="8" s="1"/>
  <c r="Z286" i="8" s="1"/>
  <c r="Z287" i="8" s="1"/>
  <c r="Z288" i="8" s="1"/>
  <c r="Z289" i="8" s="1"/>
  <c r="Z290" i="8" s="1"/>
  <c r="Z291" i="8" s="1"/>
  <c r="Z292" i="8" s="1"/>
  <c r="Z293" i="8" s="1"/>
  <c r="Z294" i="8" s="1"/>
  <c r="Z295" i="8" s="1"/>
  <c r="Z296" i="8" s="1"/>
  <c r="Z297" i="8" s="1"/>
  <c r="Z298" i="8" s="1"/>
  <c r="Z299" i="8" s="1"/>
  <c r="Z300" i="8" s="1"/>
  <c r="Z301" i="8" s="1"/>
  <c r="Z302" i="8" s="1"/>
  <c r="Z303" i="8" s="1"/>
  <c r="Z304" i="8" s="1"/>
  <c r="Z305" i="8" s="1"/>
  <c r="Z306" i="8" s="1"/>
  <c r="Z307" i="8" s="1"/>
  <c r="Z308" i="8" s="1"/>
  <c r="Z309" i="8" s="1"/>
  <c r="Z310" i="8" s="1"/>
  <c r="Z311" i="8" s="1"/>
  <c r="Z312" i="8" s="1"/>
  <c r="Z313" i="8" s="1"/>
  <c r="Z314" i="8" s="1"/>
  <c r="Z315" i="8" s="1"/>
  <c r="Z316" i="8" s="1"/>
  <c r="Z317" i="8" s="1"/>
  <c r="Z318" i="8" s="1"/>
  <c r="Z319" i="8" s="1"/>
  <c r="Z320" i="8" s="1"/>
  <c r="Z321" i="8" s="1"/>
  <c r="Z322" i="8" s="1"/>
  <c r="Z323" i="8" s="1"/>
  <c r="Z324" i="8" s="1"/>
  <c r="Z325" i="8" s="1"/>
  <c r="Z326" i="8" s="1"/>
  <c r="Z327" i="8" s="1"/>
  <c r="Z328" i="8" s="1"/>
  <c r="Z329" i="8" s="1"/>
  <c r="Z330" i="8" s="1"/>
  <c r="Z331" i="8" s="1"/>
  <c r="Z332" i="8" s="1"/>
  <c r="Z333" i="8" s="1"/>
  <c r="Z334" i="8" s="1"/>
  <c r="Z335" i="8" s="1"/>
  <c r="Z336" i="8" s="1"/>
  <c r="Z337" i="8" s="1"/>
  <c r="Z338" i="8" s="1"/>
  <c r="Z339" i="8" s="1"/>
  <c r="Z340" i="8" s="1"/>
  <c r="Z341" i="8" s="1"/>
  <c r="Z342" i="8" s="1"/>
  <c r="Z343" i="8" s="1"/>
  <c r="Z344" i="8" s="1"/>
  <c r="Z345" i="8" s="1"/>
  <c r="Z346" i="8" s="1"/>
  <c r="Z347" i="8" s="1"/>
  <c r="Z348" i="8" s="1"/>
  <c r="Z349" i="8" s="1"/>
  <c r="Z350" i="8" s="1"/>
  <c r="Z351" i="8" s="1"/>
  <c r="Z352" i="8" s="1"/>
  <c r="Z353" i="8" s="1"/>
  <c r="Z354" i="8" s="1"/>
  <c r="Z355" i="8" s="1"/>
  <c r="Z356" i="8" s="1"/>
  <c r="Z357" i="8" s="1"/>
  <c r="Z358" i="8" s="1"/>
  <c r="Z359" i="8" s="1"/>
  <c r="Z360" i="8" s="1"/>
  <c r="Z361" i="8" s="1"/>
  <c r="Z362" i="8" s="1"/>
  <c r="Z363" i="8" s="1"/>
  <c r="Z364" i="8" s="1"/>
  <c r="Z365" i="8" s="1"/>
  <c r="Z366" i="8" s="1"/>
  <c r="Z367" i="8" s="1"/>
  <c r="Z368" i="8" s="1"/>
  <c r="Z369" i="8" s="1"/>
  <c r="Z370" i="8" s="1"/>
  <c r="Z371" i="8" s="1"/>
  <c r="Z372" i="8" s="1"/>
  <c r="Z373" i="8" s="1"/>
  <c r="Z374" i="8" s="1"/>
  <c r="Z375" i="8" s="1"/>
  <c r="Z376" i="8" s="1"/>
  <c r="Z377" i="8" s="1"/>
  <c r="Z378" i="8" s="1"/>
  <c r="Z379" i="8" s="1"/>
  <c r="Z380" i="8" s="1"/>
  <c r="Z381" i="8" s="1"/>
  <c r="Z382" i="8" s="1"/>
  <c r="Z383" i="8" s="1"/>
  <c r="Z384" i="8" s="1"/>
  <c r="Z385" i="8" s="1"/>
  <c r="Z386" i="8" s="1"/>
  <c r="Z387" i="8" s="1"/>
  <c r="Z388" i="8" s="1"/>
  <c r="Z389" i="8" s="1"/>
  <c r="Z390" i="8" s="1"/>
  <c r="Z391" i="8" s="1"/>
  <c r="Z392" i="8" s="1"/>
  <c r="Z393" i="8" s="1"/>
  <c r="Z394" i="8" s="1"/>
  <c r="Z395" i="8" s="1"/>
  <c r="Z396" i="8" s="1"/>
  <c r="Z397" i="8" s="1"/>
  <c r="Z398" i="8" s="1"/>
  <c r="Z399" i="8" s="1"/>
  <c r="Z400" i="8" s="1"/>
  <c r="Z401" i="8" s="1"/>
  <c r="Z402" i="8" s="1"/>
  <c r="Z403" i="8" s="1"/>
  <c r="Z404" i="8" s="1"/>
  <c r="Z405" i="8" s="1"/>
  <c r="Z406" i="8" s="1"/>
  <c r="Z407" i="8" s="1"/>
  <c r="Z408" i="8" s="1"/>
  <c r="Z409" i="8" s="1"/>
  <c r="Z410" i="8" s="1"/>
  <c r="Z411" i="8" s="1"/>
  <c r="Z412" i="8" s="1"/>
  <c r="Z413" i="8" s="1"/>
  <c r="Z414" i="8" s="1"/>
  <c r="Z415" i="8" s="1"/>
  <c r="Z416" i="8" s="1"/>
  <c r="Z417" i="8" s="1"/>
  <c r="Z418" i="8" s="1"/>
  <c r="Z419" i="8" s="1"/>
  <c r="Z420" i="8" s="1"/>
  <c r="Z421" i="8" s="1"/>
  <c r="Z422" i="8" s="1"/>
  <c r="Z423" i="8" s="1"/>
  <c r="Z424" i="8" s="1"/>
  <c r="Z425" i="8" s="1"/>
  <c r="Z426" i="8" s="1"/>
  <c r="Z427" i="8" s="1"/>
  <c r="Z428" i="8" s="1"/>
  <c r="Z429" i="8" s="1"/>
  <c r="Z430" i="8" s="1"/>
  <c r="Z431" i="8" s="1"/>
  <c r="Z432" i="8" s="1"/>
  <c r="Z433" i="8" s="1"/>
  <c r="Z434" i="8" s="1"/>
  <c r="Z435" i="8" s="1"/>
  <c r="Z436" i="8" s="1"/>
  <c r="Z437" i="8" s="1"/>
  <c r="Z438" i="8" s="1"/>
  <c r="Z439" i="8" s="1"/>
  <c r="Z440" i="8" s="1"/>
  <c r="Z441" i="8" s="1"/>
  <c r="Z442" i="8" s="1"/>
  <c r="Z443" i="8" s="1"/>
  <c r="Z444" i="8" s="1"/>
  <c r="Z445" i="8" s="1"/>
  <c r="Z446" i="8" s="1"/>
  <c r="Z447" i="8" s="1"/>
  <c r="Z448" i="8" s="1"/>
  <c r="Z449" i="8" s="1"/>
  <c r="Z450" i="8" s="1"/>
  <c r="Z451" i="8" s="1"/>
  <c r="Z452" i="8" s="1"/>
  <c r="Z453" i="8" s="1"/>
  <c r="Z454" i="8" s="1"/>
  <c r="Z455" i="8" s="1"/>
  <c r="Z456" i="8" s="1"/>
  <c r="Z457" i="8" s="1"/>
  <c r="Z458" i="8" s="1"/>
  <c r="Z459" i="8" s="1"/>
  <c r="Z460" i="8" s="1"/>
  <c r="Z461" i="8" s="1"/>
  <c r="Z462" i="8" s="1"/>
  <c r="Z463" i="8" s="1"/>
  <c r="Z464" i="8" s="1"/>
  <c r="Z465" i="8" s="1"/>
  <c r="Z466" i="8" s="1"/>
  <c r="Z467" i="8" s="1"/>
  <c r="Z468" i="8" s="1"/>
  <c r="Z469" i="8" s="1"/>
  <c r="Z470" i="8" s="1"/>
  <c r="Z471" i="8" s="1"/>
  <c r="Z472" i="8" s="1"/>
  <c r="Z473" i="8" s="1"/>
  <c r="Z474" i="8" s="1"/>
  <c r="Z475" i="8" s="1"/>
  <c r="Z476" i="8" s="1"/>
  <c r="Z477" i="8" s="1"/>
  <c r="Z478" i="8" s="1"/>
  <c r="Z479" i="8" s="1"/>
  <c r="Z480" i="8" s="1"/>
  <c r="Z481" i="8" s="1"/>
  <c r="Z482" i="8" s="1"/>
  <c r="Z483" i="8" s="1"/>
  <c r="Z484" i="8" s="1"/>
  <c r="Z485" i="8" s="1"/>
  <c r="Z486" i="8" s="1"/>
  <c r="Z487" i="8" s="1"/>
  <c r="Z488" i="8" s="1"/>
  <c r="Z489" i="8" s="1"/>
  <c r="Z490" i="8" s="1"/>
  <c r="Z491" i="8" s="1"/>
  <c r="Z492" i="8" s="1"/>
  <c r="Z493" i="8" s="1"/>
  <c r="Z494" i="8" s="1"/>
  <c r="Z495" i="8" s="1"/>
  <c r="Z496" i="8" s="1"/>
  <c r="Z497" i="8" s="1"/>
  <c r="Z498" i="8" s="1"/>
  <c r="Z499" i="8" s="1"/>
  <c r="Z500" i="8" s="1"/>
  <c r="Z501" i="8" s="1"/>
  <c r="Z502" i="8" s="1"/>
  <c r="Z503" i="8" s="1"/>
  <c r="Z504" i="8" s="1"/>
  <c r="Z505" i="8" s="1"/>
  <c r="Z506" i="8" s="1"/>
  <c r="Z507" i="8" s="1"/>
  <c r="Z508" i="8" s="1"/>
  <c r="Z509" i="8" s="1"/>
  <c r="Y2" i="8"/>
  <c r="Y3" i="8" s="1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Y259" i="8" s="1"/>
  <c r="Y260" i="8" s="1"/>
  <c r="Y261" i="8" s="1"/>
  <c r="Y262" i="8" s="1"/>
  <c r="Y263" i="8" s="1"/>
  <c r="Y264" i="8" s="1"/>
  <c r="Y265" i="8" s="1"/>
  <c r="Y266" i="8" s="1"/>
  <c r="Y267" i="8" s="1"/>
  <c r="Y268" i="8" s="1"/>
  <c r="Y269" i="8" s="1"/>
  <c r="Y270" i="8" s="1"/>
  <c r="Y271" i="8" s="1"/>
  <c r="Y272" i="8" s="1"/>
  <c r="Y273" i="8" s="1"/>
  <c r="Y274" i="8" s="1"/>
  <c r="Y275" i="8" s="1"/>
  <c r="Y276" i="8" s="1"/>
  <c r="Y277" i="8" s="1"/>
  <c r="Y278" i="8" s="1"/>
  <c r="Y279" i="8" s="1"/>
  <c r="Y280" i="8" s="1"/>
  <c r="Y281" i="8" s="1"/>
  <c r="Y282" i="8" s="1"/>
  <c r="Y283" i="8" s="1"/>
  <c r="Y284" i="8" s="1"/>
  <c r="Y285" i="8" s="1"/>
  <c r="Y286" i="8" s="1"/>
  <c r="Y287" i="8" s="1"/>
  <c r="Y288" i="8" s="1"/>
  <c r="Y289" i="8" s="1"/>
  <c r="Y290" i="8" s="1"/>
  <c r="Y291" i="8" s="1"/>
  <c r="Y292" i="8" s="1"/>
  <c r="Y293" i="8" s="1"/>
  <c r="Y294" i="8" s="1"/>
  <c r="Y295" i="8" s="1"/>
  <c r="Y296" i="8" s="1"/>
  <c r="Y297" i="8" s="1"/>
  <c r="Y298" i="8" s="1"/>
  <c r="Y299" i="8" s="1"/>
  <c r="Y300" i="8" s="1"/>
  <c r="Y301" i="8" s="1"/>
  <c r="Y302" i="8" s="1"/>
  <c r="Y303" i="8" s="1"/>
  <c r="Y304" i="8" s="1"/>
  <c r="Y305" i="8" s="1"/>
  <c r="Y306" i="8" s="1"/>
  <c r="Y307" i="8" s="1"/>
  <c r="Y308" i="8" s="1"/>
  <c r="Y309" i="8" s="1"/>
  <c r="Y310" i="8" s="1"/>
  <c r="Y311" i="8" s="1"/>
  <c r="Y312" i="8" s="1"/>
  <c r="Y313" i="8" s="1"/>
  <c r="Y314" i="8" s="1"/>
  <c r="Y315" i="8" s="1"/>
  <c r="Y316" i="8" s="1"/>
  <c r="Y317" i="8" s="1"/>
  <c r="Y318" i="8" s="1"/>
  <c r="Y319" i="8" s="1"/>
  <c r="Y320" i="8" s="1"/>
  <c r="Y321" i="8" s="1"/>
  <c r="Y322" i="8" s="1"/>
  <c r="Y323" i="8" s="1"/>
  <c r="Y324" i="8" s="1"/>
  <c r="Y325" i="8" s="1"/>
  <c r="Y326" i="8" s="1"/>
  <c r="Y327" i="8" s="1"/>
  <c r="Y328" i="8" s="1"/>
  <c r="Y329" i="8" s="1"/>
  <c r="Y330" i="8" s="1"/>
  <c r="Y331" i="8" s="1"/>
  <c r="Y332" i="8" s="1"/>
  <c r="Y333" i="8" s="1"/>
  <c r="Y334" i="8" s="1"/>
  <c r="Y335" i="8" s="1"/>
  <c r="Y336" i="8" s="1"/>
  <c r="Y337" i="8" s="1"/>
  <c r="Y338" i="8" s="1"/>
  <c r="Y339" i="8" s="1"/>
  <c r="Y340" i="8" s="1"/>
  <c r="Y341" i="8" s="1"/>
  <c r="Y342" i="8" s="1"/>
  <c r="Y343" i="8" s="1"/>
  <c r="Y344" i="8" s="1"/>
  <c r="Y345" i="8" s="1"/>
  <c r="Y346" i="8" s="1"/>
  <c r="Y347" i="8" s="1"/>
  <c r="Y348" i="8" s="1"/>
  <c r="Y349" i="8" s="1"/>
  <c r="Y350" i="8" s="1"/>
  <c r="Y351" i="8" s="1"/>
  <c r="Y352" i="8" s="1"/>
  <c r="Y353" i="8" s="1"/>
  <c r="Y354" i="8" s="1"/>
  <c r="Y355" i="8" s="1"/>
  <c r="Y356" i="8" s="1"/>
  <c r="Y357" i="8" s="1"/>
  <c r="Y358" i="8" s="1"/>
  <c r="Y359" i="8" s="1"/>
  <c r="Y360" i="8" s="1"/>
  <c r="Y361" i="8" s="1"/>
  <c r="Y362" i="8" s="1"/>
  <c r="Y363" i="8" s="1"/>
  <c r="Y364" i="8" s="1"/>
  <c r="Y365" i="8" s="1"/>
  <c r="Y366" i="8" s="1"/>
  <c r="Y367" i="8" s="1"/>
  <c r="Y368" i="8" s="1"/>
  <c r="Y369" i="8" s="1"/>
  <c r="Y370" i="8" s="1"/>
  <c r="Y371" i="8" s="1"/>
  <c r="Y372" i="8" s="1"/>
  <c r="Y373" i="8" s="1"/>
  <c r="Y374" i="8" s="1"/>
  <c r="Y375" i="8" s="1"/>
  <c r="Y376" i="8" s="1"/>
  <c r="Y377" i="8" s="1"/>
  <c r="Y378" i="8" s="1"/>
  <c r="Y379" i="8" s="1"/>
  <c r="Y380" i="8" s="1"/>
  <c r="Y381" i="8" s="1"/>
  <c r="Y382" i="8" s="1"/>
  <c r="Y383" i="8" s="1"/>
  <c r="Y384" i="8" s="1"/>
  <c r="Y385" i="8" s="1"/>
  <c r="Y386" i="8" s="1"/>
  <c r="Y387" i="8" s="1"/>
  <c r="Y388" i="8" s="1"/>
  <c r="Y389" i="8" s="1"/>
  <c r="Y390" i="8" s="1"/>
  <c r="Y391" i="8" s="1"/>
  <c r="Y392" i="8" s="1"/>
  <c r="Y393" i="8" s="1"/>
  <c r="Y394" i="8" s="1"/>
  <c r="Y395" i="8" s="1"/>
  <c r="Y396" i="8" s="1"/>
  <c r="Y397" i="8" s="1"/>
  <c r="Y398" i="8" s="1"/>
  <c r="Y399" i="8" s="1"/>
  <c r="Y400" i="8" s="1"/>
  <c r="Y401" i="8" s="1"/>
  <c r="Y402" i="8" s="1"/>
  <c r="Y403" i="8" s="1"/>
  <c r="Y404" i="8" s="1"/>
  <c r="Y405" i="8" s="1"/>
  <c r="Y406" i="8" s="1"/>
  <c r="Y407" i="8" s="1"/>
  <c r="Y408" i="8" s="1"/>
  <c r="Y409" i="8" s="1"/>
  <c r="Y410" i="8" s="1"/>
  <c r="Y411" i="8" s="1"/>
  <c r="Y412" i="8" s="1"/>
  <c r="Y413" i="8" s="1"/>
  <c r="Y414" i="8" s="1"/>
  <c r="Y415" i="8" s="1"/>
  <c r="Y416" i="8" s="1"/>
  <c r="Y417" i="8" s="1"/>
  <c r="Y418" i="8" s="1"/>
  <c r="Y419" i="8" s="1"/>
  <c r="Y420" i="8" s="1"/>
  <c r="Y421" i="8" s="1"/>
  <c r="Y422" i="8" s="1"/>
  <c r="Y423" i="8" s="1"/>
  <c r="Y424" i="8" s="1"/>
  <c r="Y425" i="8" s="1"/>
  <c r="Y426" i="8" s="1"/>
  <c r="Y427" i="8" s="1"/>
  <c r="Y428" i="8" s="1"/>
  <c r="Y429" i="8" s="1"/>
  <c r="Y430" i="8" s="1"/>
  <c r="Y431" i="8" s="1"/>
  <c r="Y432" i="8" s="1"/>
  <c r="Y433" i="8" s="1"/>
  <c r="Y434" i="8" s="1"/>
  <c r="Y435" i="8" s="1"/>
  <c r="Y436" i="8" s="1"/>
  <c r="Y437" i="8" s="1"/>
  <c r="Y438" i="8" s="1"/>
  <c r="Y439" i="8" s="1"/>
  <c r="Y440" i="8" s="1"/>
  <c r="Y441" i="8" s="1"/>
  <c r="Y442" i="8" s="1"/>
  <c r="Y443" i="8" s="1"/>
  <c r="Y444" i="8" s="1"/>
  <c r="Y445" i="8" s="1"/>
  <c r="Y446" i="8" s="1"/>
  <c r="Y447" i="8" s="1"/>
  <c r="Y448" i="8" s="1"/>
  <c r="Y449" i="8" s="1"/>
  <c r="Y450" i="8" s="1"/>
  <c r="Y451" i="8" s="1"/>
  <c r="Y452" i="8" s="1"/>
  <c r="Y453" i="8" s="1"/>
  <c r="Y454" i="8" s="1"/>
  <c r="Y455" i="8" s="1"/>
  <c r="Y456" i="8" s="1"/>
  <c r="Y457" i="8" s="1"/>
  <c r="Y458" i="8" s="1"/>
  <c r="Y459" i="8" s="1"/>
  <c r="Y460" i="8" s="1"/>
  <c r="Y461" i="8" s="1"/>
  <c r="Y462" i="8" s="1"/>
  <c r="Y463" i="8" s="1"/>
  <c r="Y464" i="8" s="1"/>
  <c r="Y465" i="8" s="1"/>
  <c r="Y466" i="8" s="1"/>
  <c r="Y467" i="8" s="1"/>
  <c r="Y468" i="8" s="1"/>
  <c r="Y469" i="8" s="1"/>
  <c r="Y470" i="8" s="1"/>
  <c r="Y471" i="8" s="1"/>
  <c r="Y472" i="8" s="1"/>
  <c r="Y473" i="8" s="1"/>
  <c r="Y474" i="8" s="1"/>
  <c r="Y475" i="8" s="1"/>
  <c r="Y476" i="8" s="1"/>
  <c r="Y477" i="8" s="1"/>
  <c r="Y478" i="8" s="1"/>
  <c r="Y479" i="8" s="1"/>
  <c r="Y480" i="8" s="1"/>
  <c r="Y481" i="8" s="1"/>
  <c r="Y482" i="8" s="1"/>
  <c r="Y483" i="8" s="1"/>
  <c r="Y484" i="8" s="1"/>
  <c r="Y485" i="8" s="1"/>
  <c r="Y486" i="8" s="1"/>
  <c r="Y487" i="8" s="1"/>
  <c r="Y488" i="8" s="1"/>
  <c r="Y489" i="8" s="1"/>
  <c r="Y490" i="8" s="1"/>
  <c r="Y491" i="8" s="1"/>
  <c r="Y492" i="8" s="1"/>
  <c r="Y493" i="8" s="1"/>
  <c r="Y494" i="8" s="1"/>
  <c r="Y495" i="8" s="1"/>
  <c r="Y496" i="8" s="1"/>
  <c r="Y497" i="8" s="1"/>
  <c r="Y498" i="8" s="1"/>
  <c r="Y499" i="8" s="1"/>
  <c r="Y500" i="8" s="1"/>
  <c r="Y501" i="8" s="1"/>
  <c r="Y502" i="8" s="1"/>
  <c r="Y503" i="8" s="1"/>
  <c r="Y504" i="8" s="1"/>
  <c r="Y505" i="8" s="1"/>
  <c r="Y506" i="8" s="1"/>
  <c r="Y507" i="8" s="1"/>
  <c r="Y508" i="8" s="1"/>
  <c r="Y509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X259" i="8" s="1"/>
  <c r="X260" i="8" s="1"/>
  <c r="X261" i="8" s="1"/>
  <c r="X262" i="8" s="1"/>
  <c r="X263" i="8" s="1"/>
  <c r="X264" i="8" s="1"/>
  <c r="X265" i="8" s="1"/>
  <c r="X266" i="8" s="1"/>
  <c r="X267" i="8" s="1"/>
  <c r="X268" i="8" s="1"/>
  <c r="X269" i="8" s="1"/>
  <c r="X270" i="8" s="1"/>
  <c r="X271" i="8" s="1"/>
  <c r="X272" i="8" s="1"/>
  <c r="X273" i="8" s="1"/>
  <c r="X274" i="8" s="1"/>
  <c r="X275" i="8" s="1"/>
  <c r="X276" i="8" s="1"/>
  <c r="X277" i="8" s="1"/>
  <c r="X278" i="8" s="1"/>
  <c r="X279" i="8" s="1"/>
  <c r="X280" i="8" s="1"/>
  <c r="X281" i="8" s="1"/>
  <c r="X282" i="8" s="1"/>
  <c r="X283" i="8" s="1"/>
  <c r="X284" i="8" s="1"/>
  <c r="X285" i="8" s="1"/>
  <c r="X286" i="8" s="1"/>
  <c r="X287" i="8" s="1"/>
  <c r="X288" i="8" s="1"/>
  <c r="X289" i="8" s="1"/>
  <c r="X290" i="8" s="1"/>
  <c r="X291" i="8" s="1"/>
  <c r="X292" i="8" s="1"/>
  <c r="X293" i="8" s="1"/>
  <c r="X294" i="8" s="1"/>
  <c r="X295" i="8" s="1"/>
  <c r="X296" i="8" s="1"/>
  <c r="X297" i="8" s="1"/>
  <c r="X298" i="8" s="1"/>
  <c r="X299" i="8" s="1"/>
  <c r="X300" i="8" s="1"/>
  <c r="X301" i="8" s="1"/>
  <c r="X302" i="8" s="1"/>
  <c r="X303" i="8" s="1"/>
  <c r="X304" i="8" s="1"/>
  <c r="X305" i="8" s="1"/>
  <c r="X306" i="8" s="1"/>
  <c r="X307" i="8" s="1"/>
  <c r="X308" i="8" s="1"/>
  <c r="X309" i="8" s="1"/>
  <c r="X310" i="8" s="1"/>
  <c r="X311" i="8" s="1"/>
  <c r="X312" i="8" s="1"/>
  <c r="X313" i="8" s="1"/>
  <c r="X314" i="8" s="1"/>
  <c r="X315" i="8" s="1"/>
  <c r="X316" i="8" s="1"/>
  <c r="X317" i="8" s="1"/>
  <c r="X318" i="8" s="1"/>
  <c r="X319" i="8" s="1"/>
  <c r="X320" i="8" s="1"/>
  <c r="X321" i="8" s="1"/>
  <c r="X322" i="8" s="1"/>
  <c r="X323" i="8" s="1"/>
  <c r="X324" i="8" s="1"/>
  <c r="X325" i="8" s="1"/>
  <c r="X326" i="8" s="1"/>
  <c r="X327" i="8" s="1"/>
  <c r="X328" i="8" s="1"/>
  <c r="X329" i="8" s="1"/>
  <c r="X330" i="8" s="1"/>
  <c r="X331" i="8" s="1"/>
  <c r="X332" i="8" s="1"/>
  <c r="X333" i="8" s="1"/>
  <c r="X334" i="8" s="1"/>
  <c r="X335" i="8" s="1"/>
  <c r="X336" i="8" s="1"/>
  <c r="X337" i="8" s="1"/>
  <c r="X338" i="8" s="1"/>
  <c r="X339" i="8" s="1"/>
  <c r="X340" i="8" s="1"/>
  <c r="X341" i="8" s="1"/>
  <c r="X342" i="8" s="1"/>
  <c r="X343" i="8" s="1"/>
  <c r="X344" i="8" s="1"/>
  <c r="X345" i="8" s="1"/>
  <c r="X346" i="8" s="1"/>
  <c r="X347" i="8" s="1"/>
  <c r="X348" i="8" s="1"/>
  <c r="X349" i="8" s="1"/>
  <c r="X350" i="8" s="1"/>
  <c r="X351" i="8" s="1"/>
  <c r="X352" i="8" s="1"/>
  <c r="X353" i="8" s="1"/>
  <c r="X354" i="8" s="1"/>
  <c r="X355" i="8" s="1"/>
  <c r="X356" i="8" s="1"/>
  <c r="X357" i="8" s="1"/>
  <c r="X358" i="8" s="1"/>
  <c r="X359" i="8" s="1"/>
  <c r="X360" i="8" s="1"/>
  <c r="X361" i="8" s="1"/>
  <c r="X362" i="8" s="1"/>
  <c r="X363" i="8" s="1"/>
  <c r="X364" i="8" s="1"/>
  <c r="X365" i="8" s="1"/>
  <c r="X366" i="8" s="1"/>
  <c r="X367" i="8" s="1"/>
  <c r="X368" i="8" s="1"/>
  <c r="X369" i="8" s="1"/>
  <c r="X370" i="8" s="1"/>
  <c r="X371" i="8" s="1"/>
  <c r="X372" i="8" s="1"/>
  <c r="X373" i="8" s="1"/>
  <c r="X374" i="8" s="1"/>
  <c r="X375" i="8" s="1"/>
  <c r="X376" i="8" s="1"/>
  <c r="X377" i="8" s="1"/>
  <c r="X378" i="8" s="1"/>
  <c r="X379" i="8" s="1"/>
  <c r="X380" i="8" s="1"/>
  <c r="X381" i="8" s="1"/>
  <c r="X382" i="8" s="1"/>
  <c r="X383" i="8" s="1"/>
  <c r="X384" i="8" s="1"/>
  <c r="X385" i="8" s="1"/>
  <c r="X386" i="8" s="1"/>
  <c r="X387" i="8" s="1"/>
  <c r="X388" i="8" s="1"/>
  <c r="X389" i="8" s="1"/>
  <c r="X390" i="8" s="1"/>
  <c r="X391" i="8" s="1"/>
  <c r="X392" i="8" s="1"/>
  <c r="X393" i="8" s="1"/>
  <c r="X394" i="8" s="1"/>
  <c r="X395" i="8" s="1"/>
  <c r="X396" i="8" s="1"/>
  <c r="X397" i="8" s="1"/>
  <c r="X398" i="8" s="1"/>
  <c r="X399" i="8" s="1"/>
  <c r="X400" i="8" s="1"/>
  <c r="X401" i="8" s="1"/>
  <c r="X402" i="8" s="1"/>
  <c r="X403" i="8" s="1"/>
  <c r="X404" i="8" s="1"/>
  <c r="X405" i="8" s="1"/>
  <c r="X406" i="8" s="1"/>
  <c r="X407" i="8" s="1"/>
  <c r="X408" i="8" s="1"/>
  <c r="X409" i="8" s="1"/>
  <c r="X410" i="8" s="1"/>
  <c r="X411" i="8" s="1"/>
  <c r="X412" i="8" s="1"/>
  <c r="X413" i="8" s="1"/>
  <c r="X414" i="8" s="1"/>
  <c r="X415" i="8" s="1"/>
  <c r="X416" i="8" s="1"/>
  <c r="X417" i="8" s="1"/>
  <c r="X418" i="8" s="1"/>
  <c r="X419" i="8" s="1"/>
  <c r="X420" i="8" s="1"/>
  <c r="X421" i="8" s="1"/>
  <c r="X422" i="8" s="1"/>
  <c r="X423" i="8" s="1"/>
  <c r="X424" i="8" s="1"/>
  <c r="X425" i="8" s="1"/>
  <c r="X426" i="8" s="1"/>
  <c r="X427" i="8" s="1"/>
  <c r="X428" i="8" s="1"/>
  <c r="X429" i="8" s="1"/>
  <c r="X430" i="8" s="1"/>
  <c r="X431" i="8" s="1"/>
  <c r="X432" i="8" s="1"/>
  <c r="X433" i="8" s="1"/>
  <c r="X434" i="8" s="1"/>
  <c r="X435" i="8" s="1"/>
  <c r="X436" i="8" s="1"/>
  <c r="X437" i="8" s="1"/>
  <c r="X438" i="8" s="1"/>
  <c r="X439" i="8" s="1"/>
  <c r="X440" i="8" s="1"/>
  <c r="X441" i="8" s="1"/>
  <c r="X442" i="8" s="1"/>
  <c r="X443" i="8" s="1"/>
  <c r="X444" i="8" s="1"/>
  <c r="X445" i="8" s="1"/>
  <c r="X446" i="8" s="1"/>
  <c r="X447" i="8" s="1"/>
  <c r="X448" i="8" s="1"/>
  <c r="X449" i="8" s="1"/>
  <c r="X450" i="8" s="1"/>
  <c r="X451" i="8" s="1"/>
  <c r="X452" i="8" s="1"/>
  <c r="X453" i="8" s="1"/>
  <c r="X454" i="8" s="1"/>
  <c r="X455" i="8" s="1"/>
  <c r="X456" i="8" s="1"/>
  <c r="X457" i="8" s="1"/>
  <c r="X458" i="8" s="1"/>
  <c r="X459" i="8" s="1"/>
  <c r="X460" i="8" s="1"/>
  <c r="X461" i="8" s="1"/>
  <c r="X462" i="8" s="1"/>
  <c r="X463" i="8" s="1"/>
  <c r="X464" i="8" s="1"/>
  <c r="X465" i="8" s="1"/>
  <c r="X466" i="8" s="1"/>
  <c r="X467" i="8" s="1"/>
  <c r="X468" i="8" s="1"/>
  <c r="X469" i="8" s="1"/>
  <c r="X470" i="8" s="1"/>
  <c r="X471" i="8" s="1"/>
  <c r="X472" i="8" s="1"/>
  <c r="X473" i="8" s="1"/>
  <c r="X474" i="8" s="1"/>
  <c r="X475" i="8" s="1"/>
  <c r="X476" i="8" s="1"/>
  <c r="X477" i="8" s="1"/>
  <c r="X478" i="8" s="1"/>
  <c r="X479" i="8" s="1"/>
  <c r="X480" i="8" s="1"/>
  <c r="X481" i="8" s="1"/>
  <c r="X482" i="8" s="1"/>
  <c r="X483" i="8" s="1"/>
  <c r="X484" i="8" s="1"/>
  <c r="X485" i="8" s="1"/>
  <c r="X486" i="8" s="1"/>
  <c r="X487" i="8" s="1"/>
  <c r="X488" i="8" s="1"/>
  <c r="X489" i="8" s="1"/>
  <c r="X490" i="8" s="1"/>
  <c r="X491" i="8" s="1"/>
  <c r="X492" i="8" s="1"/>
  <c r="X493" i="8" s="1"/>
  <c r="X494" i="8" s="1"/>
  <c r="X495" i="8" s="1"/>
  <c r="X496" i="8" s="1"/>
  <c r="X497" i="8" s="1"/>
  <c r="X498" i="8" s="1"/>
  <c r="X499" i="8" s="1"/>
  <c r="X500" i="8" s="1"/>
  <c r="X501" i="8" s="1"/>
  <c r="X502" i="8" s="1"/>
  <c r="X503" i="8" s="1"/>
  <c r="X504" i="8" s="1"/>
  <c r="X505" i="8" s="1"/>
  <c r="X506" i="8" s="1"/>
  <c r="X507" i="8" s="1"/>
  <c r="X508" i="8" s="1"/>
  <c r="X509" i="8" s="1"/>
  <c r="W3" i="8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W247" i="8" s="1"/>
  <c r="W248" i="8" s="1"/>
  <c r="W249" i="8" s="1"/>
  <c r="W250" i="8" s="1"/>
  <c r="W251" i="8" s="1"/>
  <c r="W252" i="8" s="1"/>
  <c r="W253" i="8" s="1"/>
  <c r="W254" i="8" s="1"/>
  <c r="W255" i="8" s="1"/>
  <c r="W256" i="8" s="1"/>
  <c r="W257" i="8" s="1"/>
  <c r="W258" i="8" s="1"/>
  <c r="W259" i="8" s="1"/>
  <c r="W260" i="8" s="1"/>
  <c r="W261" i="8" s="1"/>
  <c r="W262" i="8" s="1"/>
  <c r="W263" i="8" s="1"/>
  <c r="W264" i="8" s="1"/>
  <c r="W265" i="8" s="1"/>
  <c r="W266" i="8" s="1"/>
  <c r="W267" i="8" s="1"/>
  <c r="W268" i="8" s="1"/>
  <c r="W269" i="8" s="1"/>
  <c r="W270" i="8" s="1"/>
  <c r="W271" i="8" s="1"/>
  <c r="W272" i="8" s="1"/>
  <c r="W273" i="8" s="1"/>
  <c r="W274" i="8" s="1"/>
  <c r="W275" i="8" s="1"/>
  <c r="W276" i="8" s="1"/>
  <c r="W277" i="8" s="1"/>
  <c r="W278" i="8" s="1"/>
  <c r="W279" i="8" s="1"/>
  <c r="W280" i="8" s="1"/>
  <c r="W281" i="8" s="1"/>
  <c r="W282" i="8" s="1"/>
  <c r="W283" i="8" s="1"/>
  <c r="W284" i="8" s="1"/>
  <c r="W285" i="8" s="1"/>
  <c r="W286" i="8" s="1"/>
  <c r="W287" i="8" s="1"/>
  <c r="W288" i="8" s="1"/>
  <c r="W289" i="8" s="1"/>
  <c r="W290" i="8" s="1"/>
  <c r="W291" i="8" s="1"/>
  <c r="W292" i="8" s="1"/>
  <c r="W293" i="8" s="1"/>
  <c r="W294" i="8" s="1"/>
  <c r="W295" i="8" s="1"/>
  <c r="W296" i="8" s="1"/>
  <c r="W297" i="8" s="1"/>
  <c r="W298" i="8" s="1"/>
  <c r="W299" i="8" s="1"/>
  <c r="W300" i="8" s="1"/>
  <c r="W301" i="8" s="1"/>
  <c r="W302" i="8" s="1"/>
  <c r="W303" i="8" s="1"/>
  <c r="W304" i="8" s="1"/>
  <c r="W305" i="8" s="1"/>
  <c r="W306" i="8" s="1"/>
  <c r="W307" i="8" s="1"/>
  <c r="W308" i="8" s="1"/>
  <c r="W309" i="8" s="1"/>
  <c r="W310" i="8" s="1"/>
  <c r="W311" i="8" s="1"/>
  <c r="W312" i="8" s="1"/>
  <c r="W313" i="8" s="1"/>
  <c r="W314" i="8" s="1"/>
  <c r="W315" i="8" s="1"/>
  <c r="W316" i="8" s="1"/>
  <c r="W317" i="8" s="1"/>
  <c r="W318" i="8" s="1"/>
  <c r="W319" i="8" s="1"/>
  <c r="W320" i="8" s="1"/>
  <c r="W321" i="8" s="1"/>
  <c r="W322" i="8" s="1"/>
  <c r="W323" i="8" s="1"/>
  <c r="W324" i="8" s="1"/>
  <c r="W325" i="8" s="1"/>
  <c r="W326" i="8" s="1"/>
  <c r="W327" i="8" s="1"/>
  <c r="W328" i="8" s="1"/>
  <c r="W329" i="8" s="1"/>
  <c r="W330" i="8" s="1"/>
  <c r="W331" i="8" s="1"/>
  <c r="W332" i="8" s="1"/>
  <c r="W333" i="8" s="1"/>
  <c r="W334" i="8" s="1"/>
  <c r="W335" i="8" s="1"/>
  <c r="W336" i="8" s="1"/>
  <c r="W337" i="8" s="1"/>
  <c r="W338" i="8" s="1"/>
  <c r="W339" i="8" s="1"/>
  <c r="W340" i="8" s="1"/>
  <c r="W341" i="8" s="1"/>
  <c r="W342" i="8" s="1"/>
  <c r="W343" i="8" s="1"/>
  <c r="W344" i="8" s="1"/>
  <c r="W345" i="8" s="1"/>
  <c r="W346" i="8" s="1"/>
  <c r="W347" i="8" s="1"/>
  <c r="W348" i="8" s="1"/>
  <c r="W349" i="8" s="1"/>
  <c r="W350" i="8" s="1"/>
  <c r="W351" i="8" s="1"/>
  <c r="W352" i="8" s="1"/>
  <c r="W353" i="8" s="1"/>
  <c r="W354" i="8" s="1"/>
  <c r="W355" i="8" s="1"/>
  <c r="W356" i="8" s="1"/>
  <c r="W357" i="8" s="1"/>
  <c r="W358" i="8" s="1"/>
  <c r="W359" i="8" s="1"/>
  <c r="W360" i="8" s="1"/>
  <c r="W361" i="8" s="1"/>
  <c r="W362" i="8" s="1"/>
  <c r="W363" i="8" s="1"/>
  <c r="W364" i="8" s="1"/>
  <c r="W365" i="8" s="1"/>
  <c r="W366" i="8" s="1"/>
  <c r="W367" i="8" s="1"/>
  <c r="W368" i="8" s="1"/>
  <c r="W369" i="8" s="1"/>
  <c r="W370" i="8" s="1"/>
  <c r="W371" i="8" s="1"/>
  <c r="W372" i="8" s="1"/>
  <c r="W373" i="8" s="1"/>
  <c r="W374" i="8" s="1"/>
  <c r="W375" i="8" s="1"/>
  <c r="W376" i="8" s="1"/>
  <c r="W377" i="8" s="1"/>
  <c r="W378" i="8" s="1"/>
  <c r="W379" i="8" s="1"/>
  <c r="W380" i="8" s="1"/>
  <c r="W381" i="8" s="1"/>
  <c r="W382" i="8" s="1"/>
  <c r="W383" i="8" s="1"/>
  <c r="W384" i="8" s="1"/>
  <c r="W385" i="8" s="1"/>
  <c r="W386" i="8" s="1"/>
  <c r="W387" i="8" s="1"/>
  <c r="W388" i="8" s="1"/>
  <c r="W389" i="8" s="1"/>
  <c r="W390" i="8" s="1"/>
  <c r="W391" i="8" s="1"/>
  <c r="W392" i="8" s="1"/>
  <c r="W393" i="8" s="1"/>
  <c r="W394" i="8" s="1"/>
  <c r="W395" i="8" s="1"/>
  <c r="W396" i="8" s="1"/>
  <c r="W397" i="8" s="1"/>
  <c r="W398" i="8" s="1"/>
  <c r="W399" i="8" s="1"/>
  <c r="W400" i="8" s="1"/>
  <c r="W401" i="8" s="1"/>
  <c r="W402" i="8" s="1"/>
  <c r="W403" i="8" s="1"/>
  <c r="W404" i="8" s="1"/>
  <c r="W405" i="8" s="1"/>
  <c r="W406" i="8" s="1"/>
  <c r="W407" i="8" s="1"/>
  <c r="W408" i="8" s="1"/>
  <c r="W409" i="8" s="1"/>
  <c r="W410" i="8" s="1"/>
  <c r="W411" i="8" s="1"/>
  <c r="W412" i="8" s="1"/>
  <c r="W413" i="8" s="1"/>
  <c r="W414" i="8" s="1"/>
  <c r="W415" i="8" s="1"/>
  <c r="W416" i="8" s="1"/>
  <c r="W417" i="8" s="1"/>
  <c r="W418" i="8" s="1"/>
  <c r="W419" i="8" s="1"/>
  <c r="W420" i="8" s="1"/>
  <c r="W421" i="8" s="1"/>
  <c r="W422" i="8" s="1"/>
  <c r="W423" i="8" s="1"/>
  <c r="W424" i="8" s="1"/>
  <c r="W425" i="8" s="1"/>
  <c r="W426" i="8" s="1"/>
  <c r="W427" i="8" s="1"/>
  <c r="W428" i="8" s="1"/>
  <c r="W429" i="8" s="1"/>
  <c r="W430" i="8" s="1"/>
  <c r="W431" i="8" s="1"/>
  <c r="W432" i="8" s="1"/>
  <c r="W433" i="8" s="1"/>
  <c r="W434" i="8" s="1"/>
  <c r="W435" i="8" s="1"/>
  <c r="W436" i="8" s="1"/>
  <c r="W437" i="8" s="1"/>
  <c r="W438" i="8" s="1"/>
  <c r="W439" i="8" s="1"/>
  <c r="W440" i="8" s="1"/>
  <c r="W441" i="8" s="1"/>
  <c r="W442" i="8" s="1"/>
  <c r="W443" i="8" s="1"/>
  <c r="W444" i="8" s="1"/>
  <c r="W445" i="8" s="1"/>
  <c r="W446" i="8" s="1"/>
  <c r="W447" i="8" s="1"/>
  <c r="W448" i="8" s="1"/>
  <c r="W449" i="8" s="1"/>
  <c r="W450" i="8" s="1"/>
  <c r="W451" i="8" s="1"/>
  <c r="W452" i="8" s="1"/>
  <c r="W453" i="8" s="1"/>
  <c r="W454" i="8" s="1"/>
  <c r="W455" i="8" s="1"/>
  <c r="W456" i="8" s="1"/>
  <c r="W457" i="8" s="1"/>
  <c r="W458" i="8" s="1"/>
  <c r="W459" i="8" s="1"/>
  <c r="W460" i="8" s="1"/>
  <c r="W461" i="8" s="1"/>
  <c r="W462" i="8" s="1"/>
  <c r="W463" i="8" s="1"/>
  <c r="W464" i="8" s="1"/>
  <c r="W465" i="8" s="1"/>
  <c r="W466" i="8" s="1"/>
  <c r="W467" i="8" s="1"/>
  <c r="W468" i="8" s="1"/>
  <c r="W469" i="8" s="1"/>
  <c r="W470" i="8" s="1"/>
  <c r="W471" i="8" s="1"/>
  <c r="W472" i="8" s="1"/>
  <c r="W473" i="8" s="1"/>
  <c r="W474" i="8" s="1"/>
  <c r="W475" i="8" s="1"/>
  <c r="W476" i="8" s="1"/>
  <c r="W477" i="8" s="1"/>
  <c r="W478" i="8" s="1"/>
  <c r="W479" i="8" s="1"/>
  <c r="W480" i="8" s="1"/>
  <c r="W481" i="8" s="1"/>
  <c r="W482" i="8" s="1"/>
  <c r="W483" i="8" s="1"/>
  <c r="W484" i="8" s="1"/>
  <c r="W485" i="8" s="1"/>
  <c r="W486" i="8" s="1"/>
  <c r="W487" i="8" s="1"/>
  <c r="W488" i="8" s="1"/>
  <c r="W489" i="8" s="1"/>
  <c r="W490" i="8" s="1"/>
  <c r="W491" i="8" s="1"/>
  <c r="W492" i="8" s="1"/>
  <c r="W493" i="8" s="1"/>
  <c r="W494" i="8" s="1"/>
  <c r="W495" i="8" s="1"/>
  <c r="W496" i="8" s="1"/>
  <c r="W497" i="8" s="1"/>
  <c r="W498" i="8" s="1"/>
  <c r="W499" i="8" s="1"/>
  <c r="W500" i="8" s="1"/>
  <c r="W501" i="8" s="1"/>
  <c r="W502" i="8" s="1"/>
  <c r="W503" i="8" s="1"/>
  <c r="W504" i="8" s="1"/>
  <c r="W505" i="8" s="1"/>
  <c r="W506" i="8" s="1"/>
  <c r="W507" i="8" s="1"/>
  <c r="W508" i="8" s="1"/>
  <c r="W509" i="8" s="1"/>
  <c r="W2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U508" i="8"/>
  <c r="T508" i="8"/>
  <c r="S508" i="8"/>
  <c r="R508" i="8"/>
  <c r="Q508" i="8"/>
  <c r="P508" i="8"/>
  <c r="O508" i="8"/>
  <c r="N508" i="8"/>
  <c r="M508" i="8"/>
  <c r="L508" i="8"/>
  <c r="K508" i="8"/>
  <c r="J508" i="8"/>
  <c r="I508" i="8"/>
  <c r="H508" i="8"/>
  <c r="G508" i="8"/>
  <c r="F508" i="8"/>
  <c r="E508" i="8"/>
  <c r="U507" i="8"/>
  <c r="T507" i="8"/>
  <c r="S507" i="8"/>
  <c r="R507" i="8"/>
  <c r="Q507" i="8"/>
  <c r="P507" i="8"/>
  <c r="O507" i="8"/>
  <c r="N507" i="8"/>
  <c r="M507" i="8"/>
  <c r="L507" i="8"/>
  <c r="K507" i="8"/>
  <c r="J507" i="8"/>
  <c r="I507" i="8"/>
  <c r="H507" i="8"/>
  <c r="G507" i="8"/>
  <c r="F507" i="8"/>
  <c r="E507" i="8"/>
  <c r="U506" i="8"/>
  <c r="T506" i="8"/>
  <c r="S506" i="8"/>
  <c r="R506" i="8"/>
  <c r="Q506" i="8"/>
  <c r="P506" i="8"/>
  <c r="O506" i="8"/>
  <c r="N506" i="8"/>
  <c r="M506" i="8"/>
  <c r="L506" i="8"/>
  <c r="K506" i="8"/>
  <c r="J506" i="8"/>
  <c r="I506" i="8"/>
  <c r="H506" i="8"/>
  <c r="G506" i="8"/>
  <c r="F506" i="8"/>
  <c r="E506" i="8"/>
  <c r="U505" i="8"/>
  <c r="T505" i="8"/>
  <c r="S505" i="8"/>
  <c r="R505" i="8"/>
  <c r="Q505" i="8"/>
  <c r="P505" i="8"/>
  <c r="O505" i="8"/>
  <c r="N505" i="8"/>
  <c r="M505" i="8"/>
  <c r="L505" i="8"/>
  <c r="K505" i="8"/>
  <c r="J505" i="8"/>
  <c r="I505" i="8"/>
  <c r="H505" i="8"/>
  <c r="G505" i="8"/>
  <c r="F505" i="8"/>
  <c r="E505" i="8"/>
  <c r="U504" i="8"/>
  <c r="T504" i="8"/>
  <c r="S504" i="8"/>
  <c r="R504" i="8"/>
  <c r="Q504" i="8"/>
  <c r="P504" i="8"/>
  <c r="O504" i="8"/>
  <c r="N504" i="8"/>
  <c r="M504" i="8"/>
  <c r="L504" i="8"/>
  <c r="K504" i="8"/>
  <c r="J504" i="8"/>
  <c r="I504" i="8"/>
  <c r="H504" i="8"/>
  <c r="G504" i="8"/>
  <c r="F504" i="8"/>
  <c r="E504" i="8"/>
  <c r="U503" i="8"/>
  <c r="T503" i="8"/>
  <c r="S503" i="8"/>
  <c r="R503" i="8"/>
  <c r="Q503" i="8"/>
  <c r="P503" i="8"/>
  <c r="O503" i="8"/>
  <c r="N503" i="8"/>
  <c r="M503" i="8"/>
  <c r="L503" i="8"/>
  <c r="K503" i="8"/>
  <c r="J503" i="8"/>
  <c r="I503" i="8"/>
  <c r="H503" i="8"/>
  <c r="G503" i="8"/>
  <c r="F503" i="8"/>
  <c r="E503" i="8"/>
  <c r="U502" i="8"/>
  <c r="T502" i="8"/>
  <c r="S502" i="8"/>
  <c r="R502" i="8"/>
  <c r="Q502" i="8"/>
  <c r="P502" i="8"/>
  <c r="O502" i="8"/>
  <c r="N502" i="8"/>
  <c r="M502" i="8"/>
  <c r="L502" i="8"/>
  <c r="K502" i="8"/>
  <c r="J502" i="8"/>
  <c r="I502" i="8"/>
  <c r="H502" i="8"/>
  <c r="G502" i="8"/>
  <c r="F502" i="8"/>
  <c r="E502" i="8"/>
  <c r="U501" i="8"/>
  <c r="T501" i="8"/>
  <c r="S501" i="8"/>
  <c r="R501" i="8"/>
  <c r="Q501" i="8"/>
  <c r="P501" i="8"/>
  <c r="O501" i="8"/>
  <c r="N501" i="8"/>
  <c r="M501" i="8"/>
  <c r="L501" i="8"/>
  <c r="K501" i="8"/>
  <c r="J501" i="8"/>
  <c r="I501" i="8"/>
  <c r="H501" i="8"/>
  <c r="G501" i="8"/>
  <c r="F501" i="8"/>
  <c r="E501" i="8"/>
  <c r="U500" i="8"/>
  <c r="T500" i="8"/>
  <c r="S500" i="8"/>
  <c r="R500" i="8"/>
  <c r="Q500" i="8"/>
  <c r="P500" i="8"/>
  <c r="O500" i="8"/>
  <c r="N500" i="8"/>
  <c r="M500" i="8"/>
  <c r="L500" i="8"/>
  <c r="K500" i="8"/>
  <c r="J500" i="8"/>
  <c r="I500" i="8"/>
  <c r="H500" i="8"/>
  <c r="G500" i="8"/>
  <c r="F500" i="8"/>
  <c r="E500" i="8"/>
  <c r="U499" i="8"/>
  <c r="T499" i="8"/>
  <c r="S499" i="8"/>
  <c r="R499" i="8"/>
  <c r="Q499" i="8"/>
  <c r="P499" i="8"/>
  <c r="O499" i="8"/>
  <c r="N499" i="8"/>
  <c r="M499" i="8"/>
  <c r="L499" i="8"/>
  <c r="K499" i="8"/>
  <c r="J499" i="8"/>
  <c r="I499" i="8"/>
  <c r="H499" i="8"/>
  <c r="G499" i="8"/>
  <c r="F499" i="8"/>
  <c r="E499" i="8"/>
  <c r="U498" i="8"/>
  <c r="T498" i="8"/>
  <c r="S498" i="8"/>
  <c r="R498" i="8"/>
  <c r="Q498" i="8"/>
  <c r="P498" i="8"/>
  <c r="O498" i="8"/>
  <c r="N498" i="8"/>
  <c r="M498" i="8"/>
  <c r="L498" i="8"/>
  <c r="K498" i="8"/>
  <c r="J498" i="8"/>
  <c r="I498" i="8"/>
  <c r="H498" i="8"/>
  <c r="G498" i="8"/>
  <c r="F498" i="8"/>
  <c r="E498" i="8"/>
  <c r="U497" i="8"/>
  <c r="T497" i="8"/>
  <c r="S497" i="8"/>
  <c r="R497" i="8"/>
  <c r="Q497" i="8"/>
  <c r="P497" i="8"/>
  <c r="O497" i="8"/>
  <c r="N497" i="8"/>
  <c r="M497" i="8"/>
  <c r="L497" i="8"/>
  <c r="K497" i="8"/>
  <c r="J497" i="8"/>
  <c r="I497" i="8"/>
  <c r="H497" i="8"/>
  <c r="G497" i="8"/>
  <c r="F497" i="8"/>
  <c r="E497" i="8"/>
  <c r="U496" i="8"/>
  <c r="T496" i="8"/>
  <c r="S496" i="8"/>
  <c r="R496" i="8"/>
  <c r="Q496" i="8"/>
  <c r="P496" i="8"/>
  <c r="O496" i="8"/>
  <c r="N496" i="8"/>
  <c r="M496" i="8"/>
  <c r="L496" i="8"/>
  <c r="K496" i="8"/>
  <c r="J496" i="8"/>
  <c r="I496" i="8"/>
  <c r="H496" i="8"/>
  <c r="G496" i="8"/>
  <c r="F496" i="8"/>
  <c r="E496" i="8"/>
  <c r="U495" i="8"/>
  <c r="T495" i="8"/>
  <c r="S495" i="8"/>
  <c r="R495" i="8"/>
  <c r="Q495" i="8"/>
  <c r="P495" i="8"/>
  <c r="O495" i="8"/>
  <c r="N495" i="8"/>
  <c r="M495" i="8"/>
  <c r="L495" i="8"/>
  <c r="K495" i="8"/>
  <c r="J495" i="8"/>
  <c r="I495" i="8"/>
  <c r="H495" i="8"/>
  <c r="G495" i="8"/>
  <c r="F495" i="8"/>
  <c r="E495" i="8"/>
  <c r="U494" i="8"/>
  <c r="T494" i="8"/>
  <c r="S494" i="8"/>
  <c r="R494" i="8"/>
  <c r="Q494" i="8"/>
  <c r="P494" i="8"/>
  <c r="O494" i="8"/>
  <c r="N494" i="8"/>
  <c r="M494" i="8"/>
  <c r="L494" i="8"/>
  <c r="K494" i="8"/>
  <c r="J494" i="8"/>
  <c r="I494" i="8"/>
  <c r="H494" i="8"/>
  <c r="G494" i="8"/>
  <c r="F494" i="8"/>
  <c r="E494" i="8"/>
  <c r="U493" i="8"/>
  <c r="T493" i="8"/>
  <c r="S493" i="8"/>
  <c r="R493" i="8"/>
  <c r="Q493" i="8"/>
  <c r="P493" i="8"/>
  <c r="O493" i="8"/>
  <c r="N493" i="8"/>
  <c r="M493" i="8"/>
  <c r="L493" i="8"/>
  <c r="K493" i="8"/>
  <c r="J493" i="8"/>
  <c r="I493" i="8"/>
  <c r="H493" i="8"/>
  <c r="G493" i="8"/>
  <c r="F493" i="8"/>
  <c r="E493" i="8"/>
  <c r="U492" i="8"/>
  <c r="T492" i="8"/>
  <c r="S492" i="8"/>
  <c r="R492" i="8"/>
  <c r="Q492" i="8"/>
  <c r="P492" i="8"/>
  <c r="O492" i="8"/>
  <c r="N492" i="8"/>
  <c r="M492" i="8"/>
  <c r="L492" i="8"/>
  <c r="K492" i="8"/>
  <c r="J492" i="8"/>
  <c r="I492" i="8"/>
  <c r="H492" i="8"/>
  <c r="G492" i="8"/>
  <c r="F492" i="8"/>
  <c r="E492" i="8"/>
  <c r="U491" i="8"/>
  <c r="T491" i="8"/>
  <c r="S491" i="8"/>
  <c r="R491" i="8"/>
  <c r="Q491" i="8"/>
  <c r="P491" i="8"/>
  <c r="O491" i="8"/>
  <c r="N491" i="8"/>
  <c r="M491" i="8"/>
  <c r="L491" i="8"/>
  <c r="K491" i="8"/>
  <c r="J491" i="8"/>
  <c r="I491" i="8"/>
  <c r="H491" i="8"/>
  <c r="G491" i="8"/>
  <c r="F491" i="8"/>
  <c r="E491" i="8"/>
  <c r="U490" i="8"/>
  <c r="T490" i="8"/>
  <c r="S490" i="8"/>
  <c r="R490" i="8"/>
  <c r="Q490" i="8"/>
  <c r="P490" i="8"/>
  <c r="O490" i="8"/>
  <c r="N490" i="8"/>
  <c r="M490" i="8"/>
  <c r="L490" i="8"/>
  <c r="K490" i="8"/>
  <c r="J490" i="8"/>
  <c r="I490" i="8"/>
  <c r="H490" i="8"/>
  <c r="G490" i="8"/>
  <c r="F490" i="8"/>
  <c r="E490" i="8"/>
  <c r="U489" i="8"/>
  <c r="T489" i="8"/>
  <c r="S489" i="8"/>
  <c r="R489" i="8"/>
  <c r="Q489" i="8"/>
  <c r="P489" i="8"/>
  <c r="O489" i="8"/>
  <c r="N489" i="8"/>
  <c r="M489" i="8"/>
  <c r="L489" i="8"/>
  <c r="K489" i="8"/>
  <c r="J489" i="8"/>
  <c r="I489" i="8"/>
  <c r="H489" i="8"/>
  <c r="G489" i="8"/>
  <c r="F489" i="8"/>
  <c r="E489" i="8"/>
  <c r="U488" i="8"/>
  <c r="T488" i="8"/>
  <c r="S488" i="8"/>
  <c r="R488" i="8"/>
  <c r="Q488" i="8"/>
  <c r="P488" i="8"/>
  <c r="O488" i="8"/>
  <c r="N488" i="8"/>
  <c r="M488" i="8"/>
  <c r="L488" i="8"/>
  <c r="K488" i="8"/>
  <c r="J488" i="8"/>
  <c r="I488" i="8"/>
  <c r="H488" i="8"/>
  <c r="G488" i="8"/>
  <c r="F488" i="8"/>
  <c r="E488" i="8"/>
  <c r="U487" i="8"/>
  <c r="T487" i="8"/>
  <c r="S487" i="8"/>
  <c r="R487" i="8"/>
  <c r="Q487" i="8"/>
  <c r="P487" i="8"/>
  <c r="O487" i="8"/>
  <c r="N487" i="8"/>
  <c r="M487" i="8"/>
  <c r="L487" i="8"/>
  <c r="K487" i="8"/>
  <c r="J487" i="8"/>
  <c r="I487" i="8"/>
  <c r="H487" i="8"/>
  <c r="G487" i="8"/>
  <c r="F487" i="8"/>
  <c r="E487" i="8"/>
  <c r="U486" i="8"/>
  <c r="T486" i="8"/>
  <c r="S486" i="8"/>
  <c r="R486" i="8"/>
  <c r="Q486" i="8"/>
  <c r="P486" i="8"/>
  <c r="O486" i="8"/>
  <c r="N486" i="8"/>
  <c r="M486" i="8"/>
  <c r="L486" i="8"/>
  <c r="K486" i="8"/>
  <c r="J486" i="8"/>
  <c r="I486" i="8"/>
  <c r="H486" i="8"/>
  <c r="G486" i="8"/>
  <c r="F486" i="8"/>
  <c r="E486" i="8"/>
  <c r="U485" i="8"/>
  <c r="T485" i="8"/>
  <c r="S485" i="8"/>
  <c r="R485" i="8"/>
  <c r="Q485" i="8"/>
  <c r="P485" i="8"/>
  <c r="O485" i="8"/>
  <c r="N485" i="8"/>
  <c r="M485" i="8"/>
  <c r="L485" i="8"/>
  <c r="K485" i="8"/>
  <c r="J485" i="8"/>
  <c r="I485" i="8"/>
  <c r="H485" i="8"/>
  <c r="G485" i="8"/>
  <c r="F485" i="8"/>
  <c r="E485" i="8"/>
  <c r="U484" i="8"/>
  <c r="T484" i="8"/>
  <c r="S484" i="8"/>
  <c r="R484" i="8"/>
  <c r="Q484" i="8"/>
  <c r="P484" i="8"/>
  <c r="O484" i="8"/>
  <c r="N484" i="8"/>
  <c r="M484" i="8"/>
  <c r="L484" i="8"/>
  <c r="K484" i="8"/>
  <c r="J484" i="8"/>
  <c r="I484" i="8"/>
  <c r="H484" i="8"/>
  <c r="G484" i="8"/>
  <c r="F484" i="8"/>
  <c r="E484" i="8"/>
  <c r="U483" i="8"/>
  <c r="T483" i="8"/>
  <c r="S483" i="8"/>
  <c r="R483" i="8"/>
  <c r="Q483" i="8"/>
  <c r="P483" i="8"/>
  <c r="O483" i="8"/>
  <c r="N483" i="8"/>
  <c r="M483" i="8"/>
  <c r="L483" i="8"/>
  <c r="K483" i="8"/>
  <c r="J483" i="8"/>
  <c r="I483" i="8"/>
  <c r="H483" i="8"/>
  <c r="G483" i="8"/>
  <c r="F483" i="8"/>
  <c r="E483" i="8"/>
  <c r="U482" i="8"/>
  <c r="T482" i="8"/>
  <c r="S482" i="8"/>
  <c r="R482" i="8"/>
  <c r="Q482" i="8"/>
  <c r="P482" i="8"/>
  <c r="O482" i="8"/>
  <c r="N482" i="8"/>
  <c r="M482" i="8"/>
  <c r="L482" i="8"/>
  <c r="K482" i="8"/>
  <c r="J482" i="8"/>
  <c r="I482" i="8"/>
  <c r="H482" i="8"/>
  <c r="G482" i="8"/>
  <c r="F482" i="8"/>
  <c r="E482" i="8"/>
  <c r="U481" i="8"/>
  <c r="T481" i="8"/>
  <c r="S481" i="8"/>
  <c r="R481" i="8"/>
  <c r="Q481" i="8"/>
  <c r="P481" i="8"/>
  <c r="O481" i="8"/>
  <c r="N481" i="8"/>
  <c r="M481" i="8"/>
  <c r="L481" i="8"/>
  <c r="K481" i="8"/>
  <c r="J481" i="8"/>
  <c r="I481" i="8"/>
  <c r="H481" i="8"/>
  <c r="G481" i="8"/>
  <c r="F481" i="8"/>
  <c r="E481" i="8"/>
  <c r="U480" i="8"/>
  <c r="T480" i="8"/>
  <c r="S480" i="8"/>
  <c r="R480" i="8"/>
  <c r="Q480" i="8"/>
  <c r="P480" i="8"/>
  <c r="O480" i="8"/>
  <c r="N480" i="8"/>
  <c r="M480" i="8"/>
  <c r="L480" i="8"/>
  <c r="K480" i="8"/>
  <c r="J480" i="8"/>
  <c r="I480" i="8"/>
  <c r="H480" i="8"/>
  <c r="G480" i="8"/>
  <c r="F480" i="8"/>
  <c r="E480" i="8"/>
  <c r="U479" i="8"/>
  <c r="T479" i="8"/>
  <c r="S479" i="8"/>
  <c r="R479" i="8"/>
  <c r="Q479" i="8"/>
  <c r="P479" i="8"/>
  <c r="O479" i="8"/>
  <c r="N479" i="8"/>
  <c r="M479" i="8"/>
  <c r="L479" i="8"/>
  <c r="K479" i="8"/>
  <c r="J479" i="8"/>
  <c r="I479" i="8"/>
  <c r="H479" i="8"/>
  <c r="G479" i="8"/>
  <c r="F479" i="8"/>
  <c r="E479" i="8"/>
  <c r="U478" i="8"/>
  <c r="T478" i="8"/>
  <c r="S478" i="8"/>
  <c r="R478" i="8"/>
  <c r="Q478" i="8"/>
  <c r="P478" i="8"/>
  <c r="O478" i="8"/>
  <c r="N478" i="8"/>
  <c r="M478" i="8"/>
  <c r="L478" i="8"/>
  <c r="K478" i="8"/>
  <c r="J478" i="8"/>
  <c r="I478" i="8"/>
  <c r="H478" i="8"/>
  <c r="G478" i="8"/>
  <c r="F478" i="8"/>
  <c r="E478" i="8"/>
  <c r="U477" i="8"/>
  <c r="T477" i="8"/>
  <c r="S477" i="8"/>
  <c r="R477" i="8"/>
  <c r="Q477" i="8"/>
  <c r="P477" i="8"/>
  <c r="O477" i="8"/>
  <c r="N477" i="8"/>
  <c r="M477" i="8"/>
  <c r="L477" i="8"/>
  <c r="K477" i="8"/>
  <c r="J477" i="8"/>
  <c r="I477" i="8"/>
  <c r="H477" i="8"/>
  <c r="G477" i="8"/>
  <c r="F477" i="8"/>
  <c r="E477" i="8"/>
  <c r="U476" i="8"/>
  <c r="T476" i="8"/>
  <c r="S476" i="8"/>
  <c r="R476" i="8"/>
  <c r="Q476" i="8"/>
  <c r="P476" i="8"/>
  <c r="O476" i="8"/>
  <c r="N476" i="8"/>
  <c r="M476" i="8"/>
  <c r="L476" i="8"/>
  <c r="K476" i="8"/>
  <c r="J476" i="8"/>
  <c r="I476" i="8"/>
  <c r="H476" i="8"/>
  <c r="G476" i="8"/>
  <c r="F476" i="8"/>
  <c r="E476" i="8"/>
  <c r="U475" i="8"/>
  <c r="T475" i="8"/>
  <c r="S475" i="8"/>
  <c r="R475" i="8"/>
  <c r="Q475" i="8"/>
  <c r="P475" i="8"/>
  <c r="O475" i="8"/>
  <c r="N475" i="8"/>
  <c r="M475" i="8"/>
  <c r="L475" i="8"/>
  <c r="K475" i="8"/>
  <c r="J475" i="8"/>
  <c r="I475" i="8"/>
  <c r="H475" i="8"/>
  <c r="G475" i="8"/>
  <c r="F475" i="8"/>
  <c r="E475" i="8"/>
  <c r="U474" i="8"/>
  <c r="T474" i="8"/>
  <c r="S474" i="8"/>
  <c r="R474" i="8"/>
  <c r="Q474" i="8"/>
  <c r="P474" i="8"/>
  <c r="O474" i="8"/>
  <c r="N474" i="8"/>
  <c r="M474" i="8"/>
  <c r="L474" i="8"/>
  <c r="K474" i="8"/>
  <c r="J474" i="8"/>
  <c r="I474" i="8"/>
  <c r="H474" i="8"/>
  <c r="G474" i="8"/>
  <c r="F474" i="8"/>
  <c r="E474" i="8"/>
  <c r="U473" i="8"/>
  <c r="T473" i="8"/>
  <c r="S473" i="8"/>
  <c r="R473" i="8"/>
  <c r="Q473" i="8"/>
  <c r="P473" i="8"/>
  <c r="O473" i="8"/>
  <c r="N473" i="8"/>
  <c r="M473" i="8"/>
  <c r="L473" i="8"/>
  <c r="K473" i="8"/>
  <c r="J473" i="8"/>
  <c r="I473" i="8"/>
  <c r="H473" i="8"/>
  <c r="G473" i="8"/>
  <c r="F473" i="8"/>
  <c r="E473" i="8"/>
  <c r="U472" i="8"/>
  <c r="T472" i="8"/>
  <c r="S472" i="8"/>
  <c r="R472" i="8"/>
  <c r="Q472" i="8"/>
  <c r="P472" i="8"/>
  <c r="O472" i="8"/>
  <c r="N472" i="8"/>
  <c r="M472" i="8"/>
  <c r="L472" i="8"/>
  <c r="K472" i="8"/>
  <c r="J472" i="8"/>
  <c r="I472" i="8"/>
  <c r="H472" i="8"/>
  <c r="G472" i="8"/>
  <c r="F472" i="8"/>
  <c r="E472" i="8"/>
  <c r="U471" i="8"/>
  <c r="T471" i="8"/>
  <c r="S471" i="8"/>
  <c r="R471" i="8"/>
  <c r="Q471" i="8"/>
  <c r="P471" i="8"/>
  <c r="O471" i="8"/>
  <c r="N471" i="8"/>
  <c r="M471" i="8"/>
  <c r="L471" i="8"/>
  <c r="K471" i="8"/>
  <c r="J471" i="8"/>
  <c r="I471" i="8"/>
  <c r="H471" i="8"/>
  <c r="G471" i="8"/>
  <c r="F471" i="8"/>
  <c r="E471" i="8"/>
  <c r="U470" i="8"/>
  <c r="T470" i="8"/>
  <c r="S470" i="8"/>
  <c r="R470" i="8"/>
  <c r="Q470" i="8"/>
  <c r="P470" i="8"/>
  <c r="O470" i="8"/>
  <c r="N470" i="8"/>
  <c r="M470" i="8"/>
  <c r="L470" i="8"/>
  <c r="K470" i="8"/>
  <c r="J470" i="8"/>
  <c r="I470" i="8"/>
  <c r="H470" i="8"/>
  <c r="G470" i="8"/>
  <c r="F470" i="8"/>
  <c r="E470" i="8"/>
  <c r="U469" i="8"/>
  <c r="T469" i="8"/>
  <c r="S469" i="8"/>
  <c r="R469" i="8"/>
  <c r="Q469" i="8"/>
  <c r="P469" i="8"/>
  <c r="O469" i="8"/>
  <c r="N469" i="8"/>
  <c r="M469" i="8"/>
  <c r="L469" i="8"/>
  <c r="K469" i="8"/>
  <c r="J469" i="8"/>
  <c r="I469" i="8"/>
  <c r="H469" i="8"/>
  <c r="G469" i="8"/>
  <c r="F469" i="8"/>
  <c r="E469" i="8"/>
  <c r="U468" i="8"/>
  <c r="T468" i="8"/>
  <c r="S468" i="8"/>
  <c r="R468" i="8"/>
  <c r="Q468" i="8"/>
  <c r="P468" i="8"/>
  <c r="O468" i="8"/>
  <c r="N468" i="8"/>
  <c r="M468" i="8"/>
  <c r="L468" i="8"/>
  <c r="K468" i="8"/>
  <c r="J468" i="8"/>
  <c r="I468" i="8"/>
  <c r="H468" i="8"/>
  <c r="G468" i="8"/>
  <c r="F468" i="8"/>
  <c r="E468" i="8"/>
  <c r="U467" i="8"/>
  <c r="T467" i="8"/>
  <c r="S467" i="8"/>
  <c r="R467" i="8"/>
  <c r="Q467" i="8"/>
  <c r="P467" i="8"/>
  <c r="O467" i="8"/>
  <c r="N467" i="8"/>
  <c r="M467" i="8"/>
  <c r="L467" i="8"/>
  <c r="K467" i="8"/>
  <c r="J467" i="8"/>
  <c r="I467" i="8"/>
  <c r="H467" i="8"/>
  <c r="G467" i="8"/>
  <c r="F467" i="8"/>
  <c r="E467" i="8"/>
  <c r="U466" i="8"/>
  <c r="T466" i="8"/>
  <c r="S466" i="8"/>
  <c r="R466" i="8"/>
  <c r="Q466" i="8"/>
  <c r="P466" i="8"/>
  <c r="O466" i="8"/>
  <c r="N466" i="8"/>
  <c r="M466" i="8"/>
  <c r="L466" i="8"/>
  <c r="K466" i="8"/>
  <c r="J466" i="8"/>
  <c r="I466" i="8"/>
  <c r="H466" i="8"/>
  <c r="G466" i="8"/>
  <c r="F466" i="8"/>
  <c r="E466" i="8"/>
  <c r="U465" i="8"/>
  <c r="T465" i="8"/>
  <c r="S465" i="8"/>
  <c r="R465" i="8"/>
  <c r="Q465" i="8"/>
  <c r="P465" i="8"/>
  <c r="O465" i="8"/>
  <c r="N465" i="8"/>
  <c r="M465" i="8"/>
  <c r="L465" i="8"/>
  <c r="K465" i="8"/>
  <c r="J465" i="8"/>
  <c r="I465" i="8"/>
  <c r="H465" i="8"/>
  <c r="G465" i="8"/>
  <c r="F465" i="8"/>
  <c r="E465" i="8"/>
  <c r="U464" i="8"/>
  <c r="T464" i="8"/>
  <c r="S464" i="8"/>
  <c r="R464" i="8"/>
  <c r="Q464" i="8"/>
  <c r="P464" i="8"/>
  <c r="O464" i="8"/>
  <c r="N464" i="8"/>
  <c r="M464" i="8"/>
  <c r="L464" i="8"/>
  <c r="K464" i="8"/>
  <c r="J464" i="8"/>
  <c r="I464" i="8"/>
  <c r="H464" i="8"/>
  <c r="G464" i="8"/>
  <c r="F464" i="8"/>
  <c r="E464" i="8"/>
  <c r="U463" i="8"/>
  <c r="T463" i="8"/>
  <c r="S463" i="8"/>
  <c r="R463" i="8"/>
  <c r="Q463" i="8"/>
  <c r="P463" i="8"/>
  <c r="O463" i="8"/>
  <c r="N463" i="8"/>
  <c r="M463" i="8"/>
  <c r="L463" i="8"/>
  <c r="K463" i="8"/>
  <c r="J463" i="8"/>
  <c r="I463" i="8"/>
  <c r="H463" i="8"/>
  <c r="G463" i="8"/>
  <c r="F463" i="8"/>
  <c r="E463" i="8"/>
  <c r="U462" i="8"/>
  <c r="T462" i="8"/>
  <c r="S462" i="8"/>
  <c r="R462" i="8"/>
  <c r="Q462" i="8"/>
  <c r="P462" i="8"/>
  <c r="O462" i="8"/>
  <c r="N462" i="8"/>
  <c r="M462" i="8"/>
  <c r="L462" i="8"/>
  <c r="K462" i="8"/>
  <c r="J462" i="8"/>
  <c r="I462" i="8"/>
  <c r="H462" i="8"/>
  <c r="G462" i="8"/>
  <c r="F462" i="8"/>
  <c r="E462" i="8"/>
  <c r="U461" i="8"/>
  <c r="T461" i="8"/>
  <c r="S461" i="8"/>
  <c r="R461" i="8"/>
  <c r="Q461" i="8"/>
  <c r="P461" i="8"/>
  <c r="O461" i="8"/>
  <c r="N461" i="8"/>
  <c r="M461" i="8"/>
  <c r="L461" i="8"/>
  <c r="K461" i="8"/>
  <c r="J461" i="8"/>
  <c r="I461" i="8"/>
  <c r="H461" i="8"/>
  <c r="G461" i="8"/>
  <c r="F461" i="8"/>
  <c r="E461" i="8"/>
  <c r="U460" i="8"/>
  <c r="T460" i="8"/>
  <c r="S460" i="8"/>
  <c r="R460" i="8"/>
  <c r="Q460" i="8"/>
  <c r="P460" i="8"/>
  <c r="O460" i="8"/>
  <c r="N460" i="8"/>
  <c r="M460" i="8"/>
  <c r="L460" i="8"/>
  <c r="K460" i="8"/>
  <c r="J460" i="8"/>
  <c r="I460" i="8"/>
  <c r="H460" i="8"/>
  <c r="G460" i="8"/>
  <c r="F460" i="8"/>
  <c r="E460" i="8"/>
  <c r="U459" i="8"/>
  <c r="T459" i="8"/>
  <c r="S459" i="8"/>
  <c r="R459" i="8"/>
  <c r="Q459" i="8"/>
  <c r="P459" i="8"/>
  <c r="O459" i="8"/>
  <c r="N459" i="8"/>
  <c r="M459" i="8"/>
  <c r="L459" i="8"/>
  <c r="K459" i="8"/>
  <c r="J459" i="8"/>
  <c r="I459" i="8"/>
  <c r="H459" i="8"/>
  <c r="G459" i="8"/>
  <c r="F459" i="8"/>
  <c r="E459" i="8"/>
  <c r="U458" i="8"/>
  <c r="T458" i="8"/>
  <c r="S458" i="8"/>
  <c r="R458" i="8"/>
  <c r="Q458" i="8"/>
  <c r="P458" i="8"/>
  <c r="O458" i="8"/>
  <c r="N458" i="8"/>
  <c r="M458" i="8"/>
  <c r="L458" i="8"/>
  <c r="K458" i="8"/>
  <c r="J458" i="8"/>
  <c r="I458" i="8"/>
  <c r="H458" i="8"/>
  <c r="G458" i="8"/>
  <c r="F458" i="8"/>
  <c r="E458" i="8"/>
  <c r="U457" i="8"/>
  <c r="T457" i="8"/>
  <c r="S457" i="8"/>
  <c r="R457" i="8"/>
  <c r="Q457" i="8"/>
  <c r="P457" i="8"/>
  <c r="O457" i="8"/>
  <c r="N457" i="8"/>
  <c r="M457" i="8"/>
  <c r="L457" i="8"/>
  <c r="K457" i="8"/>
  <c r="J457" i="8"/>
  <c r="I457" i="8"/>
  <c r="H457" i="8"/>
  <c r="G457" i="8"/>
  <c r="F457" i="8"/>
  <c r="E457" i="8"/>
  <c r="U456" i="8"/>
  <c r="T456" i="8"/>
  <c r="S456" i="8"/>
  <c r="R456" i="8"/>
  <c r="Q456" i="8"/>
  <c r="P456" i="8"/>
  <c r="O456" i="8"/>
  <c r="N456" i="8"/>
  <c r="M456" i="8"/>
  <c r="L456" i="8"/>
  <c r="K456" i="8"/>
  <c r="J456" i="8"/>
  <c r="I456" i="8"/>
  <c r="H456" i="8"/>
  <c r="G456" i="8"/>
  <c r="F456" i="8"/>
  <c r="E456" i="8"/>
  <c r="U455" i="8"/>
  <c r="T455" i="8"/>
  <c r="S455" i="8"/>
  <c r="R455" i="8"/>
  <c r="Q455" i="8"/>
  <c r="P455" i="8"/>
  <c r="O455" i="8"/>
  <c r="N455" i="8"/>
  <c r="M455" i="8"/>
  <c r="L455" i="8"/>
  <c r="K455" i="8"/>
  <c r="J455" i="8"/>
  <c r="I455" i="8"/>
  <c r="H455" i="8"/>
  <c r="G455" i="8"/>
  <c r="F455" i="8"/>
  <c r="E455" i="8"/>
  <c r="U454" i="8"/>
  <c r="T454" i="8"/>
  <c r="S454" i="8"/>
  <c r="R454" i="8"/>
  <c r="Q454" i="8"/>
  <c r="P454" i="8"/>
  <c r="O454" i="8"/>
  <c r="N454" i="8"/>
  <c r="M454" i="8"/>
  <c r="L454" i="8"/>
  <c r="K454" i="8"/>
  <c r="J454" i="8"/>
  <c r="I454" i="8"/>
  <c r="H454" i="8"/>
  <c r="G454" i="8"/>
  <c r="F454" i="8"/>
  <c r="E454" i="8"/>
  <c r="U453" i="8"/>
  <c r="T453" i="8"/>
  <c r="S453" i="8"/>
  <c r="R453" i="8"/>
  <c r="Q453" i="8"/>
  <c r="P453" i="8"/>
  <c r="O453" i="8"/>
  <c r="N453" i="8"/>
  <c r="M453" i="8"/>
  <c r="L453" i="8"/>
  <c r="K453" i="8"/>
  <c r="J453" i="8"/>
  <c r="I453" i="8"/>
  <c r="H453" i="8"/>
  <c r="G453" i="8"/>
  <c r="F453" i="8"/>
  <c r="E453" i="8"/>
  <c r="U452" i="8"/>
  <c r="T452" i="8"/>
  <c r="S452" i="8"/>
  <c r="R452" i="8"/>
  <c r="Q452" i="8"/>
  <c r="P452" i="8"/>
  <c r="O452" i="8"/>
  <c r="N452" i="8"/>
  <c r="M452" i="8"/>
  <c r="L452" i="8"/>
  <c r="K452" i="8"/>
  <c r="J452" i="8"/>
  <c r="I452" i="8"/>
  <c r="H452" i="8"/>
  <c r="G452" i="8"/>
  <c r="F452" i="8"/>
  <c r="E452" i="8"/>
  <c r="U451" i="8"/>
  <c r="T451" i="8"/>
  <c r="S451" i="8"/>
  <c r="R451" i="8"/>
  <c r="Q451" i="8"/>
  <c r="P451" i="8"/>
  <c r="O451" i="8"/>
  <c r="N451" i="8"/>
  <c r="M451" i="8"/>
  <c r="L451" i="8"/>
  <c r="K451" i="8"/>
  <c r="J451" i="8"/>
  <c r="I451" i="8"/>
  <c r="H451" i="8"/>
  <c r="G451" i="8"/>
  <c r="F451" i="8"/>
  <c r="E451" i="8"/>
  <c r="U450" i="8"/>
  <c r="T450" i="8"/>
  <c r="S450" i="8"/>
  <c r="R450" i="8"/>
  <c r="Q450" i="8"/>
  <c r="P450" i="8"/>
  <c r="O450" i="8"/>
  <c r="N450" i="8"/>
  <c r="M450" i="8"/>
  <c r="L450" i="8"/>
  <c r="K450" i="8"/>
  <c r="J450" i="8"/>
  <c r="I450" i="8"/>
  <c r="H450" i="8"/>
  <c r="G450" i="8"/>
  <c r="F450" i="8"/>
  <c r="E450" i="8"/>
  <c r="U449" i="8"/>
  <c r="T449" i="8"/>
  <c r="S449" i="8"/>
  <c r="R449" i="8"/>
  <c r="Q449" i="8"/>
  <c r="P449" i="8"/>
  <c r="O449" i="8"/>
  <c r="N449" i="8"/>
  <c r="M449" i="8"/>
  <c r="L449" i="8"/>
  <c r="K449" i="8"/>
  <c r="J449" i="8"/>
  <c r="I449" i="8"/>
  <c r="H449" i="8"/>
  <c r="G449" i="8"/>
  <c r="F449" i="8"/>
  <c r="E449" i="8"/>
  <c r="U448" i="8"/>
  <c r="T448" i="8"/>
  <c r="S448" i="8"/>
  <c r="R448" i="8"/>
  <c r="Q448" i="8"/>
  <c r="P448" i="8"/>
  <c r="O448" i="8"/>
  <c r="N448" i="8"/>
  <c r="M448" i="8"/>
  <c r="L448" i="8"/>
  <c r="K448" i="8"/>
  <c r="J448" i="8"/>
  <c r="I448" i="8"/>
  <c r="H448" i="8"/>
  <c r="G448" i="8"/>
  <c r="F448" i="8"/>
  <c r="E448" i="8"/>
  <c r="U447" i="8"/>
  <c r="T447" i="8"/>
  <c r="S447" i="8"/>
  <c r="R447" i="8"/>
  <c r="Q447" i="8"/>
  <c r="P447" i="8"/>
  <c r="O447" i="8"/>
  <c r="N447" i="8"/>
  <c r="M447" i="8"/>
  <c r="L447" i="8"/>
  <c r="K447" i="8"/>
  <c r="J447" i="8"/>
  <c r="I447" i="8"/>
  <c r="H447" i="8"/>
  <c r="G447" i="8"/>
  <c r="F447" i="8"/>
  <c r="E447" i="8"/>
  <c r="U446" i="8"/>
  <c r="T446" i="8"/>
  <c r="S446" i="8"/>
  <c r="R446" i="8"/>
  <c r="Q446" i="8"/>
  <c r="P446" i="8"/>
  <c r="O446" i="8"/>
  <c r="N446" i="8"/>
  <c r="M446" i="8"/>
  <c r="L446" i="8"/>
  <c r="K446" i="8"/>
  <c r="J446" i="8"/>
  <c r="I446" i="8"/>
  <c r="H446" i="8"/>
  <c r="G446" i="8"/>
  <c r="F446" i="8"/>
  <c r="E446" i="8"/>
  <c r="U445" i="8"/>
  <c r="T445" i="8"/>
  <c r="S445" i="8"/>
  <c r="R445" i="8"/>
  <c r="Q445" i="8"/>
  <c r="P445" i="8"/>
  <c r="O445" i="8"/>
  <c r="N445" i="8"/>
  <c r="M445" i="8"/>
  <c r="L445" i="8"/>
  <c r="K445" i="8"/>
  <c r="J445" i="8"/>
  <c r="I445" i="8"/>
  <c r="H445" i="8"/>
  <c r="G445" i="8"/>
  <c r="F445" i="8"/>
  <c r="E445" i="8"/>
  <c r="U444" i="8"/>
  <c r="T444" i="8"/>
  <c r="S444" i="8"/>
  <c r="R444" i="8"/>
  <c r="Q444" i="8"/>
  <c r="P444" i="8"/>
  <c r="O444" i="8"/>
  <c r="N444" i="8"/>
  <c r="M444" i="8"/>
  <c r="L444" i="8"/>
  <c r="K444" i="8"/>
  <c r="J444" i="8"/>
  <c r="I444" i="8"/>
  <c r="H444" i="8"/>
  <c r="G444" i="8"/>
  <c r="F444" i="8"/>
  <c r="E444" i="8"/>
  <c r="U443" i="8"/>
  <c r="T443" i="8"/>
  <c r="S443" i="8"/>
  <c r="R443" i="8"/>
  <c r="Q443" i="8"/>
  <c r="P443" i="8"/>
  <c r="O443" i="8"/>
  <c r="N443" i="8"/>
  <c r="M443" i="8"/>
  <c r="L443" i="8"/>
  <c r="K443" i="8"/>
  <c r="J443" i="8"/>
  <c r="I443" i="8"/>
  <c r="H443" i="8"/>
  <c r="G443" i="8"/>
  <c r="F443" i="8"/>
  <c r="E443" i="8"/>
  <c r="U442" i="8"/>
  <c r="T442" i="8"/>
  <c r="S442" i="8"/>
  <c r="R442" i="8"/>
  <c r="Q442" i="8"/>
  <c r="P442" i="8"/>
  <c r="O442" i="8"/>
  <c r="N442" i="8"/>
  <c r="M442" i="8"/>
  <c r="L442" i="8"/>
  <c r="K442" i="8"/>
  <c r="J442" i="8"/>
  <c r="I442" i="8"/>
  <c r="H442" i="8"/>
  <c r="G442" i="8"/>
  <c r="F442" i="8"/>
  <c r="E442" i="8"/>
  <c r="U441" i="8"/>
  <c r="T441" i="8"/>
  <c r="S441" i="8"/>
  <c r="R441" i="8"/>
  <c r="Q441" i="8"/>
  <c r="P441" i="8"/>
  <c r="O441" i="8"/>
  <c r="N441" i="8"/>
  <c r="M441" i="8"/>
  <c r="L441" i="8"/>
  <c r="K441" i="8"/>
  <c r="J441" i="8"/>
  <c r="I441" i="8"/>
  <c r="H441" i="8"/>
  <c r="G441" i="8"/>
  <c r="F441" i="8"/>
  <c r="E441" i="8"/>
  <c r="U440" i="8"/>
  <c r="T440" i="8"/>
  <c r="S440" i="8"/>
  <c r="R440" i="8"/>
  <c r="Q440" i="8"/>
  <c r="P440" i="8"/>
  <c r="O440" i="8"/>
  <c r="N440" i="8"/>
  <c r="M440" i="8"/>
  <c r="L440" i="8"/>
  <c r="K440" i="8"/>
  <c r="J440" i="8"/>
  <c r="I440" i="8"/>
  <c r="H440" i="8"/>
  <c r="G440" i="8"/>
  <c r="F440" i="8"/>
  <c r="E440" i="8"/>
  <c r="U439" i="8"/>
  <c r="T439" i="8"/>
  <c r="S439" i="8"/>
  <c r="R439" i="8"/>
  <c r="Q439" i="8"/>
  <c r="P439" i="8"/>
  <c r="O439" i="8"/>
  <c r="N439" i="8"/>
  <c r="M439" i="8"/>
  <c r="L439" i="8"/>
  <c r="K439" i="8"/>
  <c r="J439" i="8"/>
  <c r="I439" i="8"/>
  <c r="H439" i="8"/>
  <c r="G439" i="8"/>
  <c r="F439" i="8"/>
  <c r="E439" i="8"/>
  <c r="U438" i="8"/>
  <c r="T438" i="8"/>
  <c r="S438" i="8"/>
  <c r="R438" i="8"/>
  <c r="Q438" i="8"/>
  <c r="P438" i="8"/>
  <c r="O438" i="8"/>
  <c r="N438" i="8"/>
  <c r="M438" i="8"/>
  <c r="L438" i="8"/>
  <c r="K438" i="8"/>
  <c r="J438" i="8"/>
  <c r="I438" i="8"/>
  <c r="H438" i="8"/>
  <c r="G438" i="8"/>
  <c r="F438" i="8"/>
  <c r="E438" i="8"/>
  <c r="U437" i="8"/>
  <c r="T437" i="8"/>
  <c r="S437" i="8"/>
  <c r="R437" i="8"/>
  <c r="Q437" i="8"/>
  <c r="P437" i="8"/>
  <c r="O437" i="8"/>
  <c r="N437" i="8"/>
  <c r="M437" i="8"/>
  <c r="L437" i="8"/>
  <c r="K437" i="8"/>
  <c r="J437" i="8"/>
  <c r="I437" i="8"/>
  <c r="H437" i="8"/>
  <c r="G437" i="8"/>
  <c r="F437" i="8"/>
  <c r="E437" i="8"/>
  <c r="U436" i="8"/>
  <c r="T436" i="8"/>
  <c r="S436" i="8"/>
  <c r="R436" i="8"/>
  <c r="Q436" i="8"/>
  <c r="P436" i="8"/>
  <c r="O436" i="8"/>
  <c r="N436" i="8"/>
  <c r="M436" i="8"/>
  <c r="L436" i="8"/>
  <c r="K436" i="8"/>
  <c r="J436" i="8"/>
  <c r="I436" i="8"/>
  <c r="H436" i="8"/>
  <c r="G436" i="8"/>
  <c r="F436" i="8"/>
  <c r="E436" i="8"/>
  <c r="U435" i="8"/>
  <c r="T435" i="8"/>
  <c r="S435" i="8"/>
  <c r="R435" i="8"/>
  <c r="Q435" i="8"/>
  <c r="P435" i="8"/>
  <c r="O435" i="8"/>
  <c r="N435" i="8"/>
  <c r="M435" i="8"/>
  <c r="L435" i="8"/>
  <c r="K435" i="8"/>
  <c r="J435" i="8"/>
  <c r="I435" i="8"/>
  <c r="H435" i="8"/>
  <c r="G435" i="8"/>
  <c r="F435" i="8"/>
  <c r="E435" i="8"/>
  <c r="U434" i="8"/>
  <c r="T434" i="8"/>
  <c r="S434" i="8"/>
  <c r="R434" i="8"/>
  <c r="Q434" i="8"/>
  <c r="P434" i="8"/>
  <c r="O434" i="8"/>
  <c r="N434" i="8"/>
  <c r="M434" i="8"/>
  <c r="L434" i="8"/>
  <c r="K434" i="8"/>
  <c r="J434" i="8"/>
  <c r="I434" i="8"/>
  <c r="H434" i="8"/>
  <c r="G434" i="8"/>
  <c r="F434" i="8"/>
  <c r="E434" i="8"/>
  <c r="U433" i="8"/>
  <c r="T433" i="8"/>
  <c r="S433" i="8"/>
  <c r="R433" i="8"/>
  <c r="Q433" i="8"/>
  <c r="P433" i="8"/>
  <c r="O433" i="8"/>
  <c r="N433" i="8"/>
  <c r="M433" i="8"/>
  <c r="L433" i="8"/>
  <c r="K433" i="8"/>
  <c r="J433" i="8"/>
  <c r="I433" i="8"/>
  <c r="H433" i="8"/>
  <c r="G433" i="8"/>
  <c r="F433" i="8"/>
  <c r="E433" i="8"/>
  <c r="U432" i="8"/>
  <c r="T432" i="8"/>
  <c r="S432" i="8"/>
  <c r="R432" i="8"/>
  <c r="Q432" i="8"/>
  <c r="P432" i="8"/>
  <c r="O432" i="8"/>
  <c r="N432" i="8"/>
  <c r="M432" i="8"/>
  <c r="L432" i="8"/>
  <c r="K432" i="8"/>
  <c r="J432" i="8"/>
  <c r="I432" i="8"/>
  <c r="H432" i="8"/>
  <c r="G432" i="8"/>
  <c r="F432" i="8"/>
  <c r="E432" i="8"/>
  <c r="U431" i="8"/>
  <c r="T431" i="8"/>
  <c r="S431" i="8"/>
  <c r="R431" i="8"/>
  <c r="Q431" i="8"/>
  <c r="P431" i="8"/>
  <c r="O431" i="8"/>
  <c r="N431" i="8"/>
  <c r="M431" i="8"/>
  <c r="L431" i="8"/>
  <c r="K431" i="8"/>
  <c r="J431" i="8"/>
  <c r="I431" i="8"/>
  <c r="H431" i="8"/>
  <c r="G431" i="8"/>
  <c r="F431" i="8"/>
  <c r="E431" i="8"/>
  <c r="U430" i="8"/>
  <c r="T430" i="8"/>
  <c r="S430" i="8"/>
  <c r="R430" i="8"/>
  <c r="Q430" i="8"/>
  <c r="P430" i="8"/>
  <c r="O430" i="8"/>
  <c r="N430" i="8"/>
  <c r="M430" i="8"/>
  <c r="L430" i="8"/>
  <c r="K430" i="8"/>
  <c r="J430" i="8"/>
  <c r="I430" i="8"/>
  <c r="H430" i="8"/>
  <c r="G430" i="8"/>
  <c r="F430" i="8"/>
  <c r="E430" i="8"/>
  <c r="U429" i="8"/>
  <c r="T429" i="8"/>
  <c r="S429" i="8"/>
  <c r="R429" i="8"/>
  <c r="Q429" i="8"/>
  <c r="P429" i="8"/>
  <c r="O429" i="8"/>
  <c r="N429" i="8"/>
  <c r="M429" i="8"/>
  <c r="L429" i="8"/>
  <c r="K429" i="8"/>
  <c r="J429" i="8"/>
  <c r="I429" i="8"/>
  <c r="H429" i="8"/>
  <c r="G429" i="8"/>
  <c r="F429" i="8"/>
  <c r="E429" i="8"/>
  <c r="U428" i="8"/>
  <c r="T428" i="8"/>
  <c r="S428" i="8"/>
  <c r="R428" i="8"/>
  <c r="Q428" i="8"/>
  <c r="P428" i="8"/>
  <c r="O428" i="8"/>
  <c r="N428" i="8"/>
  <c r="M428" i="8"/>
  <c r="L428" i="8"/>
  <c r="K428" i="8"/>
  <c r="J428" i="8"/>
  <c r="I428" i="8"/>
  <c r="H428" i="8"/>
  <c r="G428" i="8"/>
  <c r="F428" i="8"/>
  <c r="E428" i="8"/>
  <c r="U427" i="8"/>
  <c r="T427" i="8"/>
  <c r="S427" i="8"/>
  <c r="R427" i="8"/>
  <c r="Q427" i="8"/>
  <c r="P427" i="8"/>
  <c r="O427" i="8"/>
  <c r="N427" i="8"/>
  <c r="M427" i="8"/>
  <c r="L427" i="8"/>
  <c r="K427" i="8"/>
  <c r="J427" i="8"/>
  <c r="I427" i="8"/>
  <c r="H427" i="8"/>
  <c r="G427" i="8"/>
  <c r="F427" i="8"/>
  <c r="E427" i="8"/>
  <c r="U426" i="8"/>
  <c r="T426" i="8"/>
  <c r="S426" i="8"/>
  <c r="R426" i="8"/>
  <c r="Q426" i="8"/>
  <c r="P426" i="8"/>
  <c r="O426" i="8"/>
  <c r="N426" i="8"/>
  <c r="M426" i="8"/>
  <c r="L426" i="8"/>
  <c r="K426" i="8"/>
  <c r="J426" i="8"/>
  <c r="I426" i="8"/>
  <c r="H426" i="8"/>
  <c r="G426" i="8"/>
  <c r="F426" i="8"/>
  <c r="E426" i="8"/>
  <c r="U425" i="8"/>
  <c r="T425" i="8"/>
  <c r="S425" i="8"/>
  <c r="R425" i="8"/>
  <c r="Q425" i="8"/>
  <c r="P425" i="8"/>
  <c r="O425" i="8"/>
  <c r="N425" i="8"/>
  <c r="M425" i="8"/>
  <c r="L425" i="8"/>
  <c r="K425" i="8"/>
  <c r="J425" i="8"/>
  <c r="I425" i="8"/>
  <c r="H425" i="8"/>
  <c r="G425" i="8"/>
  <c r="F425" i="8"/>
  <c r="E425" i="8"/>
  <c r="U424" i="8"/>
  <c r="T424" i="8"/>
  <c r="S424" i="8"/>
  <c r="R424" i="8"/>
  <c r="Q424" i="8"/>
  <c r="P424" i="8"/>
  <c r="O424" i="8"/>
  <c r="N424" i="8"/>
  <c r="M424" i="8"/>
  <c r="L424" i="8"/>
  <c r="K424" i="8"/>
  <c r="J424" i="8"/>
  <c r="I424" i="8"/>
  <c r="H424" i="8"/>
  <c r="G424" i="8"/>
  <c r="F424" i="8"/>
  <c r="E424" i="8"/>
  <c r="U423" i="8"/>
  <c r="T423" i="8"/>
  <c r="S423" i="8"/>
  <c r="R423" i="8"/>
  <c r="Q423" i="8"/>
  <c r="P423" i="8"/>
  <c r="O423" i="8"/>
  <c r="N423" i="8"/>
  <c r="M423" i="8"/>
  <c r="L423" i="8"/>
  <c r="K423" i="8"/>
  <c r="J423" i="8"/>
  <c r="I423" i="8"/>
  <c r="H423" i="8"/>
  <c r="G423" i="8"/>
  <c r="F423" i="8"/>
  <c r="E423" i="8"/>
  <c r="U422" i="8"/>
  <c r="T422" i="8"/>
  <c r="S422" i="8"/>
  <c r="R422" i="8"/>
  <c r="Q422" i="8"/>
  <c r="P422" i="8"/>
  <c r="O422" i="8"/>
  <c r="N422" i="8"/>
  <c r="M422" i="8"/>
  <c r="L422" i="8"/>
  <c r="K422" i="8"/>
  <c r="J422" i="8"/>
  <c r="I422" i="8"/>
  <c r="H422" i="8"/>
  <c r="G422" i="8"/>
  <c r="F422" i="8"/>
  <c r="E422" i="8"/>
  <c r="U421" i="8"/>
  <c r="T421" i="8"/>
  <c r="S421" i="8"/>
  <c r="R421" i="8"/>
  <c r="Q421" i="8"/>
  <c r="P421" i="8"/>
  <c r="O421" i="8"/>
  <c r="N421" i="8"/>
  <c r="M421" i="8"/>
  <c r="L421" i="8"/>
  <c r="K421" i="8"/>
  <c r="J421" i="8"/>
  <c r="I421" i="8"/>
  <c r="H421" i="8"/>
  <c r="G421" i="8"/>
  <c r="F421" i="8"/>
  <c r="E421" i="8"/>
  <c r="U420" i="8"/>
  <c r="T420" i="8"/>
  <c r="S420" i="8"/>
  <c r="R420" i="8"/>
  <c r="Q420" i="8"/>
  <c r="P420" i="8"/>
  <c r="O420" i="8"/>
  <c r="N420" i="8"/>
  <c r="M420" i="8"/>
  <c r="L420" i="8"/>
  <c r="K420" i="8"/>
  <c r="J420" i="8"/>
  <c r="I420" i="8"/>
  <c r="H420" i="8"/>
  <c r="G420" i="8"/>
  <c r="F420" i="8"/>
  <c r="E420" i="8"/>
  <c r="U419" i="8"/>
  <c r="T419" i="8"/>
  <c r="S419" i="8"/>
  <c r="R419" i="8"/>
  <c r="Q419" i="8"/>
  <c r="P419" i="8"/>
  <c r="O419" i="8"/>
  <c r="N419" i="8"/>
  <c r="M419" i="8"/>
  <c r="L419" i="8"/>
  <c r="K419" i="8"/>
  <c r="J419" i="8"/>
  <c r="I419" i="8"/>
  <c r="H419" i="8"/>
  <c r="G419" i="8"/>
  <c r="F419" i="8"/>
  <c r="E419" i="8"/>
  <c r="U418" i="8"/>
  <c r="T418" i="8"/>
  <c r="S418" i="8"/>
  <c r="R418" i="8"/>
  <c r="Q418" i="8"/>
  <c r="P418" i="8"/>
  <c r="O418" i="8"/>
  <c r="N418" i="8"/>
  <c r="M418" i="8"/>
  <c r="L418" i="8"/>
  <c r="K418" i="8"/>
  <c r="J418" i="8"/>
  <c r="I418" i="8"/>
  <c r="H418" i="8"/>
  <c r="G418" i="8"/>
  <c r="F418" i="8"/>
  <c r="E418" i="8"/>
  <c r="U417" i="8"/>
  <c r="T417" i="8"/>
  <c r="S417" i="8"/>
  <c r="R417" i="8"/>
  <c r="Q417" i="8"/>
  <c r="P417" i="8"/>
  <c r="O417" i="8"/>
  <c r="N417" i="8"/>
  <c r="M417" i="8"/>
  <c r="L417" i="8"/>
  <c r="K417" i="8"/>
  <c r="J417" i="8"/>
  <c r="I417" i="8"/>
  <c r="H417" i="8"/>
  <c r="G417" i="8"/>
  <c r="F417" i="8"/>
  <c r="E417" i="8"/>
  <c r="U416" i="8"/>
  <c r="T416" i="8"/>
  <c r="S416" i="8"/>
  <c r="R416" i="8"/>
  <c r="Q416" i="8"/>
  <c r="P416" i="8"/>
  <c r="O416" i="8"/>
  <c r="N416" i="8"/>
  <c r="M416" i="8"/>
  <c r="L416" i="8"/>
  <c r="K416" i="8"/>
  <c r="J416" i="8"/>
  <c r="I416" i="8"/>
  <c r="H416" i="8"/>
  <c r="G416" i="8"/>
  <c r="F416" i="8"/>
  <c r="E416" i="8"/>
  <c r="U415" i="8"/>
  <c r="T415" i="8"/>
  <c r="S415" i="8"/>
  <c r="R415" i="8"/>
  <c r="Q415" i="8"/>
  <c r="P415" i="8"/>
  <c r="O415" i="8"/>
  <c r="N415" i="8"/>
  <c r="M415" i="8"/>
  <c r="L415" i="8"/>
  <c r="K415" i="8"/>
  <c r="J415" i="8"/>
  <c r="I415" i="8"/>
  <c r="H415" i="8"/>
  <c r="G415" i="8"/>
  <c r="F415" i="8"/>
  <c r="E415" i="8"/>
  <c r="U414" i="8"/>
  <c r="T414" i="8"/>
  <c r="S414" i="8"/>
  <c r="R414" i="8"/>
  <c r="Q414" i="8"/>
  <c r="P414" i="8"/>
  <c r="O414" i="8"/>
  <c r="N414" i="8"/>
  <c r="M414" i="8"/>
  <c r="L414" i="8"/>
  <c r="K414" i="8"/>
  <c r="J414" i="8"/>
  <c r="I414" i="8"/>
  <c r="H414" i="8"/>
  <c r="G414" i="8"/>
  <c r="F414" i="8"/>
  <c r="E414" i="8"/>
  <c r="U413" i="8"/>
  <c r="T413" i="8"/>
  <c r="S413" i="8"/>
  <c r="R413" i="8"/>
  <c r="Q413" i="8"/>
  <c r="P413" i="8"/>
  <c r="O413" i="8"/>
  <c r="N413" i="8"/>
  <c r="M413" i="8"/>
  <c r="L413" i="8"/>
  <c r="K413" i="8"/>
  <c r="J413" i="8"/>
  <c r="I413" i="8"/>
  <c r="H413" i="8"/>
  <c r="G413" i="8"/>
  <c r="F413" i="8"/>
  <c r="E413" i="8"/>
  <c r="U412" i="8"/>
  <c r="T412" i="8"/>
  <c r="S412" i="8"/>
  <c r="R412" i="8"/>
  <c r="Q412" i="8"/>
  <c r="P412" i="8"/>
  <c r="O412" i="8"/>
  <c r="N412" i="8"/>
  <c r="M412" i="8"/>
  <c r="L412" i="8"/>
  <c r="K412" i="8"/>
  <c r="J412" i="8"/>
  <c r="I412" i="8"/>
  <c r="H412" i="8"/>
  <c r="G412" i="8"/>
  <c r="F412" i="8"/>
  <c r="E412" i="8"/>
  <c r="U411" i="8"/>
  <c r="T411" i="8"/>
  <c r="S411" i="8"/>
  <c r="R411" i="8"/>
  <c r="Q411" i="8"/>
  <c r="P411" i="8"/>
  <c r="O411" i="8"/>
  <c r="N411" i="8"/>
  <c r="M411" i="8"/>
  <c r="L411" i="8"/>
  <c r="K411" i="8"/>
  <c r="J411" i="8"/>
  <c r="I411" i="8"/>
  <c r="H411" i="8"/>
  <c r="G411" i="8"/>
  <c r="F411" i="8"/>
  <c r="E411" i="8"/>
  <c r="U410" i="8"/>
  <c r="T410" i="8"/>
  <c r="S410" i="8"/>
  <c r="R410" i="8"/>
  <c r="Q410" i="8"/>
  <c r="P410" i="8"/>
  <c r="O410" i="8"/>
  <c r="N410" i="8"/>
  <c r="M410" i="8"/>
  <c r="L410" i="8"/>
  <c r="K410" i="8"/>
  <c r="J410" i="8"/>
  <c r="I410" i="8"/>
  <c r="H410" i="8"/>
  <c r="G410" i="8"/>
  <c r="F410" i="8"/>
  <c r="E410" i="8"/>
  <c r="U409" i="8"/>
  <c r="T409" i="8"/>
  <c r="S409" i="8"/>
  <c r="R409" i="8"/>
  <c r="Q409" i="8"/>
  <c r="P409" i="8"/>
  <c r="O409" i="8"/>
  <c r="N409" i="8"/>
  <c r="M409" i="8"/>
  <c r="L409" i="8"/>
  <c r="K409" i="8"/>
  <c r="J409" i="8"/>
  <c r="I409" i="8"/>
  <c r="H409" i="8"/>
  <c r="G409" i="8"/>
  <c r="F409" i="8"/>
  <c r="E409" i="8"/>
  <c r="U408" i="8"/>
  <c r="T408" i="8"/>
  <c r="S408" i="8"/>
  <c r="R408" i="8"/>
  <c r="Q408" i="8"/>
  <c r="P408" i="8"/>
  <c r="O408" i="8"/>
  <c r="N408" i="8"/>
  <c r="M408" i="8"/>
  <c r="L408" i="8"/>
  <c r="K408" i="8"/>
  <c r="J408" i="8"/>
  <c r="I408" i="8"/>
  <c r="H408" i="8"/>
  <c r="G408" i="8"/>
  <c r="F408" i="8"/>
  <c r="E408" i="8"/>
  <c r="U407" i="8"/>
  <c r="T407" i="8"/>
  <c r="S407" i="8"/>
  <c r="R407" i="8"/>
  <c r="Q407" i="8"/>
  <c r="P407" i="8"/>
  <c r="O407" i="8"/>
  <c r="N407" i="8"/>
  <c r="M407" i="8"/>
  <c r="L407" i="8"/>
  <c r="K407" i="8"/>
  <c r="J407" i="8"/>
  <c r="I407" i="8"/>
  <c r="H407" i="8"/>
  <c r="G407" i="8"/>
  <c r="F407" i="8"/>
  <c r="E407" i="8"/>
  <c r="U406" i="8"/>
  <c r="T406" i="8"/>
  <c r="S406" i="8"/>
  <c r="R406" i="8"/>
  <c r="Q406" i="8"/>
  <c r="P406" i="8"/>
  <c r="O406" i="8"/>
  <c r="N406" i="8"/>
  <c r="M406" i="8"/>
  <c r="L406" i="8"/>
  <c r="K406" i="8"/>
  <c r="J406" i="8"/>
  <c r="I406" i="8"/>
  <c r="H406" i="8"/>
  <c r="G406" i="8"/>
  <c r="F406" i="8"/>
  <c r="E406" i="8"/>
  <c r="U405" i="8"/>
  <c r="T405" i="8"/>
  <c r="S405" i="8"/>
  <c r="R405" i="8"/>
  <c r="Q405" i="8"/>
  <c r="P405" i="8"/>
  <c r="O405" i="8"/>
  <c r="N405" i="8"/>
  <c r="M405" i="8"/>
  <c r="L405" i="8"/>
  <c r="K405" i="8"/>
  <c r="J405" i="8"/>
  <c r="I405" i="8"/>
  <c r="H405" i="8"/>
  <c r="G405" i="8"/>
  <c r="F405" i="8"/>
  <c r="E405" i="8"/>
  <c r="U404" i="8"/>
  <c r="T404" i="8"/>
  <c r="S404" i="8"/>
  <c r="R404" i="8"/>
  <c r="Q404" i="8"/>
  <c r="P404" i="8"/>
  <c r="O404" i="8"/>
  <c r="N404" i="8"/>
  <c r="M404" i="8"/>
  <c r="L404" i="8"/>
  <c r="K404" i="8"/>
  <c r="J404" i="8"/>
  <c r="I404" i="8"/>
  <c r="H404" i="8"/>
  <c r="G404" i="8"/>
  <c r="F404" i="8"/>
  <c r="E404" i="8"/>
  <c r="U403" i="8"/>
  <c r="T403" i="8"/>
  <c r="S403" i="8"/>
  <c r="R403" i="8"/>
  <c r="Q403" i="8"/>
  <c r="P403" i="8"/>
  <c r="O403" i="8"/>
  <c r="N403" i="8"/>
  <c r="M403" i="8"/>
  <c r="L403" i="8"/>
  <c r="K403" i="8"/>
  <c r="J403" i="8"/>
  <c r="I403" i="8"/>
  <c r="H403" i="8"/>
  <c r="G403" i="8"/>
  <c r="F403" i="8"/>
  <c r="E403" i="8"/>
  <c r="U402" i="8"/>
  <c r="T402" i="8"/>
  <c r="S402" i="8"/>
  <c r="R402" i="8"/>
  <c r="Q402" i="8"/>
  <c r="P402" i="8"/>
  <c r="O402" i="8"/>
  <c r="N402" i="8"/>
  <c r="M402" i="8"/>
  <c r="L402" i="8"/>
  <c r="K402" i="8"/>
  <c r="J402" i="8"/>
  <c r="I402" i="8"/>
  <c r="H402" i="8"/>
  <c r="G402" i="8"/>
  <c r="F402" i="8"/>
  <c r="E402" i="8"/>
  <c r="U401" i="8"/>
  <c r="T401" i="8"/>
  <c r="S401" i="8"/>
  <c r="R401" i="8"/>
  <c r="Q401" i="8"/>
  <c r="P401" i="8"/>
  <c r="O401" i="8"/>
  <c r="N401" i="8"/>
  <c r="M401" i="8"/>
  <c r="L401" i="8"/>
  <c r="K401" i="8"/>
  <c r="J401" i="8"/>
  <c r="I401" i="8"/>
  <c r="H401" i="8"/>
  <c r="G401" i="8"/>
  <c r="F401" i="8"/>
  <c r="E401" i="8"/>
  <c r="U400" i="8"/>
  <c r="T400" i="8"/>
  <c r="S400" i="8"/>
  <c r="R400" i="8"/>
  <c r="Q400" i="8"/>
  <c r="P400" i="8"/>
  <c r="O400" i="8"/>
  <c r="N400" i="8"/>
  <c r="M400" i="8"/>
  <c r="L400" i="8"/>
  <c r="K400" i="8"/>
  <c r="J400" i="8"/>
  <c r="I400" i="8"/>
  <c r="H400" i="8"/>
  <c r="G400" i="8"/>
  <c r="F400" i="8"/>
  <c r="E400" i="8"/>
  <c r="U399" i="8"/>
  <c r="T399" i="8"/>
  <c r="S399" i="8"/>
  <c r="R399" i="8"/>
  <c r="Q399" i="8"/>
  <c r="P399" i="8"/>
  <c r="O399" i="8"/>
  <c r="N399" i="8"/>
  <c r="M399" i="8"/>
  <c r="L399" i="8"/>
  <c r="K399" i="8"/>
  <c r="J399" i="8"/>
  <c r="I399" i="8"/>
  <c r="H399" i="8"/>
  <c r="G399" i="8"/>
  <c r="F399" i="8"/>
  <c r="E399" i="8"/>
  <c r="U398" i="8"/>
  <c r="T398" i="8"/>
  <c r="S398" i="8"/>
  <c r="R398" i="8"/>
  <c r="Q398" i="8"/>
  <c r="P398" i="8"/>
  <c r="O398" i="8"/>
  <c r="N398" i="8"/>
  <c r="M398" i="8"/>
  <c r="L398" i="8"/>
  <c r="K398" i="8"/>
  <c r="J398" i="8"/>
  <c r="I398" i="8"/>
  <c r="H398" i="8"/>
  <c r="G398" i="8"/>
  <c r="F398" i="8"/>
  <c r="E398" i="8"/>
  <c r="U397" i="8"/>
  <c r="T397" i="8"/>
  <c r="S397" i="8"/>
  <c r="R397" i="8"/>
  <c r="Q397" i="8"/>
  <c r="P397" i="8"/>
  <c r="O397" i="8"/>
  <c r="N397" i="8"/>
  <c r="M397" i="8"/>
  <c r="L397" i="8"/>
  <c r="K397" i="8"/>
  <c r="J397" i="8"/>
  <c r="I397" i="8"/>
  <c r="H397" i="8"/>
  <c r="G397" i="8"/>
  <c r="F397" i="8"/>
  <c r="E397" i="8"/>
  <c r="U396" i="8"/>
  <c r="T396" i="8"/>
  <c r="S396" i="8"/>
  <c r="R396" i="8"/>
  <c r="Q396" i="8"/>
  <c r="P396" i="8"/>
  <c r="O396" i="8"/>
  <c r="N396" i="8"/>
  <c r="M396" i="8"/>
  <c r="L396" i="8"/>
  <c r="K396" i="8"/>
  <c r="J396" i="8"/>
  <c r="I396" i="8"/>
  <c r="H396" i="8"/>
  <c r="G396" i="8"/>
  <c r="F396" i="8"/>
  <c r="E396" i="8"/>
  <c r="U395" i="8"/>
  <c r="T395" i="8"/>
  <c r="S395" i="8"/>
  <c r="R395" i="8"/>
  <c r="Q395" i="8"/>
  <c r="P395" i="8"/>
  <c r="O395" i="8"/>
  <c r="N395" i="8"/>
  <c r="M395" i="8"/>
  <c r="L395" i="8"/>
  <c r="K395" i="8"/>
  <c r="J395" i="8"/>
  <c r="I395" i="8"/>
  <c r="H395" i="8"/>
  <c r="G395" i="8"/>
  <c r="F395" i="8"/>
  <c r="E395" i="8"/>
  <c r="U394" i="8"/>
  <c r="T394" i="8"/>
  <c r="S394" i="8"/>
  <c r="R394" i="8"/>
  <c r="Q394" i="8"/>
  <c r="P394" i="8"/>
  <c r="O394" i="8"/>
  <c r="N394" i="8"/>
  <c r="M394" i="8"/>
  <c r="L394" i="8"/>
  <c r="K394" i="8"/>
  <c r="J394" i="8"/>
  <c r="I394" i="8"/>
  <c r="H394" i="8"/>
  <c r="G394" i="8"/>
  <c r="F394" i="8"/>
  <c r="E394" i="8"/>
  <c r="U393" i="8"/>
  <c r="T393" i="8"/>
  <c r="S393" i="8"/>
  <c r="R393" i="8"/>
  <c r="Q393" i="8"/>
  <c r="P393" i="8"/>
  <c r="O393" i="8"/>
  <c r="N393" i="8"/>
  <c r="M393" i="8"/>
  <c r="L393" i="8"/>
  <c r="K393" i="8"/>
  <c r="J393" i="8"/>
  <c r="I393" i="8"/>
  <c r="H393" i="8"/>
  <c r="G393" i="8"/>
  <c r="F393" i="8"/>
  <c r="E393" i="8"/>
  <c r="U392" i="8"/>
  <c r="T392" i="8"/>
  <c r="S392" i="8"/>
  <c r="R392" i="8"/>
  <c r="Q392" i="8"/>
  <c r="P392" i="8"/>
  <c r="O392" i="8"/>
  <c r="N392" i="8"/>
  <c r="M392" i="8"/>
  <c r="L392" i="8"/>
  <c r="K392" i="8"/>
  <c r="J392" i="8"/>
  <c r="I392" i="8"/>
  <c r="H392" i="8"/>
  <c r="G392" i="8"/>
  <c r="F392" i="8"/>
  <c r="E392" i="8"/>
  <c r="U391" i="8"/>
  <c r="T391" i="8"/>
  <c r="S391" i="8"/>
  <c r="R391" i="8"/>
  <c r="Q391" i="8"/>
  <c r="P391" i="8"/>
  <c r="O391" i="8"/>
  <c r="N391" i="8"/>
  <c r="M391" i="8"/>
  <c r="L391" i="8"/>
  <c r="K391" i="8"/>
  <c r="J391" i="8"/>
  <c r="I391" i="8"/>
  <c r="H391" i="8"/>
  <c r="G391" i="8"/>
  <c r="F391" i="8"/>
  <c r="E391" i="8"/>
  <c r="U390" i="8"/>
  <c r="T390" i="8"/>
  <c r="S390" i="8"/>
  <c r="R390" i="8"/>
  <c r="Q390" i="8"/>
  <c r="P390" i="8"/>
  <c r="O390" i="8"/>
  <c r="N390" i="8"/>
  <c r="M390" i="8"/>
  <c r="L390" i="8"/>
  <c r="K390" i="8"/>
  <c r="J390" i="8"/>
  <c r="I390" i="8"/>
  <c r="H390" i="8"/>
  <c r="G390" i="8"/>
  <c r="F390" i="8"/>
  <c r="E390" i="8"/>
  <c r="U389" i="8"/>
  <c r="T389" i="8"/>
  <c r="S389" i="8"/>
  <c r="R389" i="8"/>
  <c r="Q389" i="8"/>
  <c r="P389" i="8"/>
  <c r="O389" i="8"/>
  <c r="N389" i="8"/>
  <c r="M389" i="8"/>
  <c r="L389" i="8"/>
  <c r="K389" i="8"/>
  <c r="J389" i="8"/>
  <c r="I389" i="8"/>
  <c r="H389" i="8"/>
  <c r="G389" i="8"/>
  <c r="F389" i="8"/>
  <c r="E389" i="8"/>
  <c r="U388" i="8"/>
  <c r="T388" i="8"/>
  <c r="S388" i="8"/>
  <c r="R388" i="8"/>
  <c r="Q388" i="8"/>
  <c r="P388" i="8"/>
  <c r="O388" i="8"/>
  <c r="N388" i="8"/>
  <c r="M388" i="8"/>
  <c r="L388" i="8"/>
  <c r="K388" i="8"/>
  <c r="J388" i="8"/>
  <c r="I388" i="8"/>
  <c r="H388" i="8"/>
  <c r="G388" i="8"/>
  <c r="F388" i="8"/>
  <c r="E388" i="8"/>
  <c r="U387" i="8"/>
  <c r="T387" i="8"/>
  <c r="S387" i="8"/>
  <c r="R387" i="8"/>
  <c r="Q387" i="8"/>
  <c r="P387" i="8"/>
  <c r="O387" i="8"/>
  <c r="N387" i="8"/>
  <c r="M387" i="8"/>
  <c r="L387" i="8"/>
  <c r="K387" i="8"/>
  <c r="J387" i="8"/>
  <c r="I387" i="8"/>
  <c r="H387" i="8"/>
  <c r="G387" i="8"/>
  <c r="F387" i="8"/>
  <c r="E387" i="8"/>
  <c r="U386" i="8"/>
  <c r="T386" i="8"/>
  <c r="S386" i="8"/>
  <c r="R386" i="8"/>
  <c r="Q386" i="8"/>
  <c r="P386" i="8"/>
  <c r="O386" i="8"/>
  <c r="N386" i="8"/>
  <c r="M386" i="8"/>
  <c r="L386" i="8"/>
  <c r="K386" i="8"/>
  <c r="J386" i="8"/>
  <c r="I386" i="8"/>
  <c r="H386" i="8"/>
  <c r="G386" i="8"/>
  <c r="F386" i="8"/>
  <c r="E386" i="8"/>
  <c r="U385" i="8"/>
  <c r="T385" i="8"/>
  <c r="S385" i="8"/>
  <c r="R385" i="8"/>
  <c r="Q385" i="8"/>
  <c r="P385" i="8"/>
  <c r="O385" i="8"/>
  <c r="N385" i="8"/>
  <c r="M385" i="8"/>
  <c r="L385" i="8"/>
  <c r="K385" i="8"/>
  <c r="J385" i="8"/>
  <c r="I385" i="8"/>
  <c r="H385" i="8"/>
  <c r="G385" i="8"/>
  <c r="F385" i="8"/>
  <c r="E385" i="8"/>
  <c r="U384" i="8"/>
  <c r="T384" i="8"/>
  <c r="S384" i="8"/>
  <c r="R384" i="8"/>
  <c r="Q384" i="8"/>
  <c r="P384" i="8"/>
  <c r="O384" i="8"/>
  <c r="N384" i="8"/>
  <c r="M384" i="8"/>
  <c r="L384" i="8"/>
  <c r="K384" i="8"/>
  <c r="J384" i="8"/>
  <c r="I384" i="8"/>
  <c r="H384" i="8"/>
  <c r="G384" i="8"/>
  <c r="F384" i="8"/>
  <c r="E384" i="8"/>
  <c r="U383" i="8"/>
  <c r="T383" i="8"/>
  <c r="S383" i="8"/>
  <c r="R383" i="8"/>
  <c r="Q383" i="8"/>
  <c r="P383" i="8"/>
  <c r="O383" i="8"/>
  <c r="N383" i="8"/>
  <c r="M383" i="8"/>
  <c r="L383" i="8"/>
  <c r="K383" i="8"/>
  <c r="J383" i="8"/>
  <c r="I383" i="8"/>
  <c r="H383" i="8"/>
  <c r="G383" i="8"/>
  <c r="F383" i="8"/>
  <c r="E383" i="8"/>
  <c r="U382" i="8"/>
  <c r="T382" i="8"/>
  <c r="S382" i="8"/>
  <c r="R382" i="8"/>
  <c r="Q382" i="8"/>
  <c r="P382" i="8"/>
  <c r="O382" i="8"/>
  <c r="N382" i="8"/>
  <c r="M382" i="8"/>
  <c r="L382" i="8"/>
  <c r="K382" i="8"/>
  <c r="J382" i="8"/>
  <c r="I382" i="8"/>
  <c r="H382" i="8"/>
  <c r="G382" i="8"/>
  <c r="F382" i="8"/>
  <c r="E382" i="8"/>
  <c r="U381" i="8"/>
  <c r="T381" i="8"/>
  <c r="S381" i="8"/>
  <c r="R381" i="8"/>
  <c r="Q381" i="8"/>
  <c r="P381" i="8"/>
  <c r="O381" i="8"/>
  <c r="N381" i="8"/>
  <c r="M381" i="8"/>
  <c r="L381" i="8"/>
  <c r="K381" i="8"/>
  <c r="J381" i="8"/>
  <c r="I381" i="8"/>
  <c r="H381" i="8"/>
  <c r="G381" i="8"/>
  <c r="F381" i="8"/>
  <c r="E381" i="8"/>
  <c r="U380" i="8"/>
  <c r="T380" i="8"/>
  <c r="S380" i="8"/>
  <c r="R380" i="8"/>
  <c r="Q380" i="8"/>
  <c r="P380" i="8"/>
  <c r="O380" i="8"/>
  <c r="N380" i="8"/>
  <c r="M380" i="8"/>
  <c r="L380" i="8"/>
  <c r="K380" i="8"/>
  <c r="J380" i="8"/>
  <c r="I380" i="8"/>
  <c r="H380" i="8"/>
  <c r="G380" i="8"/>
  <c r="F380" i="8"/>
  <c r="E380" i="8"/>
  <c r="U379" i="8"/>
  <c r="T379" i="8"/>
  <c r="S379" i="8"/>
  <c r="R379" i="8"/>
  <c r="Q379" i="8"/>
  <c r="P379" i="8"/>
  <c r="O379" i="8"/>
  <c r="N379" i="8"/>
  <c r="M379" i="8"/>
  <c r="L379" i="8"/>
  <c r="K379" i="8"/>
  <c r="J379" i="8"/>
  <c r="I379" i="8"/>
  <c r="H379" i="8"/>
  <c r="G379" i="8"/>
  <c r="F379" i="8"/>
  <c r="E379" i="8"/>
  <c r="U378" i="8"/>
  <c r="T378" i="8"/>
  <c r="S378" i="8"/>
  <c r="R378" i="8"/>
  <c r="Q378" i="8"/>
  <c r="P378" i="8"/>
  <c r="O378" i="8"/>
  <c r="N378" i="8"/>
  <c r="M378" i="8"/>
  <c r="L378" i="8"/>
  <c r="K378" i="8"/>
  <c r="J378" i="8"/>
  <c r="I378" i="8"/>
  <c r="H378" i="8"/>
  <c r="G378" i="8"/>
  <c r="F378" i="8"/>
  <c r="E378" i="8"/>
  <c r="U377" i="8"/>
  <c r="T377" i="8"/>
  <c r="S377" i="8"/>
  <c r="R377" i="8"/>
  <c r="Q377" i="8"/>
  <c r="P377" i="8"/>
  <c r="O377" i="8"/>
  <c r="N377" i="8"/>
  <c r="M377" i="8"/>
  <c r="L377" i="8"/>
  <c r="K377" i="8"/>
  <c r="J377" i="8"/>
  <c r="I377" i="8"/>
  <c r="H377" i="8"/>
  <c r="G377" i="8"/>
  <c r="F377" i="8"/>
  <c r="E377" i="8"/>
  <c r="U376" i="8"/>
  <c r="T376" i="8"/>
  <c r="S376" i="8"/>
  <c r="R376" i="8"/>
  <c r="Q376" i="8"/>
  <c r="P376" i="8"/>
  <c r="O376" i="8"/>
  <c r="N376" i="8"/>
  <c r="M376" i="8"/>
  <c r="L376" i="8"/>
  <c r="K376" i="8"/>
  <c r="J376" i="8"/>
  <c r="I376" i="8"/>
  <c r="H376" i="8"/>
  <c r="G376" i="8"/>
  <c r="F376" i="8"/>
  <c r="E376" i="8"/>
  <c r="U375" i="8"/>
  <c r="T375" i="8"/>
  <c r="S375" i="8"/>
  <c r="R375" i="8"/>
  <c r="Q375" i="8"/>
  <c r="P375" i="8"/>
  <c r="O375" i="8"/>
  <c r="N375" i="8"/>
  <c r="M375" i="8"/>
  <c r="L375" i="8"/>
  <c r="K375" i="8"/>
  <c r="J375" i="8"/>
  <c r="I375" i="8"/>
  <c r="H375" i="8"/>
  <c r="G375" i="8"/>
  <c r="F375" i="8"/>
  <c r="E375" i="8"/>
  <c r="U374" i="8"/>
  <c r="T374" i="8"/>
  <c r="S374" i="8"/>
  <c r="R374" i="8"/>
  <c r="Q374" i="8"/>
  <c r="P374" i="8"/>
  <c r="O374" i="8"/>
  <c r="N374" i="8"/>
  <c r="M374" i="8"/>
  <c r="L374" i="8"/>
  <c r="K374" i="8"/>
  <c r="J374" i="8"/>
  <c r="I374" i="8"/>
  <c r="H374" i="8"/>
  <c r="G374" i="8"/>
  <c r="F374" i="8"/>
  <c r="E374" i="8"/>
  <c r="U373" i="8"/>
  <c r="T373" i="8"/>
  <c r="S373" i="8"/>
  <c r="R373" i="8"/>
  <c r="Q373" i="8"/>
  <c r="P373" i="8"/>
  <c r="O373" i="8"/>
  <c r="N373" i="8"/>
  <c r="M373" i="8"/>
  <c r="L373" i="8"/>
  <c r="K373" i="8"/>
  <c r="J373" i="8"/>
  <c r="I373" i="8"/>
  <c r="H373" i="8"/>
  <c r="G373" i="8"/>
  <c r="F373" i="8"/>
  <c r="E373" i="8"/>
  <c r="U372" i="8"/>
  <c r="T372" i="8"/>
  <c r="S372" i="8"/>
  <c r="R372" i="8"/>
  <c r="Q372" i="8"/>
  <c r="P372" i="8"/>
  <c r="O372" i="8"/>
  <c r="N372" i="8"/>
  <c r="M372" i="8"/>
  <c r="L372" i="8"/>
  <c r="K372" i="8"/>
  <c r="J372" i="8"/>
  <c r="I372" i="8"/>
  <c r="H372" i="8"/>
  <c r="G372" i="8"/>
  <c r="F372" i="8"/>
  <c r="E372" i="8"/>
  <c r="U371" i="8"/>
  <c r="T371" i="8"/>
  <c r="S371" i="8"/>
  <c r="R371" i="8"/>
  <c r="Q371" i="8"/>
  <c r="P371" i="8"/>
  <c r="O371" i="8"/>
  <c r="N371" i="8"/>
  <c r="M371" i="8"/>
  <c r="L371" i="8"/>
  <c r="K371" i="8"/>
  <c r="J371" i="8"/>
  <c r="I371" i="8"/>
  <c r="H371" i="8"/>
  <c r="G371" i="8"/>
  <c r="F371" i="8"/>
  <c r="E371" i="8"/>
  <c r="U370" i="8"/>
  <c r="T370" i="8"/>
  <c r="S370" i="8"/>
  <c r="R370" i="8"/>
  <c r="Q370" i="8"/>
  <c r="P370" i="8"/>
  <c r="O370" i="8"/>
  <c r="N370" i="8"/>
  <c r="M370" i="8"/>
  <c r="L370" i="8"/>
  <c r="K370" i="8"/>
  <c r="J370" i="8"/>
  <c r="I370" i="8"/>
  <c r="H370" i="8"/>
  <c r="G370" i="8"/>
  <c r="F370" i="8"/>
  <c r="E370" i="8"/>
  <c r="U369" i="8"/>
  <c r="T369" i="8"/>
  <c r="S369" i="8"/>
  <c r="R369" i="8"/>
  <c r="Q369" i="8"/>
  <c r="P369" i="8"/>
  <c r="O369" i="8"/>
  <c r="N369" i="8"/>
  <c r="M369" i="8"/>
  <c r="L369" i="8"/>
  <c r="K369" i="8"/>
  <c r="J369" i="8"/>
  <c r="I369" i="8"/>
  <c r="H369" i="8"/>
  <c r="G369" i="8"/>
  <c r="F369" i="8"/>
  <c r="E369" i="8"/>
  <c r="U368" i="8"/>
  <c r="T368" i="8"/>
  <c r="S368" i="8"/>
  <c r="R368" i="8"/>
  <c r="Q368" i="8"/>
  <c r="P368" i="8"/>
  <c r="O368" i="8"/>
  <c r="N368" i="8"/>
  <c r="M368" i="8"/>
  <c r="L368" i="8"/>
  <c r="K368" i="8"/>
  <c r="J368" i="8"/>
  <c r="I368" i="8"/>
  <c r="H368" i="8"/>
  <c r="G368" i="8"/>
  <c r="F368" i="8"/>
  <c r="E368" i="8"/>
  <c r="U367" i="8"/>
  <c r="T367" i="8"/>
  <c r="S367" i="8"/>
  <c r="R367" i="8"/>
  <c r="Q367" i="8"/>
  <c r="P367" i="8"/>
  <c r="O367" i="8"/>
  <c r="N367" i="8"/>
  <c r="M367" i="8"/>
  <c r="L367" i="8"/>
  <c r="K367" i="8"/>
  <c r="J367" i="8"/>
  <c r="I367" i="8"/>
  <c r="H367" i="8"/>
  <c r="G367" i="8"/>
  <c r="F367" i="8"/>
  <c r="E367" i="8"/>
  <c r="U366" i="8"/>
  <c r="T366" i="8"/>
  <c r="S366" i="8"/>
  <c r="R366" i="8"/>
  <c r="Q366" i="8"/>
  <c r="P366" i="8"/>
  <c r="O366" i="8"/>
  <c r="N366" i="8"/>
  <c r="M366" i="8"/>
  <c r="L366" i="8"/>
  <c r="K366" i="8"/>
  <c r="J366" i="8"/>
  <c r="I366" i="8"/>
  <c r="H366" i="8"/>
  <c r="G366" i="8"/>
  <c r="F366" i="8"/>
  <c r="E366" i="8"/>
  <c r="U365" i="8"/>
  <c r="T365" i="8"/>
  <c r="S365" i="8"/>
  <c r="R365" i="8"/>
  <c r="Q365" i="8"/>
  <c r="P365" i="8"/>
  <c r="O365" i="8"/>
  <c r="N365" i="8"/>
  <c r="M365" i="8"/>
  <c r="L365" i="8"/>
  <c r="K365" i="8"/>
  <c r="J365" i="8"/>
  <c r="I365" i="8"/>
  <c r="H365" i="8"/>
  <c r="G365" i="8"/>
  <c r="F365" i="8"/>
  <c r="E365" i="8"/>
  <c r="U364" i="8"/>
  <c r="T364" i="8"/>
  <c r="S364" i="8"/>
  <c r="R364" i="8"/>
  <c r="Q364" i="8"/>
  <c r="P364" i="8"/>
  <c r="O364" i="8"/>
  <c r="N364" i="8"/>
  <c r="M364" i="8"/>
  <c r="L364" i="8"/>
  <c r="K364" i="8"/>
  <c r="J364" i="8"/>
  <c r="I364" i="8"/>
  <c r="H364" i="8"/>
  <c r="G364" i="8"/>
  <c r="F364" i="8"/>
  <c r="E364" i="8"/>
  <c r="U363" i="8"/>
  <c r="T363" i="8"/>
  <c r="S363" i="8"/>
  <c r="R363" i="8"/>
  <c r="Q363" i="8"/>
  <c r="P363" i="8"/>
  <c r="O363" i="8"/>
  <c r="N363" i="8"/>
  <c r="M363" i="8"/>
  <c r="L363" i="8"/>
  <c r="K363" i="8"/>
  <c r="J363" i="8"/>
  <c r="I363" i="8"/>
  <c r="H363" i="8"/>
  <c r="G363" i="8"/>
  <c r="F363" i="8"/>
  <c r="E363" i="8"/>
  <c r="U362" i="8"/>
  <c r="T362" i="8"/>
  <c r="S362" i="8"/>
  <c r="R362" i="8"/>
  <c r="Q362" i="8"/>
  <c r="P362" i="8"/>
  <c r="O362" i="8"/>
  <c r="N362" i="8"/>
  <c r="M362" i="8"/>
  <c r="L362" i="8"/>
  <c r="K362" i="8"/>
  <c r="J362" i="8"/>
  <c r="I362" i="8"/>
  <c r="H362" i="8"/>
  <c r="G362" i="8"/>
  <c r="F362" i="8"/>
  <c r="E362" i="8"/>
  <c r="U361" i="8"/>
  <c r="T361" i="8"/>
  <c r="S361" i="8"/>
  <c r="R361" i="8"/>
  <c r="Q361" i="8"/>
  <c r="P361" i="8"/>
  <c r="O361" i="8"/>
  <c r="N361" i="8"/>
  <c r="M361" i="8"/>
  <c r="L361" i="8"/>
  <c r="K361" i="8"/>
  <c r="J361" i="8"/>
  <c r="I361" i="8"/>
  <c r="H361" i="8"/>
  <c r="G361" i="8"/>
  <c r="F361" i="8"/>
  <c r="E361" i="8"/>
  <c r="U360" i="8"/>
  <c r="T360" i="8"/>
  <c r="S360" i="8"/>
  <c r="R360" i="8"/>
  <c r="Q360" i="8"/>
  <c r="P360" i="8"/>
  <c r="O360" i="8"/>
  <c r="N360" i="8"/>
  <c r="M360" i="8"/>
  <c r="L360" i="8"/>
  <c r="K360" i="8"/>
  <c r="J360" i="8"/>
  <c r="I360" i="8"/>
  <c r="H360" i="8"/>
  <c r="G360" i="8"/>
  <c r="F360" i="8"/>
  <c r="E360" i="8"/>
  <c r="U359" i="8"/>
  <c r="T359" i="8"/>
  <c r="S359" i="8"/>
  <c r="R359" i="8"/>
  <c r="Q359" i="8"/>
  <c r="P359" i="8"/>
  <c r="O359" i="8"/>
  <c r="N359" i="8"/>
  <c r="M359" i="8"/>
  <c r="L359" i="8"/>
  <c r="K359" i="8"/>
  <c r="J359" i="8"/>
  <c r="I359" i="8"/>
  <c r="H359" i="8"/>
  <c r="G359" i="8"/>
  <c r="F359" i="8"/>
  <c r="E359" i="8"/>
  <c r="U358" i="8"/>
  <c r="T358" i="8"/>
  <c r="S358" i="8"/>
  <c r="R358" i="8"/>
  <c r="Q358" i="8"/>
  <c r="P358" i="8"/>
  <c r="O358" i="8"/>
  <c r="N358" i="8"/>
  <c r="M358" i="8"/>
  <c r="L358" i="8"/>
  <c r="K358" i="8"/>
  <c r="J358" i="8"/>
  <c r="I358" i="8"/>
  <c r="H358" i="8"/>
  <c r="G358" i="8"/>
  <c r="F358" i="8"/>
  <c r="E358" i="8"/>
  <c r="U357" i="8"/>
  <c r="T357" i="8"/>
  <c r="S357" i="8"/>
  <c r="R357" i="8"/>
  <c r="Q357" i="8"/>
  <c r="P357" i="8"/>
  <c r="O357" i="8"/>
  <c r="N357" i="8"/>
  <c r="M357" i="8"/>
  <c r="L357" i="8"/>
  <c r="K357" i="8"/>
  <c r="J357" i="8"/>
  <c r="I357" i="8"/>
  <c r="H357" i="8"/>
  <c r="G357" i="8"/>
  <c r="F357" i="8"/>
  <c r="E357" i="8"/>
  <c r="U356" i="8"/>
  <c r="T356" i="8"/>
  <c r="S356" i="8"/>
  <c r="R356" i="8"/>
  <c r="Q356" i="8"/>
  <c r="P356" i="8"/>
  <c r="O356" i="8"/>
  <c r="N356" i="8"/>
  <c r="M356" i="8"/>
  <c r="L356" i="8"/>
  <c r="K356" i="8"/>
  <c r="J356" i="8"/>
  <c r="I356" i="8"/>
  <c r="H356" i="8"/>
  <c r="G356" i="8"/>
  <c r="F356" i="8"/>
  <c r="E356" i="8"/>
  <c r="U355" i="8"/>
  <c r="T355" i="8"/>
  <c r="S355" i="8"/>
  <c r="R355" i="8"/>
  <c r="Q355" i="8"/>
  <c r="P355" i="8"/>
  <c r="O355" i="8"/>
  <c r="N355" i="8"/>
  <c r="M355" i="8"/>
  <c r="L355" i="8"/>
  <c r="K355" i="8"/>
  <c r="J355" i="8"/>
  <c r="I355" i="8"/>
  <c r="H355" i="8"/>
  <c r="G355" i="8"/>
  <c r="F355" i="8"/>
  <c r="E355" i="8"/>
  <c r="U354" i="8"/>
  <c r="T354" i="8"/>
  <c r="S354" i="8"/>
  <c r="R354" i="8"/>
  <c r="Q354" i="8"/>
  <c r="P354" i="8"/>
  <c r="O354" i="8"/>
  <c r="N354" i="8"/>
  <c r="M354" i="8"/>
  <c r="L354" i="8"/>
  <c r="K354" i="8"/>
  <c r="J354" i="8"/>
  <c r="I354" i="8"/>
  <c r="H354" i="8"/>
  <c r="G354" i="8"/>
  <c r="F354" i="8"/>
  <c r="E354" i="8"/>
  <c r="U353" i="8"/>
  <c r="T353" i="8"/>
  <c r="S353" i="8"/>
  <c r="R353" i="8"/>
  <c r="Q353" i="8"/>
  <c r="P353" i="8"/>
  <c r="O353" i="8"/>
  <c r="N353" i="8"/>
  <c r="M353" i="8"/>
  <c r="L353" i="8"/>
  <c r="K353" i="8"/>
  <c r="J353" i="8"/>
  <c r="I353" i="8"/>
  <c r="H353" i="8"/>
  <c r="G353" i="8"/>
  <c r="F353" i="8"/>
  <c r="E353" i="8"/>
  <c r="U352" i="8"/>
  <c r="T352" i="8"/>
  <c r="S352" i="8"/>
  <c r="R352" i="8"/>
  <c r="Q352" i="8"/>
  <c r="P352" i="8"/>
  <c r="O352" i="8"/>
  <c r="N352" i="8"/>
  <c r="M352" i="8"/>
  <c r="L352" i="8"/>
  <c r="K352" i="8"/>
  <c r="J352" i="8"/>
  <c r="I352" i="8"/>
  <c r="H352" i="8"/>
  <c r="G352" i="8"/>
  <c r="F352" i="8"/>
  <c r="E352" i="8"/>
  <c r="U351" i="8"/>
  <c r="T351" i="8"/>
  <c r="S351" i="8"/>
  <c r="R351" i="8"/>
  <c r="Q351" i="8"/>
  <c r="P351" i="8"/>
  <c r="O351" i="8"/>
  <c r="N351" i="8"/>
  <c r="M351" i="8"/>
  <c r="L351" i="8"/>
  <c r="K351" i="8"/>
  <c r="J351" i="8"/>
  <c r="I351" i="8"/>
  <c r="H351" i="8"/>
  <c r="G351" i="8"/>
  <c r="F351" i="8"/>
  <c r="E351" i="8"/>
  <c r="U350" i="8"/>
  <c r="T350" i="8"/>
  <c r="S350" i="8"/>
  <c r="R350" i="8"/>
  <c r="Q350" i="8"/>
  <c r="P350" i="8"/>
  <c r="O350" i="8"/>
  <c r="N350" i="8"/>
  <c r="M350" i="8"/>
  <c r="L350" i="8"/>
  <c r="K350" i="8"/>
  <c r="J350" i="8"/>
  <c r="I350" i="8"/>
  <c r="H350" i="8"/>
  <c r="G350" i="8"/>
  <c r="F350" i="8"/>
  <c r="E350" i="8"/>
  <c r="U349" i="8"/>
  <c r="T349" i="8"/>
  <c r="S349" i="8"/>
  <c r="R349" i="8"/>
  <c r="Q349" i="8"/>
  <c r="P349" i="8"/>
  <c r="O349" i="8"/>
  <c r="N349" i="8"/>
  <c r="M349" i="8"/>
  <c r="L349" i="8"/>
  <c r="K349" i="8"/>
  <c r="J349" i="8"/>
  <c r="I349" i="8"/>
  <c r="H349" i="8"/>
  <c r="G349" i="8"/>
  <c r="F349" i="8"/>
  <c r="E349" i="8"/>
  <c r="U348" i="8"/>
  <c r="T348" i="8"/>
  <c r="S348" i="8"/>
  <c r="R348" i="8"/>
  <c r="Q348" i="8"/>
  <c r="P348" i="8"/>
  <c r="O348" i="8"/>
  <c r="N348" i="8"/>
  <c r="M348" i="8"/>
  <c r="L348" i="8"/>
  <c r="K348" i="8"/>
  <c r="J348" i="8"/>
  <c r="I348" i="8"/>
  <c r="H348" i="8"/>
  <c r="G348" i="8"/>
  <c r="F348" i="8"/>
  <c r="E348" i="8"/>
  <c r="U347" i="8"/>
  <c r="T347" i="8"/>
  <c r="S347" i="8"/>
  <c r="R347" i="8"/>
  <c r="Q347" i="8"/>
  <c r="P347" i="8"/>
  <c r="O347" i="8"/>
  <c r="N347" i="8"/>
  <c r="M347" i="8"/>
  <c r="L347" i="8"/>
  <c r="K347" i="8"/>
  <c r="J347" i="8"/>
  <c r="I347" i="8"/>
  <c r="H347" i="8"/>
  <c r="G347" i="8"/>
  <c r="F347" i="8"/>
  <c r="E347" i="8"/>
  <c r="U346" i="8"/>
  <c r="T346" i="8"/>
  <c r="S346" i="8"/>
  <c r="R346" i="8"/>
  <c r="Q346" i="8"/>
  <c r="P346" i="8"/>
  <c r="O346" i="8"/>
  <c r="N346" i="8"/>
  <c r="M346" i="8"/>
  <c r="L346" i="8"/>
  <c r="K346" i="8"/>
  <c r="J346" i="8"/>
  <c r="I346" i="8"/>
  <c r="H346" i="8"/>
  <c r="G346" i="8"/>
  <c r="F346" i="8"/>
  <c r="E346" i="8"/>
  <c r="U345" i="8"/>
  <c r="T345" i="8"/>
  <c r="S345" i="8"/>
  <c r="R345" i="8"/>
  <c r="Q345" i="8"/>
  <c r="P345" i="8"/>
  <c r="O345" i="8"/>
  <c r="N345" i="8"/>
  <c r="M345" i="8"/>
  <c r="L345" i="8"/>
  <c r="K345" i="8"/>
  <c r="J345" i="8"/>
  <c r="I345" i="8"/>
  <c r="H345" i="8"/>
  <c r="G345" i="8"/>
  <c r="F345" i="8"/>
  <c r="E345" i="8"/>
  <c r="U344" i="8"/>
  <c r="T344" i="8"/>
  <c r="S344" i="8"/>
  <c r="R344" i="8"/>
  <c r="Q344" i="8"/>
  <c r="P344" i="8"/>
  <c r="O344" i="8"/>
  <c r="N344" i="8"/>
  <c r="M344" i="8"/>
  <c r="L344" i="8"/>
  <c r="K344" i="8"/>
  <c r="J344" i="8"/>
  <c r="I344" i="8"/>
  <c r="H344" i="8"/>
  <c r="G344" i="8"/>
  <c r="F344" i="8"/>
  <c r="E344" i="8"/>
  <c r="U343" i="8"/>
  <c r="T343" i="8"/>
  <c r="S343" i="8"/>
  <c r="R343" i="8"/>
  <c r="Q343" i="8"/>
  <c r="P343" i="8"/>
  <c r="O343" i="8"/>
  <c r="N343" i="8"/>
  <c r="M343" i="8"/>
  <c r="L343" i="8"/>
  <c r="K343" i="8"/>
  <c r="J343" i="8"/>
  <c r="I343" i="8"/>
  <c r="H343" i="8"/>
  <c r="G343" i="8"/>
  <c r="F343" i="8"/>
  <c r="E343" i="8"/>
  <c r="U342" i="8"/>
  <c r="T342" i="8"/>
  <c r="S342" i="8"/>
  <c r="R342" i="8"/>
  <c r="Q342" i="8"/>
  <c r="P342" i="8"/>
  <c r="O342" i="8"/>
  <c r="N342" i="8"/>
  <c r="M342" i="8"/>
  <c r="L342" i="8"/>
  <c r="K342" i="8"/>
  <c r="J342" i="8"/>
  <c r="I342" i="8"/>
  <c r="H342" i="8"/>
  <c r="G342" i="8"/>
  <c r="F342" i="8"/>
  <c r="E342" i="8"/>
  <c r="U341" i="8"/>
  <c r="T341" i="8"/>
  <c r="S341" i="8"/>
  <c r="R341" i="8"/>
  <c r="Q341" i="8"/>
  <c r="P341" i="8"/>
  <c r="O341" i="8"/>
  <c r="N341" i="8"/>
  <c r="M341" i="8"/>
  <c r="L341" i="8"/>
  <c r="K341" i="8"/>
  <c r="J341" i="8"/>
  <c r="I341" i="8"/>
  <c r="H341" i="8"/>
  <c r="G341" i="8"/>
  <c r="F341" i="8"/>
  <c r="E341" i="8"/>
  <c r="U340" i="8"/>
  <c r="T340" i="8"/>
  <c r="S340" i="8"/>
  <c r="R340" i="8"/>
  <c r="Q340" i="8"/>
  <c r="P340" i="8"/>
  <c r="O340" i="8"/>
  <c r="N340" i="8"/>
  <c r="M340" i="8"/>
  <c r="L340" i="8"/>
  <c r="K340" i="8"/>
  <c r="J340" i="8"/>
  <c r="I340" i="8"/>
  <c r="H340" i="8"/>
  <c r="G340" i="8"/>
  <c r="F340" i="8"/>
  <c r="E340" i="8"/>
  <c r="U339" i="8"/>
  <c r="T339" i="8"/>
  <c r="S339" i="8"/>
  <c r="R339" i="8"/>
  <c r="Q339" i="8"/>
  <c r="P339" i="8"/>
  <c r="O339" i="8"/>
  <c r="N339" i="8"/>
  <c r="M339" i="8"/>
  <c r="L339" i="8"/>
  <c r="K339" i="8"/>
  <c r="J339" i="8"/>
  <c r="I339" i="8"/>
  <c r="H339" i="8"/>
  <c r="G339" i="8"/>
  <c r="F339" i="8"/>
  <c r="E339" i="8"/>
  <c r="U338" i="8"/>
  <c r="T338" i="8"/>
  <c r="S338" i="8"/>
  <c r="R338" i="8"/>
  <c r="Q338" i="8"/>
  <c r="P338" i="8"/>
  <c r="O338" i="8"/>
  <c r="N338" i="8"/>
  <c r="M338" i="8"/>
  <c r="L338" i="8"/>
  <c r="K338" i="8"/>
  <c r="J338" i="8"/>
  <c r="I338" i="8"/>
  <c r="H338" i="8"/>
  <c r="G338" i="8"/>
  <c r="F338" i="8"/>
  <c r="E338" i="8"/>
  <c r="U337" i="8"/>
  <c r="T337" i="8"/>
  <c r="S337" i="8"/>
  <c r="R337" i="8"/>
  <c r="Q337" i="8"/>
  <c r="P337" i="8"/>
  <c r="O337" i="8"/>
  <c r="N337" i="8"/>
  <c r="M337" i="8"/>
  <c r="L337" i="8"/>
  <c r="K337" i="8"/>
  <c r="J337" i="8"/>
  <c r="I337" i="8"/>
  <c r="H337" i="8"/>
  <c r="G337" i="8"/>
  <c r="F337" i="8"/>
  <c r="E337" i="8"/>
  <c r="U336" i="8"/>
  <c r="T336" i="8"/>
  <c r="S336" i="8"/>
  <c r="R336" i="8"/>
  <c r="Q336" i="8"/>
  <c r="P336" i="8"/>
  <c r="O336" i="8"/>
  <c r="N336" i="8"/>
  <c r="M336" i="8"/>
  <c r="L336" i="8"/>
  <c r="K336" i="8"/>
  <c r="J336" i="8"/>
  <c r="I336" i="8"/>
  <c r="H336" i="8"/>
  <c r="G336" i="8"/>
  <c r="F336" i="8"/>
  <c r="E336" i="8"/>
  <c r="U335" i="8"/>
  <c r="T335" i="8"/>
  <c r="S335" i="8"/>
  <c r="R335" i="8"/>
  <c r="Q335" i="8"/>
  <c r="P335" i="8"/>
  <c r="O335" i="8"/>
  <c r="N335" i="8"/>
  <c r="M335" i="8"/>
  <c r="L335" i="8"/>
  <c r="K335" i="8"/>
  <c r="J335" i="8"/>
  <c r="I335" i="8"/>
  <c r="H335" i="8"/>
  <c r="G335" i="8"/>
  <c r="F335" i="8"/>
  <c r="E335" i="8"/>
  <c r="U334" i="8"/>
  <c r="T334" i="8"/>
  <c r="S334" i="8"/>
  <c r="R334" i="8"/>
  <c r="Q334" i="8"/>
  <c r="P334" i="8"/>
  <c r="O334" i="8"/>
  <c r="N334" i="8"/>
  <c r="M334" i="8"/>
  <c r="L334" i="8"/>
  <c r="K334" i="8"/>
  <c r="J334" i="8"/>
  <c r="I334" i="8"/>
  <c r="H334" i="8"/>
  <c r="G334" i="8"/>
  <c r="F334" i="8"/>
  <c r="E334" i="8"/>
  <c r="U333" i="8"/>
  <c r="T333" i="8"/>
  <c r="S333" i="8"/>
  <c r="R333" i="8"/>
  <c r="Q333" i="8"/>
  <c r="P333" i="8"/>
  <c r="O333" i="8"/>
  <c r="N333" i="8"/>
  <c r="M333" i="8"/>
  <c r="L333" i="8"/>
  <c r="K333" i="8"/>
  <c r="J333" i="8"/>
  <c r="I333" i="8"/>
  <c r="H333" i="8"/>
  <c r="G333" i="8"/>
  <c r="F333" i="8"/>
  <c r="E333" i="8"/>
  <c r="U332" i="8"/>
  <c r="T332" i="8"/>
  <c r="S332" i="8"/>
  <c r="R332" i="8"/>
  <c r="Q332" i="8"/>
  <c r="P332" i="8"/>
  <c r="O332" i="8"/>
  <c r="N332" i="8"/>
  <c r="M332" i="8"/>
  <c r="L332" i="8"/>
  <c r="K332" i="8"/>
  <c r="J332" i="8"/>
  <c r="I332" i="8"/>
  <c r="H332" i="8"/>
  <c r="G332" i="8"/>
  <c r="F332" i="8"/>
  <c r="E332" i="8"/>
  <c r="U331" i="8"/>
  <c r="T331" i="8"/>
  <c r="S331" i="8"/>
  <c r="R331" i="8"/>
  <c r="Q331" i="8"/>
  <c r="P331" i="8"/>
  <c r="O331" i="8"/>
  <c r="N331" i="8"/>
  <c r="M331" i="8"/>
  <c r="L331" i="8"/>
  <c r="K331" i="8"/>
  <c r="J331" i="8"/>
  <c r="I331" i="8"/>
  <c r="H331" i="8"/>
  <c r="G331" i="8"/>
  <c r="F331" i="8"/>
  <c r="E331" i="8"/>
  <c r="U330" i="8"/>
  <c r="T330" i="8"/>
  <c r="S330" i="8"/>
  <c r="R330" i="8"/>
  <c r="Q330" i="8"/>
  <c r="P330" i="8"/>
  <c r="O330" i="8"/>
  <c r="N330" i="8"/>
  <c r="M330" i="8"/>
  <c r="L330" i="8"/>
  <c r="K330" i="8"/>
  <c r="J330" i="8"/>
  <c r="I330" i="8"/>
  <c r="H330" i="8"/>
  <c r="G330" i="8"/>
  <c r="F330" i="8"/>
  <c r="E330" i="8"/>
  <c r="U329" i="8"/>
  <c r="T329" i="8"/>
  <c r="S329" i="8"/>
  <c r="R329" i="8"/>
  <c r="Q329" i="8"/>
  <c r="P329" i="8"/>
  <c r="O329" i="8"/>
  <c r="N329" i="8"/>
  <c r="M329" i="8"/>
  <c r="L329" i="8"/>
  <c r="K329" i="8"/>
  <c r="J329" i="8"/>
  <c r="I329" i="8"/>
  <c r="H329" i="8"/>
  <c r="G329" i="8"/>
  <c r="F329" i="8"/>
  <c r="E329" i="8"/>
  <c r="U328" i="8"/>
  <c r="T328" i="8"/>
  <c r="S328" i="8"/>
  <c r="R328" i="8"/>
  <c r="Q328" i="8"/>
  <c r="P328" i="8"/>
  <c r="O328" i="8"/>
  <c r="N328" i="8"/>
  <c r="M328" i="8"/>
  <c r="L328" i="8"/>
  <c r="K328" i="8"/>
  <c r="J328" i="8"/>
  <c r="I328" i="8"/>
  <c r="H328" i="8"/>
  <c r="G328" i="8"/>
  <c r="F328" i="8"/>
  <c r="E328" i="8"/>
  <c r="U327" i="8"/>
  <c r="T327" i="8"/>
  <c r="S327" i="8"/>
  <c r="R327" i="8"/>
  <c r="Q327" i="8"/>
  <c r="P327" i="8"/>
  <c r="O327" i="8"/>
  <c r="N327" i="8"/>
  <c r="M327" i="8"/>
  <c r="L327" i="8"/>
  <c r="K327" i="8"/>
  <c r="J327" i="8"/>
  <c r="I327" i="8"/>
  <c r="H327" i="8"/>
  <c r="G327" i="8"/>
  <c r="F327" i="8"/>
  <c r="E327" i="8"/>
  <c r="U326" i="8"/>
  <c r="T326" i="8"/>
  <c r="S326" i="8"/>
  <c r="R326" i="8"/>
  <c r="Q326" i="8"/>
  <c r="P326" i="8"/>
  <c r="O326" i="8"/>
  <c r="N326" i="8"/>
  <c r="M326" i="8"/>
  <c r="L326" i="8"/>
  <c r="K326" i="8"/>
  <c r="J326" i="8"/>
  <c r="I326" i="8"/>
  <c r="H326" i="8"/>
  <c r="G326" i="8"/>
  <c r="F326" i="8"/>
  <c r="E326" i="8"/>
  <c r="U325" i="8"/>
  <c r="T325" i="8"/>
  <c r="S325" i="8"/>
  <c r="R325" i="8"/>
  <c r="Q325" i="8"/>
  <c r="P325" i="8"/>
  <c r="O325" i="8"/>
  <c r="N325" i="8"/>
  <c r="M325" i="8"/>
  <c r="L325" i="8"/>
  <c r="K325" i="8"/>
  <c r="J325" i="8"/>
  <c r="I325" i="8"/>
  <c r="H325" i="8"/>
  <c r="G325" i="8"/>
  <c r="F325" i="8"/>
  <c r="E325" i="8"/>
  <c r="U324" i="8"/>
  <c r="T324" i="8"/>
  <c r="S324" i="8"/>
  <c r="R324" i="8"/>
  <c r="Q324" i="8"/>
  <c r="P324" i="8"/>
  <c r="O324" i="8"/>
  <c r="N324" i="8"/>
  <c r="M324" i="8"/>
  <c r="L324" i="8"/>
  <c r="K324" i="8"/>
  <c r="J324" i="8"/>
  <c r="I324" i="8"/>
  <c r="H324" i="8"/>
  <c r="G324" i="8"/>
  <c r="F324" i="8"/>
  <c r="E324" i="8"/>
  <c r="U323" i="8"/>
  <c r="T323" i="8"/>
  <c r="S323" i="8"/>
  <c r="R323" i="8"/>
  <c r="Q323" i="8"/>
  <c r="P323" i="8"/>
  <c r="O323" i="8"/>
  <c r="N323" i="8"/>
  <c r="M323" i="8"/>
  <c r="L323" i="8"/>
  <c r="K323" i="8"/>
  <c r="J323" i="8"/>
  <c r="I323" i="8"/>
  <c r="H323" i="8"/>
  <c r="G323" i="8"/>
  <c r="F323" i="8"/>
  <c r="E323" i="8"/>
  <c r="U322" i="8"/>
  <c r="T322" i="8"/>
  <c r="S322" i="8"/>
  <c r="R322" i="8"/>
  <c r="Q322" i="8"/>
  <c r="P322" i="8"/>
  <c r="O322" i="8"/>
  <c r="N322" i="8"/>
  <c r="M322" i="8"/>
  <c r="L322" i="8"/>
  <c r="K322" i="8"/>
  <c r="J322" i="8"/>
  <c r="I322" i="8"/>
  <c r="H322" i="8"/>
  <c r="G322" i="8"/>
  <c r="F322" i="8"/>
  <c r="E322" i="8"/>
  <c r="U321" i="8"/>
  <c r="T321" i="8"/>
  <c r="S321" i="8"/>
  <c r="R321" i="8"/>
  <c r="Q321" i="8"/>
  <c r="P321" i="8"/>
  <c r="O321" i="8"/>
  <c r="N321" i="8"/>
  <c r="M321" i="8"/>
  <c r="L321" i="8"/>
  <c r="K321" i="8"/>
  <c r="J321" i="8"/>
  <c r="I321" i="8"/>
  <c r="H321" i="8"/>
  <c r="G321" i="8"/>
  <c r="F321" i="8"/>
  <c r="E321" i="8"/>
  <c r="U320" i="8"/>
  <c r="T320" i="8"/>
  <c r="S320" i="8"/>
  <c r="R320" i="8"/>
  <c r="Q320" i="8"/>
  <c r="P320" i="8"/>
  <c r="O320" i="8"/>
  <c r="N320" i="8"/>
  <c r="M320" i="8"/>
  <c r="L320" i="8"/>
  <c r="K320" i="8"/>
  <c r="J320" i="8"/>
  <c r="I320" i="8"/>
  <c r="H320" i="8"/>
  <c r="G320" i="8"/>
  <c r="F320" i="8"/>
  <c r="E320" i="8"/>
  <c r="U319" i="8"/>
  <c r="T319" i="8"/>
  <c r="S319" i="8"/>
  <c r="R319" i="8"/>
  <c r="Q319" i="8"/>
  <c r="P319" i="8"/>
  <c r="O319" i="8"/>
  <c r="N319" i="8"/>
  <c r="M319" i="8"/>
  <c r="L319" i="8"/>
  <c r="K319" i="8"/>
  <c r="J319" i="8"/>
  <c r="I319" i="8"/>
  <c r="H319" i="8"/>
  <c r="G319" i="8"/>
  <c r="F319" i="8"/>
  <c r="E319" i="8"/>
  <c r="U318" i="8"/>
  <c r="T318" i="8"/>
  <c r="S318" i="8"/>
  <c r="R318" i="8"/>
  <c r="Q318" i="8"/>
  <c r="P318" i="8"/>
  <c r="O318" i="8"/>
  <c r="N318" i="8"/>
  <c r="M318" i="8"/>
  <c r="L318" i="8"/>
  <c r="K318" i="8"/>
  <c r="J318" i="8"/>
  <c r="I318" i="8"/>
  <c r="H318" i="8"/>
  <c r="G318" i="8"/>
  <c r="F318" i="8"/>
  <c r="E318" i="8"/>
  <c r="U317" i="8"/>
  <c r="T317" i="8"/>
  <c r="S317" i="8"/>
  <c r="R317" i="8"/>
  <c r="Q317" i="8"/>
  <c r="P317" i="8"/>
  <c r="O317" i="8"/>
  <c r="N317" i="8"/>
  <c r="M317" i="8"/>
  <c r="L317" i="8"/>
  <c r="K317" i="8"/>
  <c r="J317" i="8"/>
  <c r="I317" i="8"/>
  <c r="H317" i="8"/>
  <c r="G317" i="8"/>
  <c r="F317" i="8"/>
  <c r="E317" i="8"/>
  <c r="U316" i="8"/>
  <c r="T316" i="8"/>
  <c r="S316" i="8"/>
  <c r="R316" i="8"/>
  <c r="Q316" i="8"/>
  <c r="P316" i="8"/>
  <c r="O316" i="8"/>
  <c r="N316" i="8"/>
  <c r="M316" i="8"/>
  <c r="L316" i="8"/>
  <c r="K316" i="8"/>
  <c r="J316" i="8"/>
  <c r="I316" i="8"/>
  <c r="H316" i="8"/>
  <c r="G316" i="8"/>
  <c r="F316" i="8"/>
  <c r="E316" i="8"/>
  <c r="U315" i="8"/>
  <c r="T315" i="8"/>
  <c r="S315" i="8"/>
  <c r="R315" i="8"/>
  <c r="Q315" i="8"/>
  <c r="P315" i="8"/>
  <c r="O315" i="8"/>
  <c r="N315" i="8"/>
  <c r="M315" i="8"/>
  <c r="L315" i="8"/>
  <c r="K315" i="8"/>
  <c r="J315" i="8"/>
  <c r="I315" i="8"/>
  <c r="H315" i="8"/>
  <c r="G315" i="8"/>
  <c r="F315" i="8"/>
  <c r="E315" i="8"/>
  <c r="U314" i="8"/>
  <c r="T314" i="8"/>
  <c r="S314" i="8"/>
  <c r="R314" i="8"/>
  <c r="Q314" i="8"/>
  <c r="P314" i="8"/>
  <c r="O314" i="8"/>
  <c r="N314" i="8"/>
  <c r="M314" i="8"/>
  <c r="L314" i="8"/>
  <c r="K314" i="8"/>
  <c r="J314" i="8"/>
  <c r="I314" i="8"/>
  <c r="H314" i="8"/>
  <c r="G314" i="8"/>
  <c r="F314" i="8"/>
  <c r="E314" i="8"/>
  <c r="U313" i="8"/>
  <c r="T313" i="8"/>
  <c r="S313" i="8"/>
  <c r="R313" i="8"/>
  <c r="Q313" i="8"/>
  <c r="P313" i="8"/>
  <c r="O313" i="8"/>
  <c r="N313" i="8"/>
  <c r="M313" i="8"/>
  <c r="L313" i="8"/>
  <c r="K313" i="8"/>
  <c r="J313" i="8"/>
  <c r="I313" i="8"/>
  <c r="H313" i="8"/>
  <c r="G313" i="8"/>
  <c r="F313" i="8"/>
  <c r="E313" i="8"/>
  <c r="U312" i="8"/>
  <c r="T312" i="8"/>
  <c r="S312" i="8"/>
  <c r="R312" i="8"/>
  <c r="Q312" i="8"/>
  <c r="P312" i="8"/>
  <c r="O312" i="8"/>
  <c r="N312" i="8"/>
  <c r="M312" i="8"/>
  <c r="L312" i="8"/>
  <c r="K312" i="8"/>
  <c r="J312" i="8"/>
  <c r="I312" i="8"/>
  <c r="H312" i="8"/>
  <c r="G312" i="8"/>
  <c r="F312" i="8"/>
  <c r="E312" i="8"/>
  <c r="U311" i="8"/>
  <c r="T311" i="8"/>
  <c r="S311" i="8"/>
  <c r="R311" i="8"/>
  <c r="Q311" i="8"/>
  <c r="P311" i="8"/>
  <c r="O311" i="8"/>
  <c r="N311" i="8"/>
  <c r="M311" i="8"/>
  <c r="L311" i="8"/>
  <c r="K311" i="8"/>
  <c r="J311" i="8"/>
  <c r="I311" i="8"/>
  <c r="H311" i="8"/>
  <c r="G311" i="8"/>
  <c r="F311" i="8"/>
  <c r="E311" i="8"/>
  <c r="U310" i="8"/>
  <c r="T310" i="8"/>
  <c r="S310" i="8"/>
  <c r="R310" i="8"/>
  <c r="Q310" i="8"/>
  <c r="P310" i="8"/>
  <c r="O310" i="8"/>
  <c r="N310" i="8"/>
  <c r="M310" i="8"/>
  <c r="L310" i="8"/>
  <c r="K310" i="8"/>
  <c r="J310" i="8"/>
  <c r="I310" i="8"/>
  <c r="H310" i="8"/>
  <c r="G310" i="8"/>
  <c r="F310" i="8"/>
  <c r="E310" i="8"/>
  <c r="U309" i="8"/>
  <c r="T309" i="8"/>
  <c r="S309" i="8"/>
  <c r="R309" i="8"/>
  <c r="Q309" i="8"/>
  <c r="P309" i="8"/>
  <c r="O309" i="8"/>
  <c r="N309" i="8"/>
  <c r="M309" i="8"/>
  <c r="L309" i="8"/>
  <c r="K309" i="8"/>
  <c r="J309" i="8"/>
  <c r="I309" i="8"/>
  <c r="H309" i="8"/>
  <c r="G309" i="8"/>
  <c r="F309" i="8"/>
  <c r="E309" i="8"/>
  <c r="U308" i="8"/>
  <c r="T308" i="8"/>
  <c r="S308" i="8"/>
  <c r="R308" i="8"/>
  <c r="Q308" i="8"/>
  <c r="P308" i="8"/>
  <c r="O308" i="8"/>
  <c r="N308" i="8"/>
  <c r="M308" i="8"/>
  <c r="L308" i="8"/>
  <c r="K308" i="8"/>
  <c r="J308" i="8"/>
  <c r="I308" i="8"/>
  <c r="H308" i="8"/>
  <c r="G308" i="8"/>
  <c r="F308" i="8"/>
  <c r="E308" i="8"/>
  <c r="U307" i="8"/>
  <c r="T307" i="8"/>
  <c r="S307" i="8"/>
  <c r="R307" i="8"/>
  <c r="Q307" i="8"/>
  <c r="P307" i="8"/>
  <c r="O307" i="8"/>
  <c r="N307" i="8"/>
  <c r="M307" i="8"/>
  <c r="L307" i="8"/>
  <c r="K307" i="8"/>
  <c r="J307" i="8"/>
  <c r="I307" i="8"/>
  <c r="H307" i="8"/>
  <c r="G307" i="8"/>
  <c r="F307" i="8"/>
  <c r="E307" i="8"/>
  <c r="U306" i="8"/>
  <c r="T306" i="8"/>
  <c r="S306" i="8"/>
  <c r="R306" i="8"/>
  <c r="Q306" i="8"/>
  <c r="P306" i="8"/>
  <c r="O306" i="8"/>
  <c r="N306" i="8"/>
  <c r="M306" i="8"/>
  <c r="L306" i="8"/>
  <c r="K306" i="8"/>
  <c r="J306" i="8"/>
  <c r="I306" i="8"/>
  <c r="H306" i="8"/>
  <c r="G306" i="8"/>
  <c r="F306" i="8"/>
  <c r="E306" i="8"/>
  <c r="U305" i="8"/>
  <c r="T305" i="8"/>
  <c r="S305" i="8"/>
  <c r="R305" i="8"/>
  <c r="Q305" i="8"/>
  <c r="P305" i="8"/>
  <c r="O305" i="8"/>
  <c r="N305" i="8"/>
  <c r="M305" i="8"/>
  <c r="L305" i="8"/>
  <c r="K305" i="8"/>
  <c r="J305" i="8"/>
  <c r="I305" i="8"/>
  <c r="H305" i="8"/>
  <c r="G305" i="8"/>
  <c r="F305" i="8"/>
  <c r="E305" i="8"/>
  <c r="U304" i="8"/>
  <c r="T304" i="8"/>
  <c r="S304" i="8"/>
  <c r="R304" i="8"/>
  <c r="Q304" i="8"/>
  <c r="P304" i="8"/>
  <c r="O304" i="8"/>
  <c r="N304" i="8"/>
  <c r="M304" i="8"/>
  <c r="L304" i="8"/>
  <c r="K304" i="8"/>
  <c r="J304" i="8"/>
  <c r="I304" i="8"/>
  <c r="H304" i="8"/>
  <c r="G304" i="8"/>
  <c r="F304" i="8"/>
  <c r="E304" i="8"/>
  <c r="U303" i="8"/>
  <c r="T303" i="8"/>
  <c r="S303" i="8"/>
  <c r="R303" i="8"/>
  <c r="Q303" i="8"/>
  <c r="P303" i="8"/>
  <c r="O303" i="8"/>
  <c r="N303" i="8"/>
  <c r="M303" i="8"/>
  <c r="L303" i="8"/>
  <c r="K303" i="8"/>
  <c r="J303" i="8"/>
  <c r="I303" i="8"/>
  <c r="H303" i="8"/>
  <c r="G303" i="8"/>
  <c r="F303" i="8"/>
  <c r="E303" i="8"/>
  <c r="U302" i="8"/>
  <c r="T302" i="8"/>
  <c r="S302" i="8"/>
  <c r="R302" i="8"/>
  <c r="Q302" i="8"/>
  <c r="P302" i="8"/>
  <c r="O302" i="8"/>
  <c r="N302" i="8"/>
  <c r="M302" i="8"/>
  <c r="L302" i="8"/>
  <c r="K302" i="8"/>
  <c r="J302" i="8"/>
  <c r="I302" i="8"/>
  <c r="H302" i="8"/>
  <c r="G302" i="8"/>
  <c r="F302" i="8"/>
  <c r="E302" i="8"/>
  <c r="U301" i="8"/>
  <c r="T301" i="8"/>
  <c r="S301" i="8"/>
  <c r="R301" i="8"/>
  <c r="Q301" i="8"/>
  <c r="P301" i="8"/>
  <c r="O301" i="8"/>
  <c r="N301" i="8"/>
  <c r="M301" i="8"/>
  <c r="L301" i="8"/>
  <c r="K301" i="8"/>
  <c r="J301" i="8"/>
  <c r="I301" i="8"/>
  <c r="H301" i="8"/>
  <c r="G301" i="8"/>
  <c r="F301" i="8"/>
  <c r="E301" i="8"/>
  <c r="U300" i="8"/>
  <c r="T300" i="8"/>
  <c r="S300" i="8"/>
  <c r="R300" i="8"/>
  <c r="Q300" i="8"/>
  <c r="P300" i="8"/>
  <c r="O300" i="8"/>
  <c r="N300" i="8"/>
  <c r="M300" i="8"/>
  <c r="L300" i="8"/>
  <c r="K300" i="8"/>
  <c r="J300" i="8"/>
  <c r="I300" i="8"/>
  <c r="H300" i="8"/>
  <c r="G300" i="8"/>
  <c r="F300" i="8"/>
  <c r="E300" i="8"/>
  <c r="U299" i="8"/>
  <c r="T299" i="8"/>
  <c r="S299" i="8"/>
  <c r="R299" i="8"/>
  <c r="Q299" i="8"/>
  <c r="P299" i="8"/>
  <c r="O299" i="8"/>
  <c r="N299" i="8"/>
  <c r="M299" i="8"/>
  <c r="L299" i="8"/>
  <c r="K299" i="8"/>
  <c r="J299" i="8"/>
  <c r="I299" i="8"/>
  <c r="H299" i="8"/>
  <c r="G299" i="8"/>
  <c r="F299" i="8"/>
  <c r="E299" i="8"/>
  <c r="U298" i="8"/>
  <c r="T298" i="8"/>
  <c r="S298" i="8"/>
  <c r="R298" i="8"/>
  <c r="Q298" i="8"/>
  <c r="P298" i="8"/>
  <c r="O298" i="8"/>
  <c r="N298" i="8"/>
  <c r="M298" i="8"/>
  <c r="L298" i="8"/>
  <c r="K298" i="8"/>
  <c r="J298" i="8"/>
  <c r="I298" i="8"/>
  <c r="H298" i="8"/>
  <c r="G298" i="8"/>
  <c r="F298" i="8"/>
  <c r="E298" i="8"/>
  <c r="U297" i="8"/>
  <c r="T297" i="8"/>
  <c r="S297" i="8"/>
  <c r="R297" i="8"/>
  <c r="Q297" i="8"/>
  <c r="P297" i="8"/>
  <c r="O297" i="8"/>
  <c r="N297" i="8"/>
  <c r="M297" i="8"/>
  <c r="L297" i="8"/>
  <c r="K297" i="8"/>
  <c r="J297" i="8"/>
  <c r="I297" i="8"/>
  <c r="H297" i="8"/>
  <c r="G297" i="8"/>
  <c r="F297" i="8"/>
  <c r="E297" i="8"/>
  <c r="U296" i="8"/>
  <c r="T296" i="8"/>
  <c r="S296" i="8"/>
  <c r="R296" i="8"/>
  <c r="Q296" i="8"/>
  <c r="P296" i="8"/>
  <c r="O296" i="8"/>
  <c r="N296" i="8"/>
  <c r="M296" i="8"/>
  <c r="L296" i="8"/>
  <c r="K296" i="8"/>
  <c r="J296" i="8"/>
  <c r="I296" i="8"/>
  <c r="H296" i="8"/>
  <c r="G296" i="8"/>
  <c r="F296" i="8"/>
  <c r="E296" i="8"/>
  <c r="U295" i="8"/>
  <c r="T295" i="8"/>
  <c r="S295" i="8"/>
  <c r="R295" i="8"/>
  <c r="Q295" i="8"/>
  <c r="P295" i="8"/>
  <c r="O295" i="8"/>
  <c r="N295" i="8"/>
  <c r="M295" i="8"/>
  <c r="L295" i="8"/>
  <c r="K295" i="8"/>
  <c r="J295" i="8"/>
  <c r="I295" i="8"/>
  <c r="H295" i="8"/>
  <c r="G295" i="8"/>
  <c r="F295" i="8"/>
  <c r="E295" i="8"/>
  <c r="U294" i="8"/>
  <c r="T294" i="8"/>
  <c r="S294" i="8"/>
  <c r="R294" i="8"/>
  <c r="Q294" i="8"/>
  <c r="P294" i="8"/>
  <c r="O294" i="8"/>
  <c r="N294" i="8"/>
  <c r="M294" i="8"/>
  <c r="L294" i="8"/>
  <c r="K294" i="8"/>
  <c r="J294" i="8"/>
  <c r="I294" i="8"/>
  <c r="H294" i="8"/>
  <c r="G294" i="8"/>
  <c r="F294" i="8"/>
  <c r="E294" i="8"/>
  <c r="U293" i="8"/>
  <c r="T293" i="8"/>
  <c r="S293" i="8"/>
  <c r="R293" i="8"/>
  <c r="Q293" i="8"/>
  <c r="P293" i="8"/>
  <c r="O293" i="8"/>
  <c r="N293" i="8"/>
  <c r="M293" i="8"/>
  <c r="L293" i="8"/>
  <c r="K293" i="8"/>
  <c r="J293" i="8"/>
  <c r="I293" i="8"/>
  <c r="H293" i="8"/>
  <c r="G293" i="8"/>
  <c r="F293" i="8"/>
  <c r="E293" i="8"/>
  <c r="U292" i="8"/>
  <c r="T292" i="8"/>
  <c r="S292" i="8"/>
  <c r="R292" i="8"/>
  <c r="Q292" i="8"/>
  <c r="P292" i="8"/>
  <c r="O292" i="8"/>
  <c r="N292" i="8"/>
  <c r="M292" i="8"/>
  <c r="L292" i="8"/>
  <c r="K292" i="8"/>
  <c r="J292" i="8"/>
  <c r="I292" i="8"/>
  <c r="H292" i="8"/>
  <c r="G292" i="8"/>
  <c r="F292" i="8"/>
  <c r="E292" i="8"/>
  <c r="U291" i="8"/>
  <c r="T291" i="8"/>
  <c r="S291" i="8"/>
  <c r="R291" i="8"/>
  <c r="Q291" i="8"/>
  <c r="P291" i="8"/>
  <c r="O291" i="8"/>
  <c r="N291" i="8"/>
  <c r="M291" i="8"/>
  <c r="L291" i="8"/>
  <c r="K291" i="8"/>
  <c r="J291" i="8"/>
  <c r="I291" i="8"/>
  <c r="H291" i="8"/>
  <c r="G291" i="8"/>
  <c r="F291" i="8"/>
  <c r="E291" i="8"/>
  <c r="U290" i="8"/>
  <c r="T290" i="8"/>
  <c r="S290" i="8"/>
  <c r="R290" i="8"/>
  <c r="Q290" i="8"/>
  <c r="P290" i="8"/>
  <c r="O290" i="8"/>
  <c r="N290" i="8"/>
  <c r="M290" i="8"/>
  <c r="L290" i="8"/>
  <c r="K290" i="8"/>
  <c r="J290" i="8"/>
  <c r="I290" i="8"/>
  <c r="H290" i="8"/>
  <c r="G290" i="8"/>
  <c r="F290" i="8"/>
  <c r="E290" i="8"/>
  <c r="U289" i="8"/>
  <c r="T289" i="8"/>
  <c r="S289" i="8"/>
  <c r="R289" i="8"/>
  <c r="Q289" i="8"/>
  <c r="P289" i="8"/>
  <c r="O289" i="8"/>
  <c r="N289" i="8"/>
  <c r="M289" i="8"/>
  <c r="L289" i="8"/>
  <c r="K289" i="8"/>
  <c r="J289" i="8"/>
  <c r="I289" i="8"/>
  <c r="H289" i="8"/>
  <c r="G289" i="8"/>
  <c r="F289" i="8"/>
  <c r="E289" i="8"/>
  <c r="U288" i="8"/>
  <c r="T288" i="8"/>
  <c r="S288" i="8"/>
  <c r="R288" i="8"/>
  <c r="Q288" i="8"/>
  <c r="P288" i="8"/>
  <c r="O288" i="8"/>
  <c r="N288" i="8"/>
  <c r="M288" i="8"/>
  <c r="L288" i="8"/>
  <c r="K288" i="8"/>
  <c r="J288" i="8"/>
  <c r="I288" i="8"/>
  <c r="H288" i="8"/>
  <c r="G288" i="8"/>
  <c r="F288" i="8"/>
  <c r="E288" i="8"/>
  <c r="U287" i="8"/>
  <c r="T287" i="8"/>
  <c r="S287" i="8"/>
  <c r="R287" i="8"/>
  <c r="Q287" i="8"/>
  <c r="P287" i="8"/>
  <c r="O287" i="8"/>
  <c r="N287" i="8"/>
  <c r="M287" i="8"/>
  <c r="L287" i="8"/>
  <c r="K287" i="8"/>
  <c r="J287" i="8"/>
  <c r="I287" i="8"/>
  <c r="H287" i="8"/>
  <c r="G287" i="8"/>
  <c r="F287" i="8"/>
  <c r="E287" i="8"/>
  <c r="U286" i="8"/>
  <c r="T286" i="8"/>
  <c r="S286" i="8"/>
  <c r="R286" i="8"/>
  <c r="Q286" i="8"/>
  <c r="P286" i="8"/>
  <c r="O286" i="8"/>
  <c r="N286" i="8"/>
  <c r="M286" i="8"/>
  <c r="L286" i="8"/>
  <c r="K286" i="8"/>
  <c r="J286" i="8"/>
  <c r="I286" i="8"/>
  <c r="H286" i="8"/>
  <c r="G286" i="8"/>
  <c r="F286" i="8"/>
  <c r="E286" i="8"/>
  <c r="U285" i="8"/>
  <c r="T285" i="8"/>
  <c r="S285" i="8"/>
  <c r="R285" i="8"/>
  <c r="Q285" i="8"/>
  <c r="P285" i="8"/>
  <c r="O285" i="8"/>
  <c r="N285" i="8"/>
  <c r="M285" i="8"/>
  <c r="L285" i="8"/>
  <c r="K285" i="8"/>
  <c r="J285" i="8"/>
  <c r="I285" i="8"/>
  <c r="H285" i="8"/>
  <c r="G285" i="8"/>
  <c r="F285" i="8"/>
  <c r="E285" i="8"/>
  <c r="U284" i="8"/>
  <c r="T284" i="8"/>
  <c r="S284" i="8"/>
  <c r="R284" i="8"/>
  <c r="Q284" i="8"/>
  <c r="P284" i="8"/>
  <c r="O284" i="8"/>
  <c r="N284" i="8"/>
  <c r="M284" i="8"/>
  <c r="L284" i="8"/>
  <c r="K284" i="8"/>
  <c r="J284" i="8"/>
  <c r="I284" i="8"/>
  <c r="H284" i="8"/>
  <c r="G284" i="8"/>
  <c r="F284" i="8"/>
  <c r="E284" i="8"/>
  <c r="U283" i="8"/>
  <c r="T283" i="8"/>
  <c r="S283" i="8"/>
  <c r="R283" i="8"/>
  <c r="Q283" i="8"/>
  <c r="P283" i="8"/>
  <c r="O283" i="8"/>
  <c r="N283" i="8"/>
  <c r="M283" i="8"/>
  <c r="L283" i="8"/>
  <c r="K283" i="8"/>
  <c r="J283" i="8"/>
  <c r="I283" i="8"/>
  <c r="H283" i="8"/>
  <c r="G283" i="8"/>
  <c r="F283" i="8"/>
  <c r="E283" i="8"/>
  <c r="U282" i="8"/>
  <c r="T282" i="8"/>
  <c r="S282" i="8"/>
  <c r="R282" i="8"/>
  <c r="Q282" i="8"/>
  <c r="P282" i="8"/>
  <c r="O282" i="8"/>
  <c r="N282" i="8"/>
  <c r="M282" i="8"/>
  <c r="L282" i="8"/>
  <c r="K282" i="8"/>
  <c r="J282" i="8"/>
  <c r="I282" i="8"/>
  <c r="H282" i="8"/>
  <c r="G282" i="8"/>
  <c r="F282" i="8"/>
  <c r="E282" i="8"/>
  <c r="U281" i="8"/>
  <c r="T281" i="8"/>
  <c r="S281" i="8"/>
  <c r="R281" i="8"/>
  <c r="Q281" i="8"/>
  <c r="P281" i="8"/>
  <c r="O281" i="8"/>
  <c r="N281" i="8"/>
  <c r="M281" i="8"/>
  <c r="L281" i="8"/>
  <c r="K281" i="8"/>
  <c r="J281" i="8"/>
  <c r="I281" i="8"/>
  <c r="H281" i="8"/>
  <c r="G281" i="8"/>
  <c r="F281" i="8"/>
  <c r="E281" i="8"/>
  <c r="U280" i="8"/>
  <c r="T280" i="8"/>
  <c r="S280" i="8"/>
  <c r="R280" i="8"/>
  <c r="Q280" i="8"/>
  <c r="P280" i="8"/>
  <c r="O280" i="8"/>
  <c r="N280" i="8"/>
  <c r="M280" i="8"/>
  <c r="L280" i="8"/>
  <c r="K280" i="8"/>
  <c r="J280" i="8"/>
  <c r="I280" i="8"/>
  <c r="H280" i="8"/>
  <c r="G280" i="8"/>
  <c r="F280" i="8"/>
  <c r="E280" i="8"/>
  <c r="U279" i="8"/>
  <c r="T279" i="8"/>
  <c r="S279" i="8"/>
  <c r="R279" i="8"/>
  <c r="Q279" i="8"/>
  <c r="P279" i="8"/>
  <c r="O279" i="8"/>
  <c r="N279" i="8"/>
  <c r="M279" i="8"/>
  <c r="L279" i="8"/>
  <c r="K279" i="8"/>
  <c r="J279" i="8"/>
  <c r="I279" i="8"/>
  <c r="H279" i="8"/>
  <c r="G279" i="8"/>
  <c r="F279" i="8"/>
  <c r="E279" i="8"/>
  <c r="U278" i="8"/>
  <c r="T278" i="8"/>
  <c r="S278" i="8"/>
  <c r="R278" i="8"/>
  <c r="Q278" i="8"/>
  <c r="P278" i="8"/>
  <c r="O278" i="8"/>
  <c r="N278" i="8"/>
  <c r="M278" i="8"/>
  <c r="L278" i="8"/>
  <c r="K278" i="8"/>
  <c r="J278" i="8"/>
  <c r="I278" i="8"/>
  <c r="H278" i="8"/>
  <c r="G278" i="8"/>
  <c r="F278" i="8"/>
  <c r="E278" i="8"/>
  <c r="U277" i="8"/>
  <c r="T277" i="8"/>
  <c r="S277" i="8"/>
  <c r="R277" i="8"/>
  <c r="Q277" i="8"/>
  <c r="P277" i="8"/>
  <c r="O277" i="8"/>
  <c r="N277" i="8"/>
  <c r="M277" i="8"/>
  <c r="L277" i="8"/>
  <c r="K277" i="8"/>
  <c r="J277" i="8"/>
  <c r="I277" i="8"/>
  <c r="H277" i="8"/>
  <c r="G277" i="8"/>
  <c r="F277" i="8"/>
  <c r="E277" i="8"/>
  <c r="U276" i="8"/>
  <c r="T276" i="8"/>
  <c r="S276" i="8"/>
  <c r="R276" i="8"/>
  <c r="Q276" i="8"/>
  <c r="P276" i="8"/>
  <c r="O276" i="8"/>
  <c r="N276" i="8"/>
  <c r="M276" i="8"/>
  <c r="L276" i="8"/>
  <c r="K276" i="8"/>
  <c r="J276" i="8"/>
  <c r="I276" i="8"/>
  <c r="H276" i="8"/>
  <c r="G276" i="8"/>
  <c r="F276" i="8"/>
  <c r="E276" i="8"/>
  <c r="U275" i="8"/>
  <c r="T275" i="8"/>
  <c r="S275" i="8"/>
  <c r="R275" i="8"/>
  <c r="Q275" i="8"/>
  <c r="P275" i="8"/>
  <c r="O275" i="8"/>
  <c r="N275" i="8"/>
  <c r="M275" i="8"/>
  <c r="L275" i="8"/>
  <c r="K275" i="8"/>
  <c r="J275" i="8"/>
  <c r="I275" i="8"/>
  <c r="H275" i="8"/>
  <c r="G275" i="8"/>
  <c r="F275" i="8"/>
  <c r="E275" i="8"/>
  <c r="U274" i="8"/>
  <c r="T274" i="8"/>
  <c r="S274" i="8"/>
  <c r="R274" i="8"/>
  <c r="Q274" i="8"/>
  <c r="P274" i="8"/>
  <c r="O274" i="8"/>
  <c r="N274" i="8"/>
  <c r="M274" i="8"/>
  <c r="L274" i="8"/>
  <c r="K274" i="8"/>
  <c r="J274" i="8"/>
  <c r="I274" i="8"/>
  <c r="H274" i="8"/>
  <c r="G274" i="8"/>
  <c r="F274" i="8"/>
  <c r="E274" i="8"/>
  <c r="U273" i="8"/>
  <c r="T273" i="8"/>
  <c r="S273" i="8"/>
  <c r="R273" i="8"/>
  <c r="Q273" i="8"/>
  <c r="P273" i="8"/>
  <c r="O273" i="8"/>
  <c r="N273" i="8"/>
  <c r="M273" i="8"/>
  <c r="L273" i="8"/>
  <c r="K273" i="8"/>
  <c r="J273" i="8"/>
  <c r="I273" i="8"/>
  <c r="H273" i="8"/>
  <c r="G273" i="8"/>
  <c r="F273" i="8"/>
  <c r="E273" i="8"/>
  <c r="U272" i="8"/>
  <c r="T272" i="8"/>
  <c r="S272" i="8"/>
  <c r="R272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U271" i="8"/>
  <c r="T271" i="8"/>
  <c r="S271" i="8"/>
  <c r="R271" i="8"/>
  <c r="Q271" i="8"/>
  <c r="P271" i="8"/>
  <c r="O271" i="8"/>
  <c r="N271" i="8"/>
  <c r="M271" i="8"/>
  <c r="L271" i="8"/>
  <c r="K271" i="8"/>
  <c r="J271" i="8"/>
  <c r="I271" i="8"/>
  <c r="H271" i="8"/>
  <c r="G271" i="8"/>
  <c r="F271" i="8"/>
  <c r="E271" i="8"/>
  <c r="U270" i="8"/>
  <c r="T270" i="8"/>
  <c r="S270" i="8"/>
  <c r="R270" i="8"/>
  <c r="Q270" i="8"/>
  <c r="P270" i="8"/>
  <c r="O270" i="8"/>
  <c r="N270" i="8"/>
  <c r="M270" i="8"/>
  <c r="L270" i="8"/>
  <c r="K270" i="8"/>
  <c r="J270" i="8"/>
  <c r="I270" i="8"/>
  <c r="H270" i="8"/>
  <c r="G270" i="8"/>
  <c r="F270" i="8"/>
  <c r="E270" i="8"/>
  <c r="U269" i="8"/>
  <c r="T269" i="8"/>
  <c r="S269" i="8"/>
  <c r="R269" i="8"/>
  <c r="Q269" i="8"/>
  <c r="P269" i="8"/>
  <c r="O269" i="8"/>
  <c r="N269" i="8"/>
  <c r="M269" i="8"/>
  <c r="L269" i="8"/>
  <c r="K269" i="8"/>
  <c r="J269" i="8"/>
  <c r="I269" i="8"/>
  <c r="H269" i="8"/>
  <c r="G269" i="8"/>
  <c r="F269" i="8"/>
  <c r="E269" i="8"/>
  <c r="U268" i="8"/>
  <c r="T268" i="8"/>
  <c r="S268" i="8"/>
  <c r="R268" i="8"/>
  <c r="Q268" i="8"/>
  <c r="P268" i="8"/>
  <c r="O268" i="8"/>
  <c r="N268" i="8"/>
  <c r="M268" i="8"/>
  <c r="L268" i="8"/>
  <c r="K268" i="8"/>
  <c r="J268" i="8"/>
  <c r="I268" i="8"/>
  <c r="H268" i="8"/>
  <c r="G268" i="8"/>
  <c r="F268" i="8"/>
  <c r="E268" i="8"/>
  <c r="U267" i="8"/>
  <c r="T267" i="8"/>
  <c r="S267" i="8"/>
  <c r="R267" i="8"/>
  <c r="Q267" i="8"/>
  <c r="P267" i="8"/>
  <c r="O267" i="8"/>
  <c r="N267" i="8"/>
  <c r="M267" i="8"/>
  <c r="L267" i="8"/>
  <c r="K267" i="8"/>
  <c r="J267" i="8"/>
  <c r="I267" i="8"/>
  <c r="H267" i="8"/>
  <c r="G267" i="8"/>
  <c r="F267" i="8"/>
  <c r="E267" i="8"/>
  <c r="U266" i="8"/>
  <c r="T266" i="8"/>
  <c r="S266" i="8"/>
  <c r="R266" i="8"/>
  <c r="Q266" i="8"/>
  <c r="P266" i="8"/>
  <c r="O266" i="8"/>
  <c r="N266" i="8"/>
  <c r="M266" i="8"/>
  <c r="L266" i="8"/>
  <c r="K266" i="8"/>
  <c r="J266" i="8"/>
  <c r="I266" i="8"/>
  <c r="H266" i="8"/>
  <c r="G266" i="8"/>
  <c r="F266" i="8"/>
  <c r="E266" i="8"/>
  <c r="U265" i="8"/>
  <c r="T265" i="8"/>
  <c r="S265" i="8"/>
  <c r="R265" i="8"/>
  <c r="Q265" i="8"/>
  <c r="P265" i="8"/>
  <c r="O265" i="8"/>
  <c r="N265" i="8"/>
  <c r="M265" i="8"/>
  <c r="L265" i="8"/>
  <c r="K265" i="8"/>
  <c r="J265" i="8"/>
  <c r="I265" i="8"/>
  <c r="H265" i="8"/>
  <c r="G265" i="8"/>
  <c r="F265" i="8"/>
  <c r="E265" i="8"/>
  <c r="U264" i="8"/>
  <c r="T264" i="8"/>
  <c r="S264" i="8"/>
  <c r="R264" i="8"/>
  <c r="Q264" i="8"/>
  <c r="P264" i="8"/>
  <c r="O264" i="8"/>
  <c r="N264" i="8"/>
  <c r="M264" i="8"/>
  <c r="L264" i="8"/>
  <c r="K264" i="8"/>
  <c r="J264" i="8"/>
  <c r="I264" i="8"/>
  <c r="H264" i="8"/>
  <c r="G264" i="8"/>
  <c r="F264" i="8"/>
  <c r="E264" i="8"/>
  <c r="U263" i="8"/>
  <c r="T263" i="8"/>
  <c r="S263" i="8"/>
  <c r="R263" i="8"/>
  <c r="Q263" i="8"/>
  <c r="P263" i="8"/>
  <c r="O263" i="8"/>
  <c r="N263" i="8"/>
  <c r="M263" i="8"/>
  <c r="L263" i="8"/>
  <c r="K263" i="8"/>
  <c r="J263" i="8"/>
  <c r="I263" i="8"/>
  <c r="H263" i="8"/>
  <c r="G263" i="8"/>
  <c r="F263" i="8"/>
  <c r="E263" i="8"/>
  <c r="U262" i="8"/>
  <c r="T262" i="8"/>
  <c r="S262" i="8"/>
  <c r="R262" i="8"/>
  <c r="Q262" i="8"/>
  <c r="P262" i="8"/>
  <c r="O262" i="8"/>
  <c r="N262" i="8"/>
  <c r="M262" i="8"/>
  <c r="L262" i="8"/>
  <c r="K262" i="8"/>
  <c r="J262" i="8"/>
  <c r="I262" i="8"/>
  <c r="H262" i="8"/>
  <c r="G262" i="8"/>
  <c r="F262" i="8"/>
  <c r="E262" i="8"/>
  <c r="U261" i="8"/>
  <c r="T261" i="8"/>
  <c r="S261" i="8"/>
  <c r="R261" i="8"/>
  <c r="Q261" i="8"/>
  <c r="P261" i="8"/>
  <c r="O261" i="8"/>
  <c r="N261" i="8"/>
  <c r="M261" i="8"/>
  <c r="L261" i="8"/>
  <c r="K261" i="8"/>
  <c r="J261" i="8"/>
  <c r="I261" i="8"/>
  <c r="H261" i="8"/>
  <c r="G261" i="8"/>
  <c r="F261" i="8"/>
  <c r="E261" i="8"/>
  <c r="U260" i="8"/>
  <c r="T260" i="8"/>
  <c r="S260" i="8"/>
  <c r="R260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U259" i="8"/>
  <c r="T259" i="8"/>
  <c r="S259" i="8"/>
  <c r="R259" i="8"/>
  <c r="Q259" i="8"/>
  <c r="P259" i="8"/>
  <c r="O259" i="8"/>
  <c r="N259" i="8"/>
  <c r="M259" i="8"/>
  <c r="L259" i="8"/>
  <c r="K259" i="8"/>
  <c r="J259" i="8"/>
  <c r="I259" i="8"/>
  <c r="H259" i="8"/>
  <c r="G259" i="8"/>
  <c r="F259" i="8"/>
  <c r="E259" i="8"/>
  <c r="U258" i="8"/>
  <c r="T258" i="8"/>
  <c r="S258" i="8"/>
  <c r="R258" i="8"/>
  <c r="Q258" i="8"/>
  <c r="P258" i="8"/>
  <c r="O258" i="8"/>
  <c r="N258" i="8"/>
  <c r="M258" i="8"/>
  <c r="L258" i="8"/>
  <c r="K258" i="8"/>
  <c r="J258" i="8"/>
  <c r="I258" i="8"/>
  <c r="H258" i="8"/>
  <c r="G258" i="8"/>
  <c r="F258" i="8"/>
  <c r="E258" i="8"/>
  <c r="U257" i="8"/>
  <c r="T257" i="8"/>
  <c r="S257" i="8"/>
  <c r="R257" i="8"/>
  <c r="Q257" i="8"/>
  <c r="P257" i="8"/>
  <c r="O257" i="8"/>
  <c r="N257" i="8"/>
  <c r="M257" i="8"/>
  <c r="L257" i="8"/>
  <c r="K257" i="8"/>
  <c r="J257" i="8"/>
  <c r="I257" i="8"/>
  <c r="H257" i="8"/>
  <c r="G257" i="8"/>
  <c r="F257" i="8"/>
  <c r="E257" i="8"/>
  <c r="U256" i="8"/>
  <c r="T256" i="8"/>
  <c r="S256" i="8"/>
  <c r="R256" i="8"/>
  <c r="Q256" i="8"/>
  <c r="P256" i="8"/>
  <c r="O256" i="8"/>
  <c r="N256" i="8"/>
  <c r="M256" i="8"/>
  <c r="L256" i="8"/>
  <c r="K256" i="8"/>
  <c r="J256" i="8"/>
  <c r="I256" i="8"/>
  <c r="H256" i="8"/>
  <c r="G256" i="8"/>
  <c r="F256" i="8"/>
  <c r="E256" i="8"/>
  <c r="U255" i="8"/>
  <c r="T255" i="8"/>
  <c r="S255" i="8"/>
  <c r="R255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U254" i="8"/>
  <c r="T254" i="8"/>
  <c r="S254" i="8"/>
  <c r="R254" i="8"/>
  <c r="Q254" i="8"/>
  <c r="P254" i="8"/>
  <c r="O254" i="8"/>
  <c r="N254" i="8"/>
  <c r="M254" i="8"/>
  <c r="L254" i="8"/>
  <c r="K254" i="8"/>
  <c r="J254" i="8"/>
  <c r="I254" i="8"/>
  <c r="H254" i="8"/>
  <c r="G254" i="8"/>
  <c r="F254" i="8"/>
  <c r="E254" i="8"/>
  <c r="U253" i="8"/>
  <c r="T253" i="8"/>
  <c r="S253" i="8"/>
  <c r="R253" i="8"/>
  <c r="Q253" i="8"/>
  <c r="P253" i="8"/>
  <c r="O253" i="8"/>
  <c r="N253" i="8"/>
  <c r="M253" i="8"/>
  <c r="L253" i="8"/>
  <c r="K253" i="8"/>
  <c r="J253" i="8"/>
  <c r="I253" i="8"/>
  <c r="H253" i="8"/>
  <c r="G253" i="8"/>
  <c r="F253" i="8"/>
  <c r="E253" i="8"/>
  <c r="U252" i="8"/>
  <c r="T252" i="8"/>
  <c r="S252" i="8"/>
  <c r="R252" i="8"/>
  <c r="Q252" i="8"/>
  <c r="P252" i="8"/>
  <c r="O252" i="8"/>
  <c r="N252" i="8"/>
  <c r="M252" i="8"/>
  <c r="L252" i="8"/>
  <c r="K252" i="8"/>
  <c r="J252" i="8"/>
  <c r="I252" i="8"/>
  <c r="H252" i="8"/>
  <c r="G252" i="8"/>
  <c r="F252" i="8"/>
  <c r="E252" i="8"/>
  <c r="U251" i="8"/>
  <c r="T251" i="8"/>
  <c r="S251" i="8"/>
  <c r="R251" i="8"/>
  <c r="Q251" i="8"/>
  <c r="P251" i="8"/>
  <c r="O251" i="8"/>
  <c r="N251" i="8"/>
  <c r="M251" i="8"/>
  <c r="L251" i="8"/>
  <c r="K251" i="8"/>
  <c r="J251" i="8"/>
  <c r="I251" i="8"/>
  <c r="H251" i="8"/>
  <c r="G251" i="8"/>
  <c r="F251" i="8"/>
  <c r="E251" i="8"/>
  <c r="U250" i="8"/>
  <c r="T250" i="8"/>
  <c r="S250" i="8"/>
  <c r="R250" i="8"/>
  <c r="Q250" i="8"/>
  <c r="P250" i="8"/>
  <c r="O250" i="8"/>
  <c r="N250" i="8"/>
  <c r="M250" i="8"/>
  <c r="L250" i="8"/>
  <c r="K250" i="8"/>
  <c r="J250" i="8"/>
  <c r="I250" i="8"/>
  <c r="H250" i="8"/>
  <c r="G250" i="8"/>
  <c r="F250" i="8"/>
  <c r="E250" i="8"/>
  <c r="U249" i="8"/>
  <c r="T249" i="8"/>
  <c r="S249" i="8"/>
  <c r="R249" i="8"/>
  <c r="Q249" i="8"/>
  <c r="P249" i="8"/>
  <c r="O249" i="8"/>
  <c r="N249" i="8"/>
  <c r="M249" i="8"/>
  <c r="L249" i="8"/>
  <c r="K249" i="8"/>
  <c r="J249" i="8"/>
  <c r="I249" i="8"/>
  <c r="H249" i="8"/>
  <c r="G249" i="8"/>
  <c r="F249" i="8"/>
  <c r="E249" i="8"/>
  <c r="U248" i="8"/>
  <c r="T248" i="8"/>
  <c r="S248" i="8"/>
  <c r="R248" i="8"/>
  <c r="Q248" i="8"/>
  <c r="P248" i="8"/>
  <c r="O248" i="8"/>
  <c r="N248" i="8"/>
  <c r="M248" i="8"/>
  <c r="L248" i="8"/>
  <c r="K248" i="8"/>
  <c r="J248" i="8"/>
  <c r="I248" i="8"/>
  <c r="H248" i="8"/>
  <c r="G248" i="8"/>
  <c r="F248" i="8"/>
  <c r="E248" i="8"/>
  <c r="U247" i="8"/>
  <c r="T247" i="8"/>
  <c r="S247" i="8"/>
  <c r="R247" i="8"/>
  <c r="Q247" i="8"/>
  <c r="P247" i="8"/>
  <c r="O247" i="8"/>
  <c r="N247" i="8"/>
  <c r="M247" i="8"/>
  <c r="L247" i="8"/>
  <c r="K247" i="8"/>
  <c r="J247" i="8"/>
  <c r="I247" i="8"/>
  <c r="H247" i="8"/>
  <c r="G247" i="8"/>
  <c r="F247" i="8"/>
  <c r="E247" i="8"/>
  <c r="U246" i="8"/>
  <c r="T246" i="8"/>
  <c r="S246" i="8"/>
  <c r="R246" i="8"/>
  <c r="Q246" i="8"/>
  <c r="P246" i="8"/>
  <c r="O246" i="8"/>
  <c r="N246" i="8"/>
  <c r="M246" i="8"/>
  <c r="L246" i="8"/>
  <c r="K246" i="8"/>
  <c r="J246" i="8"/>
  <c r="I246" i="8"/>
  <c r="H246" i="8"/>
  <c r="G246" i="8"/>
  <c r="F246" i="8"/>
  <c r="E246" i="8"/>
  <c r="U245" i="8"/>
  <c r="T245" i="8"/>
  <c r="S245" i="8"/>
  <c r="R245" i="8"/>
  <c r="Q245" i="8"/>
  <c r="P245" i="8"/>
  <c r="O245" i="8"/>
  <c r="N245" i="8"/>
  <c r="M245" i="8"/>
  <c r="L245" i="8"/>
  <c r="K245" i="8"/>
  <c r="J245" i="8"/>
  <c r="I245" i="8"/>
  <c r="H245" i="8"/>
  <c r="G245" i="8"/>
  <c r="F245" i="8"/>
  <c r="E245" i="8"/>
  <c r="U244" i="8"/>
  <c r="T244" i="8"/>
  <c r="S244" i="8"/>
  <c r="R244" i="8"/>
  <c r="Q244" i="8"/>
  <c r="P244" i="8"/>
  <c r="O244" i="8"/>
  <c r="N244" i="8"/>
  <c r="M244" i="8"/>
  <c r="L244" i="8"/>
  <c r="K244" i="8"/>
  <c r="J244" i="8"/>
  <c r="I244" i="8"/>
  <c r="H244" i="8"/>
  <c r="G244" i="8"/>
  <c r="F244" i="8"/>
  <c r="E244" i="8"/>
  <c r="U243" i="8"/>
  <c r="T243" i="8"/>
  <c r="S243" i="8"/>
  <c r="R243" i="8"/>
  <c r="Q243" i="8"/>
  <c r="P243" i="8"/>
  <c r="O243" i="8"/>
  <c r="N243" i="8"/>
  <c r="M243" i="8"/>
  <c r="L243" i="8"/>
  <c r="K243" i="8"/>
  <c r="J243" i="8"/>
  <c r="I243" i="8"/>
  <c r="H243" i="8"/>
  <c r="G243" i="8"/>
  <c r="F243" i="8"/>
  <c r="E243" i="8"/>
  <c r="U242" i="8"/>
  <c r="T242" i="8"/>
  <c r="S242" i="8"/>
  <c r="R242" i="8"/>
  <c r="Q242" i="8"/>
  <c r="P242" i="8"/>
  <c r="O242" i="8"/>
  <c r="N242" i="8"/>
  <c r="M242" i="8"/>
  <c r="L242" i="8"/>
  <c r="K242" i="8"/>
  <c r="J242" i="8"/>
  <c r="I242" i="8"/>
  <c r="H242" i="8"/>
  <c r="G242" i="8"/>
  <c r="F242" i="8"/>
  <c r="E242" i="8"/>
  <c r="U241" i="8"/>
  <c r="T241" i="8"/>
  <c r="S241" i="8"/>
  <c r="R241" i="8"/>
  <c r="Q241" i="8"/>
  <c r="P241" i="8"/>
  <c r="O241" i="8"/>
  <c r="N241" i="8"/>
  <c r="M241" i="8"/>
  <c r="L241" i="8"/>
  <c r="K241" i="8"/>
  <c r="J241" i="8"/>
  <c r="I241" i="8"/>
  <c r="H241" i="8"/>
  <c r="G241" i="8"/>
  <c r="F241" i="8"/>
  <c r="E241" i="8"/>
  <c r="U240" i="8"/>
  <c r="T240" i="8"/>
  <c r="S240" i="8"/>
  <c r="R240" i="8"/>
  <c r="Q240" i="8"/>
  <c r="P240" i="8"/>
  <c r="O240" i="8"/>
  <c r="N240" i="8"/>
  <c r="M240" i="8"/>
  <c r="L240" i="8"/>
  <c r="K240" i="8"/>
  <c r="J240" i="8"/>
  <c r="I240" i="8"/>
  <c r="H240" i="8"/>
  <c r="G240" i="8"/>
  <c r="F240" i="8"/>
  <c r="E240" i="8"/>
  <c r="U239" i="8"/>
  <c r="T239" i="8"/>
  <c r="S239" i="8"/>
  <c r="R239" i="8"/>
  <c r="Q239" i="8"/>
  <c r="P239" i="8"/>
  <c r="O239" i="8"/>
  <c r="N239" i="8"/>
  <c r="M239" i="8"/>
  <c r="L239" i="8"/>
  <c r="K239" i="8"/>
  <c r="J239" i="8"/>
  <c r="I239" i="8"/>
  <c r="H239" i="8"/>
  <c r="G239" i="8"/>
  <c r="F239" i="8"/>
  <c r="E239" i="8"/>
  <c r="U238" i="8"/>
  <c r="T238" i="8"/>
  <c r="S238" i="8"/>
  <c r="R238" i="8"/>
  <c r="Q238" i="8"/>
  <c r="P238" i="8"/>
  <c r="O238" i="8"/>
  <c r="N238" i="8"/>
  <c r="M238" i="8"/>
  <c r="L238" i="8"/>
  <c r="K238" i="8"/>
  <c r="J238" i="8"/>
  <c r="I238" i="8"/>
  <c r="H238" i="8"/>
  <c r="G238" i="8"/>
  <c r="F238" i="8"/>
  <c r="E238" i="8"/>
  <c r="U237" i="8"/>
  <c r="T237" i="8"/>
  <c r="S237" i="8"/>
  <c r="R237" i="8"/>
  <c r="Q237" i="8"/>
  <c r="P237" i="8"/>
  <c r="O237" i="8"/>
  <c r="N237" i="8"/>
  <c r="M237" i="8"/>
  <c r="L237" i="8"/>
  <c r="K237" i="8"/>
  <c r="J237" i="8"/>
  <c r="I237" i="8"/>
  <c r="H237" i="8"/>
  <c r="G237" i="8"/>
  <c r="F237" i="8"/>
  <c r="E237" i="8"/>
  <c r="U236" i="8"/>
  <c r="T236" i="8"/>
  <c r="S236" i="8"/>
  <c r="R236" i="8"/>
  <c r="Q236" i="8"/>
  <c r="P236" i="8"/>
  <c r="O236" i="8"/>
  <c r="N236" i="8"/>
  <c r="M236" i="8"/>
  <c r="L236" i="8"/>
  <c r="K236" i="8"/>
  <c r="J236" i="8"/>
  <c r="I236" i="8"/>
  <c r="H236" i="8"/>
  <c r="G236" i="8"/>
  <c r="F236" i="8"/>
  <c r="E236" i="8"/>
  <c r="U235" i="8"/>
  <c r="T235" i="8"/>
  <c r="S235" i="8"/>
  <c r="R235" i="8"/>
  <c r="Q235" i="8"/>
  <c r="P235" i="8"/>
  <c r="O235" i="8"/>
  <c r="N235" i="8"/>
  <c r="M235" i="8"/>
  <c r="L235" i="8"/>
  <c r="K235" i="8"/>
  <c r="J235" i="8"/>
  <c r="I235" i="8"/>
  <c r="H235" i="8"/>
  <c r="G235" i="8"/>
  <c r="F235" i="8"/>
  <c r="E235" i="8"/>
  <c r="U234" i="8"/>
  <c r="T234" i="8"/>
  <c r="S234" i="8"/>
  <c r="R234" i="8"/>
  <c r="Q234" i="8"/>
  <c r="P234" i="8"/>
  <c r="O234" i="8"/>
  <c r="N234" i="8"/>
  <c r="M234" i="8"/>
  <c r="L234" i="8"/>
  <c r="K234" i="8"/>
  <c r="J234" i="8"/>
  <c r="I234" i="8"/>
  <c r="H234" i="8"/>
  <c r="G234" i="8"/>
  <c r="F234" i="8"/>
  <c r="E234" i="8"/>
  <c r="U233" i="8"/>
  <c r="T233" i="8"/>
  <c r="S233" i="8"/>
  <c r="R233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U232" i="8"/>
  <c r="T232" i="8"/>
  <c r="S232" i="8"/>
  <c r="R232" i="8"/>
  <c r="Q232" i="8"/>
  <c r="P232" i="8"/>
  <c r="O232" i="8"/>
  <c r="N232" i="8"/>
  <c r="M232" i="8"/>
  <c r="L232" i="8"/>
  <c r="K232" i="8"/>
  <c r="J232" i="8"/>
  <c r="I232" i="8"/>
  <c r="H232" i="8"/>
  <c r="G232" i="8"/>
  <c r="F232" i="8"/>
  <c r="E232" i="8"/>
  <c r="U231" i="8"/>
  <c r="T231" i="8"/>
  <c r="S231" i="8"/>
  <c r="R231" i="8"/>
  <c r="Q231" i="8"/>
  <c r="P231" i="8"/>
  <c r="O231" i="8"/>
  <c r="N231" i="8"/>
  <c r="M231" i="8"/>
  <c r="L231" i="8"/>
  <c r="K231" i="8"/>
  <c r="J231" i="8"/>
  <c r="I231" i="8"/>
  <c r="H231" i="8"/>
  <c r="G231" i="8"/>
  <c r="F231" i="8"/>
  <c r="E231" i="8"/>
  <c r="U230" i="8"/>
  <c r="T230" i="8"/>
  <c r="S230" i="8"/>
  <c r="R230" i="8"/>
  <c r="Q230" i="8"/>
  <c r="P230" i="8"/>
  <c r="O230" i="8"/>
  <c r="N230" i="8"/>
  <c r="M230" i="8"/>
  <c r="L230" i="8"/>
  <c r="K230" i="8"/>
  <c r="J230" i="8"/>
  <c r="I230" i="8"/>
  <c r="H230" i="8"/>
  <c r="G230" i="8"/>
  <c r="F230" i="8"/>
  <c r="E230" i="8"/>
  <c r="U229" i="8"/>
  <c r="T229" i="8"/>
  <c r="S229" i="8"/>
  <c r="R229" i="8"/>
  <c r="Q229" i="8"/>
  <c r="P229" i="8"/>
  <c r="O229" i="8"/>
  <c r="N229" i="8"/>
  <c r="M229" i="8"/>
  <c r="L229" i="8"/>
  <c r="K229" i="8"/>
  <c r="J229" i="8"/>
  <c r="I229" i="8"/>
  <c r="H229" i="8"/>
  <c r="G229" i="8"/>
  <c r="F229" i="8"/>
  <c r="E229" i="8"/>
  <c r="U228" i="8"/>
  <c r="T228" i="8"/>
  <c r="S228" i="8"/>
  <c r="R228" i="8"/>
  <c r="Q228" i="8"/>
  <c r="P228" i="8"/>
  <c r="O228" i="8"/>
  <c r="N228" i="8"/>
  <c r="M228" i="8"/>
  <c r="L228" i="8"/>
  <c r="K228" i="8"/>
  <c r="J228" i="8"/>
  <c r="I228" i="8"/>
  <c r="H228" i="8"/>
  <c r="G228" i="8"/>
  <c r="F228" i="8"/>
  <c r="E228" i="8"/>
  <c r="U227" i="8"/>
  <c r="T227" i="8"/>
  <c r="S227" i="8"/>
  <c r="R227" i="8"/>
  <c r="Q227" i="8"/>
  <c r="P227" i="8"/>
  <c r="O227" i="8"/>
  <c r="N227" i="8"/>
  <c r="M227" i="8"/>
  <c r="L227" i="8"/>
  <c r="K227" i="8"/>
  <c r="J227" i="8"/>
  <c r="I227" i="8"/>
  <c r="H227" i="8"/>
  <c r="G227" i="8"/>
  <c r="F227" i="8"/>
  <c r="E227" i="8"/>
  <c r="U226" i="8"/>
  <c r="T226" i="8"/>
  <c r="S226" i="8"/>
  <c r="R226" i="8"/>
  <c r="Q226" i="8"/>
  <c r="P226" i="8"/>
  <c r="O226" i="8"/>
  <c r="N226" i="8"/>
  <c r="M226" i="8"/>
  <c r="L226" i="8"/>
  <c r="K226" i="8"/>
  <c r="J226" i="8"/>
  <c r="I226" i="8"/>
  <c r="H226" i="8"/>
  <c r="G226" i="8"/>
  <c r="F226" i="8"/>
  <c r="E226" i="8"/>
  <c r="U225" i="8"/>
  <c r="T225" i="8"/>
  <c r="S225" i="8"/>
  <c r="R225" i="8"/>
  <c r="Q225" i="8"/>
  <c r="P225" i="8"/>
  <c r="O225" i="8"/>
  <c r="N225" i="8"/>
  <c r="M225" i="8"/>
  <c r="L225" i="8"/>
  <c r="K225" i="8"/>
  <c r="J225" i="8"/>
  <c r="I225" i="8"/>
  <c r="H225" i="8"/>
  <c r="G225" i="8"/>
  <c r="F225" i="8"/>
  <c r="E225" i="8"/>
  <c r="U224" i="8"/>
  <c r="T224" i="8"/>
  <c r="S224" i="8"/>
  <c r="R224" i="8"/>
  <c r="Q224" i="8"/>
  <c r="P224" i="8"/>
  <c r="O224" i="8"/>
  <c r="N224" i="8"/>
  <c r="M224" i="8"/>
  <c r="L224" i="8"/>
  <c r="K224" i="8"/>
  <c r="J224" i="8"/>
  <c r="I224" i="8"/>
  <c r="H224" i="8"/>
  <c r="G224" i="8"/>
  <c r="F224" i="8"/>
  <c r="E224" i="8"/>
  <c r="U223" i="8"/>
  <c r="T223" i="8"/>
  <c r="S223" i="8"/>
  <c r="R22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U222" i="8"/>
  <c r="T222" i="8"/>
  <c r="S222" i="8"/>
  <c r="R222" i="8"/>
  <c r="Q222" i="8"/>
  <c r="P222" i="8"/>
  <c r="O222" i="8"/>
  <c r="N222" i="8"/>
  <c r="M222" i="8"/>
  <c r="L222" i="8"/>
  <c r="K222" i="8"/>
  <c r="J222" i="8"/>
  <c r="I222" i="8"/>
  <c r="H222" i="8"/>
  <c r="G222" i="8"/>
  <c r="F222" i="8"/>
  <c r="E222" i="8"/>
  <c r="U221" i="8"/>
  <c r="T221" i="8"/>
  <c r="S221" i="8"/>
  <c r="R221" i="8"/>
  <c r="Q221" i="8"/>
  <c r="P221" i="8"/>
  <c r="O221" i="8"/>
  <c r="N221" i="8"/>
  <c r="M221" i="8"/>
  <c r="L221" i="8"/>
  <c r="K221" i="8"/>
  <c r="J221" i="8"/>
  <c r="I221" i="8"/>
  <c r="H221" i="8"/>
  <c r="G221" i="8"/>
  <c r="F221" i="8"/>
  <c r="E221" i="8"/>
  <c r="U220" i="8"/>
  <c r="T220" i="8"/>
  <c r="S220" i="8"/>
  <c r="R220" i="8"/>
  <c r="Q220" i="8"/>
  <c r="P220" i="8"/>
  <c r="O220" i="8"/>
  <c r="N220" i="8"/>
  <c r="M220" i="8"/>
  <c r="L220" i="8"/>
  <c r="K220" i="8"/>
  <c r="J220" i="8"/>
  <c r="I220" i="8"/>
  <c r="H220" i="8"/>
  <c r="G220" i="8"/>
  <c r="F220" i="8"/>
  <c r="E220" i="8"/>
  <c r="U219" i="8"/>
  <c r="T219" i="8"/>
  <c r="S219" i="8"/>
  <c r="R219" i="8"/>
  <c r="Q219" i="8"/>
  <c r="P219" i="8"/>
  <c r="O219" i="8"/>
  <c r="N219" i="8"/>
  <c r="M219" i="8"/>
  <c r="L219" i="8"/>
  <c r="K219" i="8"/>
  <c r="J219" i="8"/>
  <c r="I219" i="8"/>
  <c r="H219" i="8"/>
  <c r="G219" i="8"/>
  <c r="F219" i="8"/>
  <c r="E219" i="8"/>
  <c r="U218" i="8"/>
  <c r="T218" i="8"/>
  <c r="S218" i="8"/>
  <c r="R218" i="8"/>
  <c r="Q218" i="8"/>
  <c r="P218" i="8"/>
  <c r="O218" i="8"/>
  <c r="N218" i="8"/>
  <c r="M218" i="8"/>
  <c r="L218" i="8"/>
  <c r="K218" i="8"/>
  <c r="J218" i="8"/>
  <c r="I218" i="8"/>
  <c r="H218" i="8"/>
  <c r="G218" i="8"/>
  <c r="F218" i="8"/>
  <c r="E218" i="8"/>
  <c r="U217" i="8"/>
  <c r="T217" i="8"/>
  <c r="S217" i="8"/>
  <c r="R217" i="8"/>
  <c r="Q217" i="8"/>
  <c r="P217" i="8"/>
  <c r="O217" i="8"/>
  <c r="N217" i="8"/>
  <c r="M217" i="8"/>
  <c r="L217" i="8"/>
  <c r="K217" i="8"/>
  <c r="J217" i="8"/>
  <c r="I217" i="8"/>
  <c r="H217" i="8"/>
  <c r="G217" i="8"/>
  <c r="F217" i="8"/>
  <c r="E217" i="8"/>
  <c r="U216" i="8"/>
  <c r="T216" i="8"/>
  <c r="S216" i="8"/>
  <c r="R216" i="8"/>
  <c r="Q216" i="8"/>
  <c r="P216" i="8"/>
  <c r="O216" i="8"/>
  <c r="N216" i="8"/>
  <c r="M216" i="8"/>
  <c r="L216" i="8"/>
  <c r="K216" i="8"/>
  <c r="J216" i="8"/>
  <c r="I216" i="8"/>
  <c r="H216" i="8"/>
  <c r="G216" i="8"/>
  <c r="F216" i="8"/>
  <c r="E216" i="8"/>
  <c r="U215" i="8"/>
  <c r="T215" i="8"/>
  <c r="S215" i="8"/>
  <c r="R215" i="8"/>
  <c r="Q215" i="8"/>
  <c r="P215" i="8"/>
  <c r="O215" i="8"/>
  <c r="N215" i="8"/>
  <c r="M215" i="8"/>
  <c r="L215" i="8"/>
  <c r="K215" i="8"/>
  <c r="J215" i="8"/>
  <c r="I215" i="8"/>
  <c r="H215" i="8"/>
  <c r="G215" i="8"/>
  <c r="F215" i="8"/>
  <c r="E215" i="8"/>
  <c r="U214" i="8"/>
  <c r="T214" i="8"/>
  <c r="S214" i="8"/>
  <c r="R214" i="8"/>
  <c r="Q214" i="8"/>
  <c r="P214" i="8"/>
  <c r="O214" i="8"/>
  <c r="N214" i="8"/>
  <c r="M214" i="8"/>
  <c r="L214" i="8"/>
  <c r="K214" i="8"/>
  <c r="J214" i="8"/>
  <c r="I214" i="8"/>
  <c r="H214" i="8"/>
  <c r="G214" i="8"/>
  <c r="F214" i="8"/>
  <c r="E214" i="8"/>
  <c r="U213" i="8"/>
  <c r="T213" i="8"/>
  <c r="S213" i="8"/>
  <c r="R213" i="8"/>
  <c r="Q213" i="8"/>
  <c r="P213" i="8"/>
  <c r="O213" i="8"/>
  <c r="N213" i="8"/>
  <c r="M213" i="8"/>
  <c r="L213" i="8"/>
  <c r="K213" i="8"/>
  <c r="J213" i="8"/>
  <c r="I213" i="8"/>
  <c r="H213" i="8"/>
  <c r="G213" i="8"/>
  <c r="F213" i="8"/>
  <c r="E213" i="8"/>
  <c r="U212" i="8"/>
  <c r="T212" i="8"/>
  <c r="S212" i="8"/>
  <c r="R212" i="8"/>
  <c r="Q212" i="8"/>
  <c r="P212" i="8"/>
  <c r="O212" i="8"/>
  <c r="N212" i="8"/>
  <c r="M212" i="8"/>
  <c r="L212" i="8"/>
  <c r="K212" i="8"/>
  <c r="J212" i="8"/>
  <c r="I212" i="8"/>
  <c r="H212" i="8"/>
  <c r="G212" i="8"/>
  <c r="F212" i="8"/>
  <c r="E212" i="8"/>
  <c r="U211" i="8"/>
  <c r="T211" i="8"/>
  <c r="S211" i="8"/>
  <c r="R211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U210" i="8"/>
  <c r="T210" i="8"/>
  <c r="S210" i="8"/>
  <c r="R210" i="8"/>
  <c r="Q210" i="8"/>
  <c r="P210" i="8"/>
  <c r="O210" i="8"/>
  <c r="N210" i="8"/>
  <c r="M210" i="8"/>
  <c r="L210" i="8"/>
  <c r="K210" i="8"/>
  <c r="J210" i="8"/>
  <c r="I210" i="8"/>
  <c r="H210" i="8"/>
  <c r="G210" i="8"/>
  <c r="F210" i="8"/>
  <c r="E210" i="8"/>
  <c r="U209" i="8"/>
  <c r="T209" i="8"/>
  <c r="S209" i="8"/>
  <c r="R209" i="8"/>
  <c r="Q209" i="8"/>
  <c r="P209" i="8"/>
  <c r="O209" i="8"/>
  <c r="N209" i="8"/>
  <c r="M209" i="8"/>
  <c r="L209" i="8"/>
  <c r="K209" i="8"/>
  <c r="J209" i="8"/>
  <c r="I209" i="8"/>
  <c r="H209" i="8"/>
  <c r="G209" i="8"/>
  <c r="F209" i="8"/>
  <c r="E209" i="8"/>
  <c r="U208" i="8"/>
  <c r="T208" i="8"/>
  <c r="S208" i="8"/>
  <c r="R208" i="8"/>
  <c r="Q208" i="8"/>
  <c r="P208" i="8"/>
  <c r="O208" i="8"/>
  <c r="N208" i="8"/>
  <c r="M208" i="8"/>
  <c r="L208" i="8"/>
  <c r="K208" i="8"/>
  <c r="J208" i="8"/>
  <c r="I208" i="8"/>
  <c r="H208" i="8"/>
  <c r="G208" i="8"/>
  <c r="F208" i="8"/>
  <c r="E208" i="8"/>
  <c r="U207" i="8"/>
  <c r="T207" i="8"/>
  <c r="S207" i="8"/>
  <c r="R207" i="8"/>
  <c r="Q207" i="8"/>
  <c r="P207" i="8"/>
  <c r="O207" i="8"/>
  <c r="N207" i="8"/>
  <c r="M207" i="8"/>
  <c r="L207" i="8"/>
  <c r="K207" i="8"/>
  <c r="J207" i="8"/>
  <c r="I207" i="8"/>
  <c r="H207" i="8"/>
  <c r="G207" i="8"/>
  <c r="F207" i="8"/>
  <c r="E207" i="8"/>
  <c r="U206" i="8"/>
  <c r="T206" i="8"/>
  <c r="S206" i="8"/>
  <c r="R206" i="8"/>
  <c r="Q206" i="8"/>
  <c r="P206" i="8"/>
  <c r="O206" i="8"/>
  <c r="N206" i="8"/>
  <c r="M206" i="8"/>
  <c r="L206" i="8"/>
  <c r="K206" i="8"/>
  <c r="J206" i="8"/>
  <c r="I206" i="8"/>
  <c r="H206" i="8"/>
  <c r="G206" i="8"/>
  <c r="F206" i="8"/>
  <c r="E206" i="8"/>
  <c r="U205" i="8"/>
  <c r="T205" i="8"/>
  <c r="S205" i="8"/>
  <c r="R205" i="8"/>
  <c r="Q205" i="8"/>
  <c r="P205" i="8"/>
  <c r="O205" i="8"/>
  <c r="N205" i="8"/>
  <c r="M205" i="8"/>
  <c r="L205" i="8"/>
  <c r="K205" i="8"/>
  <c r="J205" i="8"/>
  <c r="I205" i="8"/>
  <c r="H205" i="8"/>
  <c r="G205" i="8"/>
  <c r="F205" i="8"/>
  <c r="E205" i="8"/>
  <c r="U204" i="8"/>
  <c r="T204" i="8"/>
  <c r="S204" i="8"/>
  <c r="R204" i="8"/>
  <c r="Q204" i="8"/>
  <c r="P204" i="8"/>
  <c r="O204" i="8"/>
  <c r="N204" i="8"/>
  <c r="M204" i="8"/>
  <c r="L204" i="8"/>
  <c r="K204" i="8"/>
  <c r="J204" i="8"/>
  <c r="I204" i="8"/>
  <c r="H204" i="8"/>
  <c r="G204" i="8"/>
  <c r="F204" i="8"/>
  <c r="E204" i="8"/>
  <c r="U203" i="8"/>
  <c r="T203" i="8"/>
  <c r="S203" i="8"/>
  <c r="R203" i="8"/>
  <c r="Q203" i="8"/>
  <c r="P203" i="8"/>
  <c r="O203" i="8"/>
  <c r="N203" i="8"/>
  <c r="M203" i="8"/>
  <c r="L203" i="8"/>
  <c r="K203" i="8"/>
  <c r="J203" i="8"/>
  <c r="I203" i="8"/>
  <c r="H203" i="8"/>
  <c r="G203" i="8"/>
  <c r="F203" i="8"/>
  <c r="E203" i="8"/>
  <c r="U202" i="8"/>
  <c r="T202" i="8"/>
  <c r="S202" i="8"/>
  <c r="R202" i="8"/>
  <c r="Q202" i="8"/>
  <c r="P202" i="8"/>
  <c r="O202" i="8"/>
  <c r="N202" i="8"/>
  <c r="M202" i="8"/>
  <c r="L202" i="8"/>
  <c r="K202" i="8"/>
  <c r="J202" i="8"/>
  <c r="I202" i="8"/>
  <c r="H202" i="8"/>
  <c r="G202" i="8"/>
  <c r="F202" i="8"/>
  <c r="E202" i="8"/>
  <c r="U201" i="8"/>
  <c r="T201" i="8"/>
  <c r="S201" i="8"/>
  <c r="R201" i="8"/>
  <c r="Q201" i="8"/>
  <c r="P201" i="8"/>
  <c r="O201" i="8"/>
  <c r="N201" i="8"/>
  <c r="M201" i="8"/>
  <c r="L201" i="8"/>
  <c r="K201" i="8"/>
  <c r="J201" i="8"/>
  <c r="I201" i="8"/>
  <c r="H201" i="8"/>
  <c r="G201" i="8"/>
  <c r="F201" i="8"/>
  <c r="E201" i="8"/>
  <c r="U200" i="8"/>
  <c r="T200" i="8"/>
  <c r="S200" i="8"/>
  <c r="R200" i="8"/>
  <c r="Q200" i="8"/>
  <c r="P200" i="8"/>
  <c r="O200" i="8"/>
  <c r="N200" i="8"/>
  <c r="M200" i="8"/>
  <c r="L200" i="8"/>
  <c r="K200" i="8"/>
  <c r="J200" i="8"/>
  <c r="I200" i="8"/>
  <c r="H200" i="8"/>
  <c r="G200" i="8"/>
  <c r="F200" i="8"/>
  <c r="E200" i="8"/>
  <c r="U199" i="8"/>
  <c r="T199" i="8"/>
  <c r="S199" i="8"/>
  <c r="R199" i="8"/>
  <c r="Q199" i="8"/>
  <c r="P199" i="8"/>
  <c r="O199" i="8"/>
  <c r="N199" i="8"/>
  <c r="M199" i="8"/>
  <c r="L199" i="8"/>
  <c r="K199" i="8"/>
  <c r="J199" i="8"/>
  <c r="I199" i="8"/>
  <c r="H199" i="8"/>
  <c r="G199" i="8"/>
  <c r="F199" i="8"/>
  <c r="E199" i="8"/>
  <c r="U198" i="8"/>
  <c r="T198" i="8"/>
  <c r="S198" i="8"/>
  <c r="R198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U197" i="8"/>
  <c r="T197" i="8"/>
  <c r="S197" i="8"/>
  <c r="R197" i="8"/>
  <c r="Q197" i="8"/>
  <c r="P197" i="8"/>
  <c r="O197" i="8"/>
  <c r="N197" i="8"/>
  <c r="M197" i="8"/>
  <c r="L197" i="8"/>
  <c r="K197" i="8"/>
  <c r="J197" i="8"/>
  <c r="I197" i="8"/>
  <c r="H197" i="8"/>
  <c r="G197" i="8"/>
  <c r="F197" i="8"/>
  <c r="E197" i="8"/>
  <c r="U196" i="8"/>
  <c r="T196" i="8"/>
  <c r="S196" i="8"/>
  <c r="R196" i="8"/>
  <c r="Q196" i="8"/>
  <c r="P196" i="8"/>
  <c r="O196" i="8"/>
  <c r="N196" i="8"/>
  <c r="M196" i="8"/>
  <c r="L196" i="8"/>
  <c r="K196" i="8"/>
  <c r="J196" i="8"/>
  <c r="I196" i="8"/>
  <c r="H196" i="8"/>
  <c r="G196" i="8"/>
  <c r="F196" i="8"/>
  <c r="E196" i="8"/>
  <c r="U195" i="8"/>
  <c r="T195" i="8"/>
  <c r="S195" i="8"/>
  <c r="R195" i="8"/>
  <c r="Q195" i="8"/>
  <c r="P195" i="8"/>
  <c r="O195" i="8"/>
  <c r="N195" i="8"/>
  <c r="M195" i="8"/>
  <c r="L195" i="8"/>
  <c r="K195" i="8"/>
  <c r="J195" i="8"/>
  <c r="I195" i="8"/>
  <c r="H195" i="8"/>
  <c r="G195" i="8"/>
  <c r="F195" i="8"/>
  <c r="E195" i="8"/>
  <c r="U194" i="8"/>
  <c r="T194" i="8"/>
  <c r="S194" i="8"/>
  <c r="R194" i="8"/>
  <c r="Q194" i="8"/>
  <c r="P194" i="8"/>
  <c r="O194" i="8"/>
  <c r="N194" i="8"/>
  <c r="M194" i="8"/>
  <c r="L194" i="8"/>
  <c r="K194" i="8"/>
  <c r="J194" i="8"/>
  <c r="I194" i="8"/>
  <c r="H194" i="8"/>
  <c r="G194" i="8"/>
  <c r="F194" i="8"/>
  <c r="E194" i="8"/>
  <c r="U193" i="8"/>
  <c r="T193" i="8"/>
  <c r="S193" i="8"/>
  <c r="R193" i="8"/>
  <c r="Q193" i="8"/>
  <c r="P193" i="8"/>
  <c r="O193" i="8"/>
  <c r="N193" i="8"/>
  <c r="M193" i="8"/>
  <c r="L193" i="8"/>
  <c r="K193" i="8"/>
  <c r="J193" i="8"/>
  <c r="I193" i="8"/>
  <c r="H193" i="8"/>
  <c r="G193" i="8"/>
  <c r="F193" i="8"/>
  <c r="E193" i="8"/>
  <c r="U192" i="8"/>
  <c r="T192" i="8"/>
  <c r="S192" i="8"/>
  <c r="R192" i="8"/>
  <c r="Q192" i="8"/>
  <c r="P192" i="8"/>
  <c r="O192" i="8"/>
  <c r="N192" i="8"/>
  <c r="M192" i="8"/>
  <c r="L192" i="8"/>
  <c r="K192" i="8"/>
  <c r="J192" i="8"/>
  <c r="I192" i="8"/>
  <c r="H192" i="8"/>
  <c r="G192" i="8"/>
  <c r="F192" i="8"/>
  <c r="E192" i="8"/>
  <c r="U191" i="8"/>
  <c r="T191" i="8"/>
  <c r="S191" i="8"/>
  <c r="R191" i="8"/>
  <c r="Q191" i="8"/>
  <c r="P191" i="8"/>
  <c r="O191" i="8"/>
  <c r="N191" i="8"/>
  <c r="M191" i="8"/>
  <c r="L191" i="8"/>
  <c r="K191" i="8"/>
  <c r="J191" i="8"/>
  <c r="I191" i="8"/>
  <c r="H191" i="8"/>
  <c r="G191" i="8"/>
  <c r="F191" i="8"/>
  <c r="E191" i="8"/>
  <c r="U190" i="8"/>
  <c r="T190" i="8"/>
  <c r="S190" i="8"/>
  <c r="R190" i="8"/>
  <c r="Q190" i="8"/>
  <c r="P190" i="8"/>
  <c r="O190" i="8"/>
  <c r="N190" i="8"/>
  <c r="M190" i="8"/>
  <c r="L190" i="8"/>
  <c r="K190" i="8"/>
  <c r="J190" i="8"/>
  <c r="I190" i="8"/>
  <c r="H190" i="8"/>
  <c r="G190" i="8"/>
  <c r="F190" i="8"/>
  <c r="E190" i="8"/>
  <c r="U189" i="8"/>
  <c r="T189" i="8"/>
  <c r="S189" i="8"/>
  <c r="R189" i="8"/>
  <c r="Q189" i="8"/>
  <c r="P189" i="8"/>
  <c r="O189" i="8"/>
  <c r="N189" i="8"/>
  <c r="M189" i="8"/>
  <c r="L189" i="8"/>
  <c r="K189" i="8"/>
  <c r="J189" i="8"/>
  <c r="I189" i="8"/>
  <c r="H189" i="8"/>
  <c r="G189" i="8"/>
  <c r="F189" i="8"/>
  <c r="E189" i="8"/>
  <c r="U188" i="8"/>
  <c r="T188" i="8"/>
  <c r="S188" i="8"/>
  <c r="R188" i="8"/>
  <c r="Q188" i="8"/>
  <c r="P188" i="8"/>
  <c r="O188" i="8"/>
  <c r="N188" i="8"/>
  <c r="M188" i="8"/>
  <c r="L188" i="8"/>
  <c r="K188" i="8"/>
  <c r="J188" i="8"/>
  <c r="I188" i="8"/>
  <c r="H188" i="8"/>
  <c r="G188" i="8"/>
  <c r="F188" i="8"/>
  <c r="E188" i="8"/>
  <c r="U187" i="8"/>
  <c r="T187" i="8"/>
  <c r="S187" i="8"/>
  <c r="R187" i="8"/>
  <c r="Q187" i="8"/>
  <c r="P187" i="8"/>
  <c r="O187" i="8"/>
  <c r="N187" i="8"/>
  <c r="M187" i="8"/>
  <c r="L187" i="8"/>
  <c r="K187" i="8"/>
  <c r="J187" i="8"/>
  <c r="I187" i="8"/>
  <c r="H187" i="8"/>
  <c r="G187" i="8"/>
  <c r="F187" i="8"/>
  <c r="E187" i="8"/>
  <c r="U186" i="8"/>
  <c r="T186" i="8"/>
  <c r="S186" i="8"/>
  <c r="R186" i="8"/>
  <c r="Q186" i="8"/>
  <c r="P186" i="8"/>
  <c r="O186" i="8"/>
  <c r="N186" i="8"/>
  <c r="M186" i="8"/>
  <c r="L186" i="8"/>
  <c r="K186" i="8"/>
  <c r="J186" i="8"/>
  <c r="I186" i="8"/>
  <c r="H186" i="8"/>
  <c r="G186" i="8"/>
  <c r="F186" i="8"/>
  <c r="E186" i="8"/>
  <c r="U185" i="8"/>
  <c r="T185" i="8"/>
  <c r="S185" i="8"/>
  <c r="R185" i="8"/>
  <c r="Q185" i="8"/>
  <c r="P185" i="8"/>
  <c r="O185" i="8"/>
  <c r="N185" i="8"/>
  <c r="M185" i="8"/>
  <c r="L185" i="8"/>
  <c r="K185" i="8"/>
  <c r="J185" i="8"/>
  <c r="I185" i="8"/>
  <c r="H185" i="8"/>
  <c r="G185" i="8"/>
  <c r="F185" i="8"/>
  <c r="E185" i="8"/>
  <c r="U184" i="8"/>
  <c r="T184" i="8"/>
  <c r="S184" i="8"/>
  <c r="R184" i="8"/>
  <c r="Q184" i="8"/>
  <c r="P184" i="8"/>
  <c r="O184" i="8"/>
  <c r="N184" i="8"/>
  <c r="M184" i="8"/>
  <c r="L184" i="8"/>
  <c r="K184" i="8"/>
  <c r="J184" i="8"/>
  <c r="I184" i="8"/>
  <c r="H184" i="8"/>
  <c r="G184" i="8"/>
  <c r="F184" i="8"/>
  <c r="E184" i="8"/>
  <c r="U183" i="8"/>
  <c r="T183" i="8"/>
  <c r="S183" i="8"/>
  <c r="R183" i="8"/>
  <c r="Q183" i="8"/>
  <c r="P183" i="8"/>
  <c r="O183" i="8"/>
  <c r="N183" i="8"/>
  <c r="M183" i="8"/>
  <c r="L183" i="8"/>
  <c r="K183" i="8"/>
  <c r="J183" i="8"/>
  <c r="I183" i="8"/>
  <c r="H183" i="8"/>
  <c r="G183" i="8"/>
  <c r="F183" i="8"/>
  <c r="E183" i="8"/>
  <c r="U182" i="8"/>
  <c r="T182" i="8"/>
  <c r="S182" i="8"/>
  <c r="R182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U181" i="8"/>
  <c r="T181" i="8"/>
  <c r="S181" i="8"/>
  <c r="R181" i="8"/>
  <c r="Q181" i="8"/>
  <c r="P181" i="8"/>
  <c r="O181" i="8"/>
  <c r="N181" i="8"/>
  <c r="M181" i="8"/>
  <c r="L181" i="8"/>
  <c r="K181" i="8"/>
  <c r="J181" i="8"/>
  <c r="I181" i="8"/>
  <c r="H181" i="8"/>
  <c r="G181" i="8"/>
  <c r="F181" i="8"/>
  <c r="E181" i="8"/>
  <c r="U180" i="8"/>
  <c r="T180" i="8"/>
  <c r="S180" i="8"/>
  <c r="R180" i="8"/>
  <c r="Q180" i="8"/>
  <c r="P180" i="8"/>
  <c r="O180" i="8"/>
  <c r="N180" i="8"/>
  <c r="M180" i="8"/>
  <c r="L180" i="8"/>
  <c r="K180" i="8"/>
  <c r="J180" i="8"/>
  <c r="I180" i="8"/>
  <c r="H180" i="8"/>
  <c r="G180" i="8"/>
  <c r="F180" i="8"/>
  <c r="E180" i="8"/>
  <c r="U179" i="8"/>
  <c r="T179" i="8"/>
  <c r="S179" i="8"/>
  <c r="R179" i="8"/>
  <c r="Q179" i="8"/>
  <c r="P179" i="8"/>
  <c r="O179" i="8"/>
  <c r="N179" i="8"/>
  <c r="M179" i="8"/>
  <c r="L179" i="8"/>
  <c r="K179" i="8"/>
  <c r="J179" i="8"/>
  <c r="I179" i="8"/>
  <c r="H179" i="8"/>
  <c r="G179" i="8"/>
  <c r="F179" i="8"/>
  <c r="E179" i="8"/>
  <c r="U178" i="8"/>
  <c r="T178" i="8"/>
  <c r="S178" i="8"/>
  <c r="R178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E178" i="8"/>
  <c r="U177" i="8"/>
  <c r="T177" i="8"/>
  <c r="S177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U176" i="8"/>
  <c r="T176" i="8"/>
  <c r="S176" i="8"/>
  <c r="R176" i="8"/>
  <c r="Q176" i="8"/>
  <c r="P176" i="8"/>
  <c r="O176" i="8"/>
  <c r="N176" i="8"/>
  <c r="M176" i="8"/>
  <c r="L176" i="8"/>
  <c r="K176" i="8"/>
  <c r="J176" i="8"/>
  <c r="I176" i="8"/>
  <c r="H176" i="8"/>
  <c r="G176" i="8"/>
  <c r="F176" i="8"/>
  <c r="E176" i="8"/>
  <c r="U175" i="8"/>
  <c r="T175" i="8"/>
  <c r="S175" i="8"/>
  <c r="R175" i="8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U174" i="8"/>
  <c r="T174" i="8"/>
  <c r="S174" i="8"/>
  <c r="R174" i="8"/>
  <c r="Q174" i="8"/>
  <c r="P174" i="8"/>
  <c r="O174" i="8"/>
  <c r="N174" i="8"/>
  <c r="M174" i="8"/>
  <c r="L174" i="8"/>
  <c r="K174" i="8"/>
  <c r="J174" i="8"/>
  <c r="I174" i="8"/>
  <c r="H174" i="8"/>
  <c r="G174" i="8"/>
  <c r="F174" i="8"/>
  <c r="E174" i="8"/>
  <c r="U173" i="8"/>
  <c r="T173" i="8"/>
  <c r="S173" i="8"/>
  <c r="R173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U172" i="8"/>
  <c r="T172" i="8"/>
  <c r="S172" i="8"/>
  <c r="R172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E172" i="8"/>
  <c r="U171" i="8"/>
  <c r="T171" i="8"/>
  <c r="S171" i="8"/>
  <c r="R171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E171" i="8"/>
  <c r="U170" i="8"/>
  <c r="T170" i="8"/>
  <c r="S170" i="8"/>
  <c r="R170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E170" i="8"/>
  <c r="U169" i="8"/>
  <c r="T169" i="8"/>
  <c r="S169" i="8"/>
  <c r="R169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U168" i="8"/>
  <c r="T168" i="8"/>
  <c r="S168" i="8"/>
  <c r="R168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U167" i="8"/>
  <c r="T167" i="8"/>
  <c r="S167" i="8"/>
  <c r="R167" i="8"/>
  <c r="Q167" i="8"/>
  <c r="P167" i="8"/>
  <c r="O167" i="8"/>
  <c r="N167" i="8"/>
  <c r="M167" i="8"/>
  <c r="L167" i="8"/>
  <c r="K167" i="8"/>
  <c r="J167" i="8"/>
  <c r="I167" i="8"/>
  <c r="H167" i="8"/>
  <c r="G167" i="8"/>
  <c r="F167" i="8"/>
  <c r="E167" i="8"/>
  <c r="U166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U165" i="8"/>
  <c r="T165" i="8"/>
  <c r="S165" i="8"/>
  <c r="R165" i="8"/>
  <c r="Q165" i="8"/>
  <c r="P165" i="8"/>
  <c r="O165" i="8"/>
  <c r="N165" i="8"/>
  <c r="M165" i="8"/>
  <c r="L165" i="8"/>
  <c r="K165" i="8"/>
  <c r="J165" i="8"/>
  <c r="I165" i="8"/>
  <c r="H165" i="8"/>
  <c r="G165" i="8"/>
  <c r="F165" i="8"/>
  <c r="E165" i="8"/>
  <c r="U164" i="8"/>
  <c r="T164" i="8"/>
  <c r="S164" i="8"/>
  <c r="R164" i="8"/>
  <c r="Q164" i="8"/>
  <c r="P164" i="8"/>
  <c r="O164" i="8"/>
  <c r="N164" i="8"/>
  <c r="M164" i="8"/>
  <c r="L164" i="8"/>
  <c r="K164" i="8"/>
  <c r="J164" i="8"/>
  <c r="I164" i="8"/>
  <c r="H164" i="8"/>
  <c r="G164" i="8"/>
  <c r="F164" i="8"/>
  <c r="E164" i="8"/>
  <c r="U163" i="8"/>
  <c r="T163" i="8"/>
  <c r="S163" i="8"/>
  <c r="R163" i="8"/>
  <c r="Q163" i="8"/>
  <c r="P163" i="8"/>
  <c r="O163" i="8"/>
  <c r="N163" i="8"/>
  <c r="M163" i="8"/>
  <c r="L163" i="8"/>
  <c r="K163" i="8"/>
  <c r="J163" i="8"/>
  <c r="I163" i="8"/>
  <c r="H163" i="8"/>
  <c r="G163" i="8"/>
  <c r="F163" i="8"/>
  <c r="E163" i="8"/>
  <c r="U162" i="8"/>
  <c r="T162" i="8"/>
  <c r="S162" i="8"/>
  <c r="R162" i="8"/>
  <c r="Q162" i="8"/>
  <c r="P162" i="8"/>
  <c r="O162" i="8"/>
  <c r="N162" i="8"/>
  <c r="M162" i="8"/>
  <c r="L162" i="8"/>
  <c r="K162" i="8"/>
  <c r="J162" i="8"/>
  <c r="I162" i="8"/>
  <c r="H162" i="8"/>
  <c r="G162" i="8"/>
  <c r="F162" i="8"/>
  <c r="E162" i="8"/>
  <c r="U161" i="8"/>
  <c r="T161" i="8"/>
  <c r="S161" i="8"/>
  <c r="R161" i="8"/>
  <c r="Q161" i="8"/>
  <c r="P161" i="8"/>
  <c r="O161" i="8"/>
  <c r="N161" i="8"/>
  <c r="M161" i="8"/>
  <c r="L161" i="8"/>
  <c r="K161" i="8"/>
  <c r="J161" i="8"/>
  <c r="I161" i="8"/>
  <c r="H161" i="8"/>
  <c r="G161" i="8"/>
  <c r="F161" i="8"/>
  <c r="E161" i="8"/>
  <c r="U160" i="8"/>
  <c r="T160" i="8"/>
  <c r="S160" i="8"/>
  <c r="R160" i="8"/>
  <c r="Q160" i="8"/>
  <c r="P160" i="8"/>
  <c r="O160" i="8"/>
  <c r="N160" i="8"/>
  <c r="M160" i="8"/>
  <c r="L160" i="8"/>
  <c r="K160" i="8"/>
  <c r="J160" i="8"/>
  <c r="I160" i="8"/>
  <c r="H160" i="8"/>
  <c r="G160" i="8"/>
  <c r="F160" i="8"/>
  <c r="E160" i="8"/>
  <c r="U159" i="8"/>
  <c r="T159" i="8"/>
  <c r="S159" i="8"/>
  <c r="R159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E159" i="8"/>
  <c r="U158" i="8"/>
  <c r="T158" i="8"/>
  <c r="S158" i="8"/>
  <c r="R158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U157" i="8"/>
  <c r="T157" i="8"/>
  <c r="S157" i="8"/>
  <c r="R157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E157" i="8"/>
  <c r="U156" i="8"/>
  <c r="T156" i="8"/>
  <c r="S156" i="8"/>
  <c r="R156" i="8"/>
  <c r="Q156" i="8"/>
  <c r="P156" i="8"/>
  <c r="O156" i="8"/>
  <c r="N156" i="8"/>
  <c r="M156" i="8"/>
  <c r="L156" i="8"/>
  <c r="K156" i="8"/>
  <c r="J156" i="8"/>
  <c r="I156" i="8"/>
  <c r="H156" i="8"/>
  <c r="G156" i="8"/>
  <c r="F156" i="8"/>
  <c r="E156" i="8"/>
  <c r="U155" i="8"/>
  <c r="T155" i="8"/>
  <c r="S155" i="8"/>
  <c r="R155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E155" i="8"/>
  <c r="U154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E153" i="8"/>
  <c r="U152" i="8"/>
  <c r="T152" i="8"/>
  <c r="S152" i="8"/>
  <c r="R152" i="8"/>
  <c r="Q152" i="8"/>
  <c r="P152" i="8"/>
  <c r="O152" i="8"/>
  <c r="N152" i="8"/>
  <c r="M152" i="8"/>
  <c r="L152" i="8"/>
  <c r="K152" i="8"/>
  <c r="J152" i="8"/>
  <c r="I152" i="8"/>
  <c r="H152" i="8"/>
  <c r="G152" i="8"/>
  <c r="F152" i="8"/>
  <c r="E152" i="8"/>
  <c r="U151" i="8"/>
  <c r="T151" i="8"/>
  <c r="S151" i="8"/>
  <c r="R151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E151" i="8"/>
  <c r="U150" i="8"/>
  <c r="T150" i="8"/>
  <c r="S150" i="8"/>
  <c r="R150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E150" i="8"/>
  <c r="U149" i="8"/>
  <c r="T149" i="8"/>
  <c r="S149" i="8"/>
  <c r="R149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U148" i="8"/>
  <c r="T148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E148" i="8"/>
  <c r="U147" i="8"/>
  <c r="T147" i="8"/>
  <c r="S147" i="8"/>
  <c r="R147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E147" i="8"/>
  <c r="U146" i="8"/>
  <c r="T146" i="8"/>
  <c r="S146" i="8"/>
  <c r="R146" i="8"/>
  <c r="Q146" i="8"/>
  <c r="P146" i="8"/>
  <c r="O146" i="8"/>
  <c r="N146" i="8"/>
  <c r="M146" i="8"/>
  <c r="L146" i="8"/>
  <c r="K146" i="8"/>
  <c r="J146" i="8"/>
  <c r="I146" i="8"/>
  <c r="H146" i="8"/>
  <c r="G146" i="8"/>
  <c r="F146" i="8"/>
  <c r="E146" i="8"/>
  <c r="U145" i="8"/>
  <c r="T145" i="8"/>
  <c r="S145" i="8"/>
  <c r="R145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U144" i="8"/>
  <c r="T144" i="8"/>
  <c r="S144" i="8"/>
  <c r="R144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U143" i="8"/>
  <c r="T143" i="8"/>
  <c r="S143" i="8"/>
  <c r="R143" i="8"/>
  <c r="Q143" i="8"/>
  <c r="P143" i="8"/>
  <c r="O143" i="8"/>
  <c r="N143" i="8"/>
  <c r="M143" i="8"/>
  <c r="L143" i="8"/>
  <c r="K143" i="8"/>
  <c r="J143" i="8"/>
  <c r="I143" i="8"/>
  <c r="H143" i="8"/>
  <c r="G143" i="8"/>
  <c r="F143" i="8"/>
  <c r="E143" i="8"/>
  <c r="U142" i="8"/>
  <c r="T142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U138" i="8"/>
  <c r="T138" i="8"/>
  <c r="S138" i="8"/>
  <c r="R138" i="8"/>
  <c r="Q138" i="8"/>
  <c r="P138" i="8"/>
  <c r="O138" i="8"/>
  <c r="N138" i="8"/>
  <c r="M138" i="8"/>
  <c r="L138" i="8"/>
  <c r="K138" i="8"/>
  <c r="J138" i="8"/>
  <c r="I138" i="8"/>
  <c r="H138" i="8"/>
  <c r="G138" i="8"/>
  <c r="F138" i="8"/>
  <c r="E138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U132" i="8"/>
  <c r="T132" i="8"/>
  <c r="S132" i="8"/>
  <c r="R132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U126" i="8"/>
  <c r="T126" i="8"/>
  <c r="S126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E126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U123" i="8"/>
  <c r="T123" i="8"/>
  <c r="S123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U122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E117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E114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U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U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L738" i="6" l="1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6" i="6"/>
  <c r="L705" i="6"/>
  <c r="L704" i="6"/>
  <c r="L703" i="6"/>
  <c r="L702" i="6"/>
  <c r="L701" i="6"/>
  <c r="L700" i="6"/>
  <c r="L699" i="6"/>
  <c r="L698" i="6"/>
  <c r="L697" i="6"/>
  <c r="L696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5" i="6"/>
  <c r="L564" i="6"/>
  <c r="L562" i="6"/>
  <c r="L561" i="6"/>
  <c r="L560" i="6"/>
  <c r="L559" i="6"/>
  <c r="L558" i="6"/>
  <c r="L557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1" i="6"/>
  <c r="L499" i="6"/>
  <c r="L495" i="6"/>
  <c r="L494" i="6"/>
  <c r="L493" i="6"/>
  <c r="L492" i="6"/>
  <c r="L491" i="6"/>
  <c r="L490" i="6"/>
  <c r="L486" i="6"/>
  <c r="L485" i="6"/>
  <c r="L484" i="6"/>
  <c r="L483" i="6"/>
  <c r="L482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7" i="6"/>
  <c r="L296" i="6"/>
  <c r="L295" i="6"/>
  <c r="L294" i="6"/>
  <c r="L293" i="6"/>
  <c r="L292" i="6"/>
  <c r="L291" i="6"/>
  <c r="L288" i="6"/>
  <c r="L287" i="6"/>
  <c r="L286" i="6"/>
  <c r="L285" i="6"/>
  <c r="L284" i="6"/>
  <c r="L283" i="6"/>
  <c r="L281" i="6"/>
  <c r="L280" i="6"/>
  <c r="L279" i="6"/>
  <c r="L278" i="6"/>
  <c r="L277" i="6"/>
  <c r="L276" i="6"/>
  <c r="L275" i="6"/>
  <c r="L274" i="6"/>
  <c r="L273" i="6"/>
  <c r="L269" i="6"/>
  <c r="L265" i="6"/>
  <c r="L263" i="6"/>
  <c r="L261" i="6"/>
  <c r="L253" i="6"/>
  <c r="L252" i="6"/>
  <c r="L251" i="6"/>
  <c r="L250" i="6"/>
  <c r="L249" i="6"/>
  <c r="L246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7" i="6"/>
  <c r="L226" i="6"/>
  <c r="L222" i="6"/>
  <c r="L218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195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0" i="6"/>
  <c r="L29" i="6"/>
  <c r="L28" i="6"/>
  <c r="L27" i="6"/>
  <c r="L26" i="6"/>
  <c r="L25" i="6"/>
  <c r="L24" i="6"/>
  <c r="L23" i="6"/>
  <c r="L20" i="6"/>
  <c r="L18" i="6"/>
  <c r="L17" i="6"/>
  <c r="L16" i="6"/>
  <c r="L15" i="6"/>
  <c r="L12" i="6"/>
  <c r="L11" i="6"/>
  <c r="L10" i="6"/>
  <c r="L9" i="6"/>
  <c r="L8" i="6"/>
  <c r="L7" i="6"/>
  <c r="L6" i="6"/>
  <c r="L5" i="6"/>
  <c r="J171" i="3" l="1"/>
  <c r="K2" i="7" l="1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K278" i="7" s="1"/>
  <c r="K279" i="7" s="1"/>
  <c r="K280" i="7" s="1"/>
  <c r="K281" i="7" s="1"/>
  <c r="K282" i="7" s="1"/>
  <c r="K283" i="7" s="1"/>
  <c r="K284" i="7" s="1"/>
  <c r="K285" i="7" s="1"/>
  <c r="K286" i="7" s="1"/>
  <c r="K287" i="7" s="1"/>
  <c r="K288" i="7" s="1"/>
  <c r="K289" i="7" s="1"/>
  <c r="K290" i="7" s="1"/>
  <c r="K291" i="7" s="1"/>
  <c r="K292" i="7" s="1"/>
  <c r="K293" i="7" s="1"/>
  <c r="K294" i="7" s="1"/>
  <c r="K295" i="7" s="1"/>
  <c r="K296" i="7" s="1"/>
  <c r="K297" i="7" s="1"/>
  <c r="K298" i="7" s="1"/>
  <c r="K299" i="7" s="1"/>
  <c r="K300" i="7" s="1"/>
  <c r="K301" i="7" s="1"/>
  <c r="K302" i="7" s="1"/>
  <c r="K303" i="7" s="1"/>
  <c r="K304" i="7" s="1"/>
  <c r="K305" i="7" s="1"/>
  <c r="K306" i="7" s="1"/>
  <c r="K307" i="7" s="1"/>
  <c r="K308" i="7" s="1"/>
  <c r="K309" i="7" s="1"/>
  <c r="K310" i="7" s="1"/>
  <c r="K311" i="7" s="1"/>
  <c r="K312" i="7" s="1"/>
  <c r="K313" i="7" s="1"/>
  <c r="K314" i="7" s="1"/>
  <c r="K315" i="7" s="1"/>
  <c r="K316" i="7" s="1"/>
  <c r="K317" i="7" s="1"/>
  <c r="K318" i="7" s="1"/>
  <c r="K319" i="7" s="1"/>
  <c r="K320" i="7" s="1"/>
  <c r="K321" i="7" s="1"/>
  <c r="K322" i="7" s="1"/>
  <c r="K323" i="7" s="1"/>
  <c r="K324" i="7" s="1"/>
  <c r="K325" i="7" s="1"/>
  <c r="K326" i="7" s="1"/>
  <c r="K327" i="7" s="1"/>
  <c r="K328" i="7" s="1"/>
  <c r="K329" i="7" s="1"/>
  <c r="K330" i="7" s="1"/>
  <c r="K331" i="7" s="1"/>
  <c r="K332" i="7" s="1"/>
  <c r="K333" i="7" s="1"/>
  <c r="K334" i="7" s="1"/>
  <c r="K335" i="7" s="1"/>
  <c r="K336" i="7" s="1"/>
  <c r="K337" i="7" s="1"/>
  <c r="K338" i="7" s="1"/>
  <c r="K339" i="7" s="1"/>
  <c r="K340" i="7" s="1"/>
  <c r="K341" i="7" s="1"/>
  <c r="K342" i="7" s="1"/>
  <c r="K343" i="7" s="1"/>
  <c r="K344" i="7" s="1"/>
  <c r="K345" i="7" s="1"/>
  <c r="K346" i="7" s="1"/>
  <c r="K347" i="7" s="1"/>
  <c r="K348" i="7" s="1"/>
  <c r="K349" i="7" s="1"/>
  <c r="K350" i="7" s="1"/>
  <c r="K351" i="7" s="1"/>
  <c r="K352" i="7" s="1"/>
  <c r="K353" i="7" s="1"/>
  <c r="K354" i="7" s="1"/>
  <c r="K355" i="7" s="1"/>
  <c r="K356" i="7" s="1"/>
  <c r="K357" i="7" s="1"/>
  <c r="K358" i="7" s="1"/>
  <c r="K359" i="7" s="1"/>
  <c r="K360" i="7" s="1"/>
  <c r="K361" i="7" s="1"/>
  <c r="K362" i="7" s="1"/>
  <c r="K363" i="7" s="1"/>
  <c r="K364" i="7" s="1"/>
  <c r="K365" i="7" s="1"/>
  <c r="K366" i="7" s="1"/>
  <c r="K367" i="7" s="1"/>
  <c r="K368" i="7" s="1"/>
  <c r="K369" i="7" s="1"/>
  <c r="K370" i="7" s="1"/>
  <c r="K371" i="7" s="1"/>
  <c r="K372" i="7" s="1"/>
  <c r="K373" i="7" s="1"/>
  <c r="K374" i="7" s="1"/>
  <c r="K375" i="7" s="1"/>
  <c r="K376" i="7" s="1"/>
  <c r="K377" i="7" s="1"/>
  <c r="K378" i="7" s="1"/>
  <c r="K379" i="7" s="1"/>
  <c r="K380" i="7" s="1"/>
  <c r="K381" i="7" s="1"/>
  <c r="K382" i="7" s="1"/>
  <c r="K383" i="7" s="1"/>
  <c r="K384" i="7" s="1"/>
  <c r="K385" i="7" s="1"/>
  <c r="K386" i="7" s="1"/>
  <c r="K387" i="7" s="1"/>
  <c r="K388" i="7" s="1"/>
  <c r="K389" i="7" s="1"/>
  <c r="K390" i="7" s="1"/>
  <c r="K391" i="7" s="1"/>
  <c r="K392" i="7" s="1"/>
  <c r="K393" i="7" s="1"/>
  <c r="K394" i="7" s="1"/>
  <c r="K395" i="7" s="1"/>
  <c r="K396" i="7" s="1"/>
  <c r="K397" i="7" s="1"/>
  <c r="K398" i="7" s="1"/>
  <c r="K399" i="7" s="1"/>
  <c r="K400" i="7" s="1"/>
  <c r="K401" i="7" s="1"/>
  <c r="K402" i="7" s="1"/>
  <c r="K403" i="7" s="1"/>
  <c r="K404" i="7" s="1"/>
  <c r="K405" i="7" s="1"/>
  <c r="K406" i="7" s="1"/>
  <c r="K407" i="7" s="1"/>
  <c r="K408" i="7" s="1"/>
  <c r="K409" i="7" s="1"/>
  <c r="K410" i="7" s="1"/>
  <c r="K411" i="7" s="1"/>
  <c r="K412" i="7" s="1"/>
  <c r="K413" i="7" s="1"/>
  <c r="K414" i="7" s="1"/>
  <c r="K415" i="7" s="1"/>
  <c r="K416" i="7" s="1"/>
  <c r="K417" i="7" s="1"/>
  <c r="K418" i="7" s="1"/>
  <c r="K419" i="7" s="1"/>
  <c r="K420" i="7" s="1"/>
  <c r="K421" i="7" s="1"/>
  <c r="K422" i="7" s="1"/>
  <c r="K423" i="7" s="1"/>
  <c r="K424" i="7" s="1"/>
  <c r="K425" i="7" s="1"/>
  <c r="K426" i="7" s="1"/>
  <c r="K427" i="7" s="1"/>
  <c r="K428" i="7" s="1"/>
  <c r="K429" i="7" s="1"/>
  <c r="K430" i="7" s="1"/>
  <c r="K431" i="7" s="1"/>
  <c r="K432" i="7" s="1"/>
  <c r="K433" i="7" s="1"/>
  <c r="K434" i="7" s="1"/>
  <c r="K435" i="7" s="1"/>
  <c r="K436" i="7" s="1"/>
  <c r="K437" i="7" s="1"/>
  <c r="K438" i="7" s="1"/>
  <c r="K439" i="7" s="1"/>
  <c r="K440" i="7" s="1"/>
  <c r="K441" i="7" s="1"/>
  <c r="K442" i="7" s="1"/>
  <c r="K443" i="7" s="1"/>
  <c r="K444" i="7" s="1"/>
  <c r="K445" i="7" s="1"/>
  <c r="K446" i="7" s="1"/>
  <c r="K447" i="7" s="1"/>
  <c r="K448" i="7" s="1"/>
  <c r="K449" i="7" s="1"/>
  <c r="K450" i="7" s="1"/>
  <c r="K451" i="7" s="1"/>
  <c r="K452" i="7" s="1"/>
  <c r="K453" i="7" s="1"/>
  <c r="K454" i="7" s="1"/>
  <c r="K455" i="7" s="1"/>
  <c r="K456" i="7" s="1"/>
  <c r="K457" i="7" s="1"/>
  <c r="K458" i="7" s="1"/>
  <c r="K459" i="7" s="1"/>
  <c r="K460" i="7" s="1"/>
  <c r="K461" i="7" s="1"/>
  <c r="K462" i="7" s="1"/>
  <c r="K463" i="7" s="1"/>
  <c r="K464" i="7" s="1"/>
  <c r="K465" i="7" s="1"/>
  <c r="K466" i="7" s="1"/>
  <c r="K467" i="7" s="1"/>
  <c r="K468" i="7" s="1"/>
  <c r="K469" i="7" s="1"/>
  <c r="K470" i="7" s="1"/>
  <c r="K471" i="7" s="1"/>
  <c r="K472" i="7" s="1"/>
  <c r="K473" i="7" s="1"/>
  <c r="K474" i="7" s="1"/>
  <c r="K475" i="7" s="1"/>
  <c r="K476" i="7" s="1"/>
  <c r="K477" i="7" s="1"/>
  <c r="K478" i="7" s="1"/>
  <c r="K479" i="7" s="1"/>
  <c r="K480" i="7" s="1"/>
  <c r="K481" i="7" s="1"/>
  <c r="K482" i="7" s="1"/>
  <c r="K483" i="7" s="1"/>
  <c r="K484" i="7" s="1"/>
  <c r="K485" i="7" s="1"/>
  <c r="K486" i="7" s="1"/>
  <c r="K487" i="7" s="1"/>
  <c r="K488" i="7" s="1"/>
  <c r="K489" i="7" s="1"/>
  <c r="K490" i="7" s="1"/>
  <c r="K491" i="7" s="1"/>
  <c r="K492" i="7" s="1"/>
  <c r="K493" i="7" s="1"/>
  <c r="K494" i="7" s="1"/>
  <c r="K495" i="7" s="1"/>
  <c r="K496" i="7" s="1"/>
  <c r="K497" i="7" s="1"/>
  <c r="K498" i="7" s="1"/>
  <c r="K499" i="7" s="1"/>
  <c r="K500" i="7" s="1"/>
  <c r="K501" i="7" s="1"/>
  <c r="K502" i="7" s="1"/>
  <c r="K503" i="7" s="1"/>
  <c r="K504" i="7" s="1"/>
  <c r="K505" i="7" s="1"/>
  <c r="K506" i="7" s="1"/>
  <c r="K507" i="7" s="1"/>
  <c r="K508" i="7" s="1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8" i="7"/>
  <c r="I457" i="7"/>
  <c r="I456" i="7"/>
  <c r="I455" i="7"/>
  <c r="I454" i="7"/>
  <c r="I453" i="7"/>
  <c r="I452" i="7"/>
  <c r="I451" i="7"/>
  <c r="I450" i="7"/>
  <c r="I449" i="7"/>
  <c r="I446" i="7"/>
  <c r="I448" i="7" s="1"/>
  <c r="I445" i="7"/>
  <c r="I444" i="7"/>
  <c r="I443" i="7"/>
  <c r="I442" i="7"/>
  <c r="I438" i="7"/>
  <c r="I437" i="7"/>
  <c r="I436" i="7"/>
  <c r="I435" i="7"/>
  <c r="I433" i="7"/>
  <c r="I432" i="7"/>
  <c r="I431" i="7"/>
  <c r="I430" i="7"/>
  <c r="I429" i="7"/>
  <c r="I427" i="7"/>
  <c r="I428" i="7" s="1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6" i="7"/>
  <c r="I367" i="7" s="1"/>
  <c r="I365" i="7"/>
  <c r="I364" i="7"/>
  <c r="I363" i="7"/>
  <c r="I362" i="7"/>
  <c r="I361" i="7"/>
  <c r="I360" i="7"/>
  <c r="I359" i="7"/>
  <c r="I358" i="7"/>
  <c r="I356" i="7"/>
  <c r="I357" i="7" s="1"/>
  <c r="I355" i="7"/>
  <c r="I354" i="7"/>
  <c r="I353" i="7"/>
  <c r="I352" i="7"/>
  <c r="I351" i="7"/>
  <c r="I349" i="7"/>
  <c r="I350" i="7" s="1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4" i="7"/>
  <c r="I275" i="7" s="1"/>
  <c r="I273" i="7"/>
  <c r="I271" i="7"/>
  <c r="I272" i="7" s="1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3" i="7"/>
  <c r="I232" i="7"/>
  <c r="I231" i="7"/>
  <c r="I230" i="7"/>
  <c r="I229" i="7"/>
  <c r="I228" i="7"/>
  <c r="I227" i="7"/>
  <c r="I226" i="7"/>
  <c r="I225" i="7"/>
  <c r="I224" i="7"/>
  <c r="I223" i="7"/>
  <c r="I221" i="7"/>
  <c r="I222" i="7" s="1"/>
  <c r="I220" i="7"/>
  <c r="I219" i="7"/>
  <c r="I218" i="7"/>
  <c r="I217" i="7"/>
  <c r="I215" i="7"/>
  <c r="I214" i="7"/>
  <c r="I213" i="7"/>
  <c r="I212" i="7"/>
  <c r="I211" i="7"/>
  <c r="I210" i="7"/>
  <c r="I209" i="7"/>
  <c r="I207" i="7"/>
  <c r="I206" i="7"/>
  <c r="I205" i="7"/>
  <c r="I204" i="7"/>
  <c r="I203" i="7"/>
  <c r="I202" i="7"/>
  <c r="I200" i="7"/>
  <c r="I198" i="7"/>
  <c r="I197" i="7"/>
  <c r="I196" i="7"/>
  <c r="I193" i="7"/>
  <c r="I194" i="7" s="1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7" i="7"/>
  <c r="I136" i="7"/>
  <c r="I135" i="7"/>
  <c r="I134" i="7"/>
  <c r="I133" i="7"/>
  <c r="I132" i="7"/>
  <c r="I131" i="7"/>
  <c r="I130" i="7"/>
  <c r="I129" i="7"/>
  <c r="I128" i="7"/>
  <c r="I125" i="7"/>
  <c r="I126" i="7" s="1"/>
  <c r="I127" i="7" s="1"/>
  <c r="I124" i="7"/>
  <c r="I123" i="7"/>
  <c r="I122" i="7"/>
  <c r="I120" i="7"/>
  <c r="I121" i="7" s="1"/>
  <c r="I119" i="7"/>
  <c r="I116" i="7"/>
  <c r="I113" i="7"/>
  <c r="I114" i="7" s="1"/>
  <c r="I115" i="7" s="1"/>
  <c r="I112" i="7"/>
  <c r="I111" i="7"/>
  <c r="I110" i="7"/>
  <c r="I109" i="7"/>
  <c r="I108" i="7"/>
  <c r="I107" i="7"/>
  <c r="I106" i="7"/>
  <c r="I105" i="7"/>
  <c r="I104" i="7"/>
  <c r="I102" i="7"/>
  <c r="I103" i="7" s="1"/>
  <c r="I101" i="7"/>
  <c r="I100" i="7"/>
  <c r="I99" i="7"/>
  <c r="I98" i="7"/>
  <c r="I97" i="7"/>
  <c r="I95" i="7"/>
  <c r="I96" i="7" s="1"/>
  <c r="I93" i="7"/>
  <c r="I94" i="7" s="1"/>
  <c r="I92" i="7"/>
  <c r="I90" i="7"/>
  <c r="I91" i="7" s="1"/>
  <c r="I89" i="7"/>
  <c r="I88" i="7"/>
  <c r="I87" i="7"/>
  <c r="I86" i="7"/>
  <c r="I85" i="7"/>
  <c r="I84" i="7"/>
  <c r="I82" i="7"/>
  <c r="I83" i="7" s="1"/>
  <c r="I81" i="7"/>
  <c r="I80" i="7"/>
  <c r="I79" i="7"/>
  <c r="I78" i="7"/>
  <c r="I77" i="7"/>
  <c r="I75" i="7"/>
  <c r="I76" i="7" s="1"/>
  <c r="I74" i="7"/>
  <c r="I73" i="7"/>
  <c r="I72" i="7"/>
  <c r="I70" i="7"/>
  <c r="I71" i="7" s="1"/>
  <c r="I69" i="7"/>
  <c r="I67" i="7"/>
  <c r="I68" i="7" s="1"/>
  <c r="I66" i="7"/>
  <c r="I65" i="7"/>
  <c r="I64" i="7"/>
  <c r="I63" i="7"/>
  <c r="I61" i="7"/>
  <c r="I62" i="7" s="1"/>
  <c r="I60" i="7"/>
  <c r="I58" i="7"/>
  <c r="I59" i="7" s="1"/>
  <c r="I57" i="7"/>
  <c r="I56" i="7"/>
  <c r="I55" i="7"/>
  <c r="I54" i="7"/>
  <c r="I53" i="7"/>
  <c r="I52" i="7"/>
  <c r="I51" i="7"/>
  <c r="I50" i="7"/>
  <c r="I49" i="7"/>
  <c r="I48" i="7"/>
  <c r="I47" i="7"/>
  <c r="I46" i="7"/>
  <c r="I44" i="7"/>
  <c r="I45" i="7" s="1"/>
  <c r="I42" i="7"/>
  <c r="I43" i="7" s="1"/>
  <c r="I41" i="7"/>
  <c r="I39" i="7"/>
  <c r="I40" i="7" s="1"/>
  <c r="I37" i="7"/>
  <c r="I38" i="7" s="1"/>
  <c r="I35" i="7"/>
  <c r="I36" i="7" s="1"/>
  <c r="I33" i="7"/>
  <c r="I34" i="7" s="1"/>
  <c r="I32" i="7"/>
  <c r="I30" i="7"/>
  <c r="I31" i="7" s="1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L2" i="7" s="1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L304" i="7" s="1"/>
  <c r="L305" i="7" s="1"/>
  <c r="L306" i="7" s="1"/>
  <c r="L307" i="7" s="1"/>
  <c r="L308" i="7" s="1"/>
  <c r="L309" i="7" s="1"/>
  <c r="L310" i="7" s="1"/>
  <c r="L311" i="7" s="1"/>
  <c r="L312" i="7" s="1"/>
  <c r="L313" i="7" s="1"/>
  <c r="L314" i="7" s="1"/>
  <c r="L315" i="7" s="1"/>
  <c r="L316" i="7" s="1"/>
  <c r="L317" i="7" s="1"/>
  <c r="L318" i="7" s="1"/>
  <c r="L319" i="7" s="1"/>
  <c r="L320" i="7" s="1"/>
  <c r="L321" i="7" s="1"/>
  <c r="L322" i="7" s="1"/>
  <c r="L323" i="7" s="1"/>
  <c r="L324" i="7" s="1"/>
  <c r="L325" i="7" s="1"/>
  <c r="L326" i="7" s="1"/>
  <c r="L327" i="7" s="1"/>
  <c r="L328" i="7" s="1"/>
  <c r="L329" i="7" s="1"/>
  <c r="L330" i="7" s="1"/>
  <c r="L331" i="7" s="1"/>
  <c r="L332" i="7" s="1"/>
  <c r="L333" i="7" s="1"/>
  <c r="L334" i="7" s="1"/>
  <c r="L335" i="7" s="1"/>
  <c r="L336" i="7" s="1"/>
  <c r="L337" i="7" s="1"/>
  <c r="L338" i="7" s="1"/>
  <c r="L339" i="7" s="1"/>
  <c r="L340" i="7" s="1"/>
  <c r="L341" i="7" s="1"/>
  <c r="L342" i="7" s="1"/>
  <c r="L343" i="7" s="1"/>
  <c r="L344" i="7" s="1"/>
  <c r="L345" i="7" s="1"/>
  <c r="L346" i="7" s="1"/>
  <c r="L347" i="7" s="1"/>
  <c r="L348" i="7" s="1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L359" i="7" s="1"/>
  <c r="L360" i="7" s="1"/>
  <c r="L361" i="7" s="1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L375" i="7" s="1"/>
  <c r="L376" i="7" s="1"/>
  <c r="L377" i="7" s="1"/>
  <c r="L378" i="7" s="1"/>
  <c r="L379" i="7" s="1"/>
  <c r="L380" i="7" s="1"/>
  <c r="L381" i="7" s="1"/>
  <c r="L382" i="7" s="1"/>
  <c r="L383" i="7" s="1"/>
  <c r="L384" i="7" s="1"/>
  <c r="L385" i="7" s="1"/>
  <c r="L386" i="7" s="1"/>
  <c r="L387" i="7" s="1"/>
  <c r="L388" i="7" s="1"/>
  <c r="L389" i="7" s="1"/>
  <c r="L390" i="7" s="1"/>
  <c r="L391" i="7" s="1"/>
  <c r="L392" i="7" s="1"/>
  <c r="L393" i="7" s="1"/>
  <c r="L394" i="7" s="1"/>
  <c r="L395" i="7" s="1"/>
  <c r="L396" i="7" s="1"/>
  <c r="L397" i="7" s="1"/>
  <c r="L398" i="7" s="1"/>
  <c r="L399" i="7" s="1"/>
  <c r="L400" i="7" s="1"/>
  <c r="L401" i="7" s="1"/>
  <c r="L402" i="7" s="1"/>
  <c r="L403" i="7" s="1"/>
  <c r="L404" i="7" s="1"/>
  <c r="L405" i="7" s="1"/>
  <c r="L406" i="7" s="1"/>
  <c r="L407" i="7" s="1"/>
  <c r="L408" i="7" s="1"/>
  <c r="L409" i="7" s="1"/>
  <c r="L410" i="7" s="1"/>
  <c r="L411" i="7" s="1"/>
  <c r="L412" i="7" s="1"/>
  <c r="L413" i="7" s="1"/>
  <c r="L414" i="7" s="1"/>
  <c r="L415" i="7" s="1"/>
  <c r="L416" i="7" s="1"/>
  <c r="L417" i="7" s="1"/>
  <c r="L418" i="7" s="1"/>
  <c r="L419" i="7" s="1"/>
  <c r="L420" i="7" s="1"/>
  <c r="L421" i="7" s="1"/>
  <c r="L422" i="7" s="1"/>
  <c r="L423" i="7" s="1"/>
  <c r="L424" i="7" s="1"/>
  <c r="L425" i="7" s="1"/>
  <c r="L426" i="7" s="1"/>
  <c r="L427" i="7" s="1"/>
  <c r="L428" i="7" s="1"/>
  <c r="L429" i="7" s="1"/>
  <c r="L430" i="7" s="1"/>
  <c r="L431" i="7" s="1"/>
  <c r="L432" i="7" s="1"/>
  <c r="L433" i="7" s="1"/>
  <c r="L434" i="7" s="1"/>
  <c r="L435" i="7" s="1"/>
  <c r="L436" i="7" s="1"/>
  <c r="L437" i="7" s="1"/>
  <c r="L438" i="7" s="1"/>
  <c r="L439" i="7" s="1"/>
  <c r="L440" i="7" s="1"/>
  <c r="L441" i="7" s="1"/>
  <c r="L442" i="7" s="1"/>
  <c r="L443" i="7" s="1"/>
  <c r="L444" i="7" s="1"/>
  <c r="L445" i="7" s="1"/>
  <c r="L446" i="7" s="1"/>
  <c r="L447" i="7" s="1"/>
  <c r="L448" i="7" s="1"/>
  <c r="L449" i="7" s="1"/>
  <c r="L450" i="7" s="1"/>
  <c r="L451" i="7" s="1"/>
  <c r="L452" i="7" s="1"/>
  <c r="L453" i="7" s="1"/>
  <c r="L454" i="7" s="1"/>
  <c r="L455" i="7" s="1"/>
  <c r="L456" i="7" s="1"/>
  <c r="L457" i="7" s="1"/>
  <c r="L458" i="7" s="1"/>
  <c r="L459" i="7" s="1"/>
  <c r="L460" i="7" s="1"/>
  <c r="L461" i="7" s="1"/>
  <c r="L462" i="7" s="1"/>
  <c r="L463" i="7" s="1"/>
  <c r="L464" i="7" s="1"/>
  <c r="L465" i="7" s="1"/>
  <c r="L466" i="7" s="1"/>
  <c r="L467" i="7" s="1"/>
  <c r="L468" i="7" s="1"/>
  <c r="L469" i="7" s="1"/>
  <c r="L470" i="7" s="1"/>
  <c r="L471" i="7" s="1"/>
  <c r="L472" i="7" s="1"/>
  <c r="L473" i="7" s="1"/>
  <c r="L474" i="7" s="1"/>
  <c r="L475" i="7" s="1"/>
  <c r="L476" i="7" s="1"/>
  <c r="L477" i="7" s="1"/>
  <c r="L478" i="7" s="1"/>
  <c r="L479" i="7" s="1"/>
  <c r="L480" i="7" s="1"/>
  <c r="L481" i="7" s="1"/>
  <c r="L482" i="7" s="1"/>
  <c r="L483" i="7" s="1"/>
  <c r="L484" i="7" s="1"/>
  <c r="L485" i="7" s="1"/>
  <c r="L486" i="7" s="1"/>
  <c r="L487" i="7" s="1"/>
  <c r="L488" i="7" s="1"/>
  <c r="L489" i="7" s="1"/>
  <c r="L490" i="7" s="1"/>
  <c r="L491" i="7" s="1"/>
  <c r="L492" i="7" s="1"/>
  <c r="L493" i="7" s="1"/>
  <c r="L494" i="7" s="1"/>
  <c r="L495" i="7" s="1"/>
  <c r="L496" i="7" s="1"/>
  <c r="L497" i="7" s="1"/>
  <c r="L498" i="7" s="1"/>
  <c r="L499" i="7" s="1"/>
  <c r="L500" i="7" s="1"/>
  <c r="L501" i="7" s="1"/>
  <c r="L502" i="7" s="1"/>
  <c r="L503" i="7" s="1"/>
  <c r="L504" i="7" s="1"/>
  <c r="L505" i="7" s="1"/>
  <c r="L506" i="7" s="1"/>
  <c r="L507" i="7" s="1"/>
  <c r="L508" i="7" s="1"/>
  <c r="I117" i="7"/>
  <c r="I118" i="7" s="1"/>
  <c r="N1" i="6" l="1"/>
  <c r="O1" i="6" l="1"/>
  <c r="D738" i="6"/>
  <c r="I738" i="6" s="1"/>
  <c r="J738" i="6" s="1"/>
  <c r="D737" i="6"/>
  <c r="I737" i="6" s="1"/>
  <c r="J737" i="6" s="1"/>
  <c r="D736" i="6"/>
  <c r="I736" i="6" s="1"/>
  <c r="J736" i="6" s="1"/>
  <c r="D735" i="6"/>
  <c r="I735" i="6" s="1"/>
  <c r="D734" i="6"/>
  <c r="I734" i="6" s="1"/>
  <c r="D733" i="6"/>
  <c r="I733" i="6" s="1"/>
  <c r="J733" i="6" s="1"/>
  <c r="D732" i="6"/>
  <c r="I732" i="6" s="1"/>
  <c r="J732" i="6" s="1"/>
  <c r="D731" i="6"/>
  <c r="I731" i="6" s="1"/>
  <c r="J731" i="6" s="1"/>
  <c r="D730" i="6"/>
  <c r="I730" i="6" s="1"/>
  <c r="J730" i="6" s="1"/>
  <c r="D729" i="6"/>
  <c r="I729" i="6" s="1"/>
  <c r="J729" i="6" s="1"/>
  <c r="D728" i="6"/>
  <c r="I728" i="6" s="1"/>
  <c r="J728" i="6" s="1"/>
  <c r="D727" i="6"/>
  <c r="I727" i="6" s="1"/>
  <c r="J727" i="6" s="1"/>
  <c r="D726" i="6"/>
  <c r="I726" i="6" s="1"/>
  <c r="J726" i="6" s="1"/>
  <c r="D725" i="6"/>
  <c r="I725" i="6" s="1"/>
  <c r="D724" i="6"/>
  <c r="I724" i="6" s="1"/>
  <c r="J724" i="6" s="1"/>
  <c r="D723" i="6"/>
  <c r="I723" i="6" s="1"/>
  <c r="D722" i="6"/>
  <c r="I722" i="6" s="1"/>
  <c r="J722" i="6" s="1"/>
  <c r="D721" i="6"/>
  <c r="I721" i="6" s="1"/>
  <c r="J721" i="6" s="1"/>
  <c r="D720" i="6"/>
  <c r="I720" i="6" s="1"/>
  <c r="J720" i="6" s="1"/>
  <c r="D719" i="6"/>
  <c r="I719" i="6" s="1"/>
  <c r="J719" i="6" s="1"/>
  <c r="D718" i="6"/>
  <c r="I718" i="6" s="1"/>
  <c r="J718" i="6" s="1"/>
  <c r="D717" i="6"/>
  <c r="I717" i="6" s="1"/>
  <c r="J717" i="6" s="1"/>
  <c r="D716" i="6"/>
  <c r="I716" i="6" s="1"/>
  <c r="J716" i="6" s="1"/>
  <c r="D715" i="6"/>
  <c r="I715" i="6" s="1"/>
  <c r="J715" i="6" s="1"/>
  <c r="D714" i="6"/>
  <c r="I714" i="6" s="1"/>
  <c r="D713" i="6"/>
  <c r="I713" i="6" s="1"/>
  <c r="D712" i="6"/>
  <c r="I712" i="6" s="1"/>
  <c r="D711" i="6"/>
  <c r="I711" i="6" s="1"/>
  <c r="D710" i="6"/>
  <c r="I710" i="6" s="1"/>
  <c r="D709" i="6"/>
  <c r="I709" i="6" s="1"/>
  <c r="K709" i="6" s="1"/>
  <c r="D708" i="6"/>
  <c r="I708" i="6" s="1"/>
  <c r="D707" i="6"/>
  <c r="I707" i="6" s="1"/>
  <c r="D706" i="6"/>
  <c r="I706" i="6" s="1"/>
  <c r="J706" i="6" s="1"/>
  <c r="D705" i="6"/>
  <c r="I705" i="6" s="1"/>
  <c r="J705" i="6" s="1"/>
  <c r="D704" i="6"/>
  <c r="I704" i="6" s="1"/>
  <c r="J704" i="6" s="1"/>
  <c r="D703" i="6"/>
  <c r="I703" i="6" s="1"/>
  <c r="J703" i="6" s="1"/>
  <c r="D702" i="6"/>
  <c r="I702" i="6" s="1"/>
  <c r="D701" i="6"/>
  <c r="I701" i="6" s="1"/>
  <c r="D700" i="6"/>
  <c r="I700" i="6" s="1"/>
  <c r="J700" i="6" s="1"/>
  <c r="D699" i="6"/>
  <c r="I699" i="6" s="1"/>
  <c r="J699" i="6" s="1"/>
  <c r="D698" i="6"/>
  <c r="I698" i="6" s="1"/>
  <c r="J698" i="6" s="1"/>
  <c r="D697" i="6"/>
  <c r="I697" i="6" s="1"/>
  <c r="K697" i="6" s="1"/>
  <c r="D696" i="6"/>
  <c r="I696" i="6" s="1"/>
  <c r="J696" i="6" s="1"/>
  <c r="D695" i="6"/>
  <c r="I695" i="6" s="1"/>
  <c r="D694" i="6"/>
  <c r="I694" i="6" s="1"/>
  <c r="J694" i="6" s="1"/>
  <c r="D693" i="6"/>
  <c r="I693" i="6" s="1"/>
  <c r="J693" i="6" s="1"/>
  <c r="D692" i="6"/>
  <c r="I692" i="6" s="1"/>
  <c r="J692" i="6" s="1"/>
  <c r="D691" i="6"/>
  <c r="I691" i="6" s="1"/>
  <c r="J691" i="6" s="1"/>
  <c r="D690" i="6"/>
  <c r="I690" i="6" s="1"/>
  <c r="J690" i="6" s="1"/>
  <c r="D689" i="6"/>
  <c r="I689" i="6" s="1"/>
  <c r="J689" i="6" s="1"/>
  <c r="D688" i="6"/>
  <c r="I688" i="6" s="1"/>
  <c r="J688" i="6" s="1"/>
  <c r="D687" i="6"/>
  <c r="I687" i="6" s="1"/>
  <c r="J687" i="6" s="1"/>
  <c r="D686" i="6"/>
  <c r="I686" i="6" s="1"/>
  <c r="J686" i="6" s="1"/>
  <c r="D685" i="6"/>
  <c r="I685" i="6" s="1"/>
  <c r="J685" i="6" s="1"/>
  <c r="D684" i="6"/>
  <c r="I684" i="6" s="1"/>
  <c r="J684" i="6" s="1"/>
  <c r="D683" i="6"/>
  <c r="I683" i="6" s="1"/>
  <c r="J683" i="6" s="1"/>
  <c r="D682" i="6"/>
  <c r="I682" i="6" s="1"/>
  <c r="J682" i="6" s="1"/>
  <c r="D681" i="6"/>
  <c r="I681" i="6" s="1"/>
  <c r="J681" i="6" s="1"/>
  <c r="D680" i="6"/>
  <c r="I680" i="6" s="1"/>
  <c r="J680" i="6" s="1"/>
  <c r="D679" i="6"/>
  <c r="I679" i="6" s="1"/>
  <c r="J679" i="6" s="1"/>
  <c r="D678" i="6"/>
  <c r="I678" i="6" s="1"/>
  <c r="J678" i="6" s="1"/>
  <c r="D677" i="6"/>
  <c r="I677" i="6" s="1"/>
  <c r="J677" i="6" s="1"/>
  <c r="D676" i="6"/>
  <c r="I676" i="6" s="1"/>
  <c r="D675" i="6"/>
  <c r="I675" i="6" s="1"/>
  <c r="J675" i="6" s="1"/>
  <c r="D674" i="6"/>
  <c r="I674" i="6" s="1"/>
  <c r="J674" i="6" s="1"/>
  <c r="D673" i="6"/>
  <c r="I673" i="6" s="1"/>
  <c r="J673" i="6" s="1"/>
  <c r="D672" i="6"/>
  <c r="I672" i="6" s="1"/>
  <c r="D671" i="6"/>
  <c r="I671" i="6" s="1"/>
  <c r="K671" i="6" s="1"/>
  <c r="D670" i="6"/>
  <c r="I670" i="6" s="1"/>
  <c r="K670" i="6" s="1"/>
  <c r="D669" i="6"/>
  <c r="I669" i="6" s="1"/>
  <c r="D668" i="6"/>
  <c r="I668" i="6" s="1"/>
  <c r="D667" i="6"/>
  <c r="I667" i="6" s="1"/>
  <c r="J667" i="6" s="1"/>
  <c r="D666" i="6"/>
  <c r="I666" i="6" s="1"/>
  <c r="J666" i="6" s="1"/>
  <c r="D665" i="6"/>
  <c r="I665" i="6" s="1"/>
  <c r="J665" i="6" s="1"/>
  <c r="D664" i="6"/>
  <c r="I664" i="6" s="1"/>
  <c r="J664" i="6" s="1"/>
  <c r="D663" i="6"/>
  <c r="I663" i="6" s="1"/>
  <c r="J663" i="6" s="1"/>
  <c r="D662" i="6"/>
  <c r="I662" i="6" s="1"/>
  <c r="J662" i="6" s="1"/>
  <c r="D661" i="6"/>
  <c r="I661" i="6" s="1"/>
  <c r="J661" i="6" s="1"/>
  <c r="D660" i="6"/>
  <c r="I660" i="6" s="1"/>
  <c r="J660" i="6" s="1"/>
  <c r="D659" i="6"/>
  <c r="I659" i="6" s="1"/>
  <c r="J659" i="6" s="1"/>
  <c r="D658" i="6"/>
  <c r="I658" i="6" s="1"/>
  <c r="J658" i="6" s="1"/>
  <c r="D657" i="6"/>
  <c r="I657" i="6" s="1"/>
  <c r="J657" i="6" s="1"/>
  <c r="D656" i="6"/>
  <c r="I656" i="6" s="1"/>
  <c r="J656" i="6" s="1"/>
  <c r="D655" i="6"/>
  <c r="I655" i="6" s="1"/>
  <c r="J655" i="6" s="1"/>
  <c r="D654" i="6"/>
  <c r="I654" i="6" s="1"/>
  <c r="J654" i="6" s="1"/>
  <c r="D653" i="6"/>
  <c r="I653" i="6" s="1"/>
  <c r="J653" i="6" s="1"/>
  <c r="D652" i="6"/>
  <c r="I652" i="6" s="1"/>
  <c r="J652" i="6" s="1"/>
  <c r="D651" i="6"/>
  <c r="I651" i="6" s="1"/>
  <c r="J651" i="6" s="1"/>
  <c r="D650" i="6"/>
  <c r="I650" i="6" s="1"/>
  <c r="J650" i="6" s="1"/>
  <c r="D649" i="6"/>
  <c r="I649" i="6" s="1"/>
  <c r="K649" i="6" s="1"/>
  <c r="D648" i="6"/>
  <c r="I648" i="6" s="1"/>
  <c r="D647" i="6"/>
  <c r="I647" i="6" s="1"/>
  <c r="D646" i="6"/>
  <c r="I646" i="6" s="1"/>
  <c r="J646" i="6" s="1"/>
  <c r="D645" i="6"/>
  <c r="I645" i="6" s="1"/>
  <c r="J645" i="6" s="1"/>
  <c r="D644" i="6"/>
  <c r="I644" i="6" s="1"/>
  <c r="J644" i="6" s="1"/>
  <c r="D643" i="6"/>
  <c r="I643" i="6" s="1"/>
  <c r="J643" i="6" s="1"/>
  <c r="D642" i="6"/>
  <c r="I642" i="6" s="1"/>
  <c r="J642" i="6" s="1"/>
  <c r="D641" i="6"/>
  <c r="I641" i="6" s="1"/>
  <c r="J641" i="6" s="1"/>
  <c r="D640" i="6"/>
  <c r="I640" i="6" s="1"/>
  <c r="J640" i="6" s="1"/>
  <c r="D639" i="6"/>
  <c r="I639" i="6" s="1"/>
  <c r="J639" i="6" s="1"/>
  <c r="D638" i="6"/>
  <c r="I638" i="6" s="1"/>
  <c r="J638" i="6" s="1"/>
  <c r="D637" i="6"/>
  <c r="I637" i="6" s="1"/>
  <c r="J637" i="6" s="1"/>
  <c r="D636" i="6"/>
  <c r="I636" i="6" s="1"/>
  <c r="J636" i="6" s="1"/>
  <c r="D635" i="6"/>
  <c r="I635" i="6" s="1"/>
  <c r="J635" i="6" s="1"/>
  <c r="D634" i="6"/>
  <c r="I634" i="6" s="1"/>
  <c r="J634" i="6" s="1"/>
  <c r="D633" i="6"/>
  <c r="I633" i="6" s="1"/>
  <c r="J633" i="6" s="1"/>
  <c r="D632" i="6"/>
  <c r="I632" i="6" s="1"/>
  <c r="J632" i="6" s="1"/>
  <c r="D631" i="6"/>
  <c r="I631" i="6" s="1"/>
  <c r="J631" i="6" s="1"/>
  <c r="D630" i="6"/>
  <c r="I630" i="6" s="1"/>
  <c r="J630" i="6" s="1"/>
  <c r="D629" i="6"/>
  <c r="I629" i="6" s="1"/>
  <c r="J629" i="6" s="1"/>
  <c r="D628" i="6"/>
  <c r="I628" i="6" s="1"/>
  <c r="J628" i="6" s="1"/>
  <c r="D627" i="6"/>
  <c r="I627" i="6" s="1"/>
  <c r="J627" i="6" s="1"/>
  <c r="D626" i="6"/>
  <c r="I626" i="6" s="1"/>
  <c r="J626" i="6" s="1"/>
  <c r="D625" i="6"/>
  <c r="I625" i="6" s="1"/>
  <c r="J625" i="6" s="1"/>
  <c r="D624" i="6"/>
  <c r="I624" i="6" s="1"/>
  <c r="J624" i="6" s="1"/>
  <c r="D623" i="6"/>
  <c r="I623" i="6" s="1"/>
  <c r="J623" i="6" s="1"/>
  <c r="D622" i="6"/>
  <c r="I622" i="6" s="1"/>
  <c r="J622" i="6" s="1"/>
  <c r="D621" i="6"/>
  <c r="I621" i="6" s="1"/>
  <c r="J621" i="6" s="1"/>
  <c r="D620" i="6"/>
  <c r="I620" i="6" s="1"/>
  <c r="J620" i="6" s="1"/>
  <c r="D619" i="6"/>
  <c r="I619" i="6" s="1"/>
  <c r="J619" i="6" s="1"/>
  <c r="D618" i="6"/>
  <c r="I618" i="6" s="1"/>
  <c r="J618" i="6" s="1"/>
  <c r="D617" i="6"/>
  <c r="I617" i="6" s="1"/>
  <c r="J617" i="6" s="1"/>
  <c r="D616" i="6"/>
  <c r="I616" i="6" s="1"/>
  <c r="J616" i="6" s="1"/>
  <c r="D615" i="6"/>
  <c r="I615" i="6" s="1"/>
  <c r="J615" i="6" s="1"/>
  <c r="D614" i="6"/>
  <c r="I614" i="6" s="1"/>
  <c r="J614" i="6" s="1"/>
  <c r="D613" i="6"/>
  <c r="I613" i="6" s="1"/>
  <c r="J613" i="6" s="1"/>
  <c r="D612" i="6"/>
  <c r="I612" i="6" s="1"/>
  <c r="J612" i="6" s="1"/>
  <c r="D611" i="6"/>
  <c r="I611" i="6" s="1"/>
  <c r="J611" i="6" s="1"/>
  <c r="D610" i="6"/>
  <c r="I610" i="6" s="1"/>
  <c r="J610" i="6" s="1"/>
  <c r="D609" i="6"/>
  <c r="I609" i="6" s="1"/>
  <c r="J609" i="6" s="1"/>
  <c r="D608" i="6"/>
  <c r="I608" i="6" s="1"/>
  <c r="J608" i="6" s="1"/>
  <c r="D607" i="6"/>
  <c r="I607" i="6" s="1"/>
  <c r="J607" i="6" s="1"/>
  <c r="D606" i="6"/>
  <c r="I606" i="6" s="1"/>
  <c r="J606" i="6" s="1"/>
  <c r="D605" i="6"/>
  <c r="I605" i="6" s="1"/>
  <c r="J605" i="6" s="1"/>
  <c r="D604" i="6"/>
  <c r="I604" i="6" s="1"/>
  <c r="J604" i="6" s="1"/>
  <c r="D603" i="6"/>
  <c r="I603" i="6" s="1"/>
  <c r="D602" i="6"/>
  <c r="I602" i="6" s="1"/>
  <c r="K602" i="6" s="1"/>
  <c r="D601" i="6"/>
  <c r="I601" i="6" s="1"/>
  <c r="J601" i="6" s="1"/>
  <c r="D600" i="6"/>
  <c r="I600" i="6" s="1"/>
  <c r="J600" i="6" s="1"/>
  <c r="D599" i="6"/>
  <c r="I599" i="6" s="1"/>
  <c r="J599" i="6" s="1"/>
  <c r="D598" i="6"/>
  <c r="I598" i="6" s="1"/>
  <c r="J598" i="6" s="1"/>
  <c r="D597" i="6"/>
  <c r="I597" i="6" s="1"/>
  <c r="J597" i="6" s="1"/>
  <c r="D596" i="6"/>
  <c r="I596" i="6" s="1"/>
  <c r="J596" i="6" s="1"/>
  <c r="D595" i="6"/>
  <c r="I595" i="6" s="1"/>
  <c r="J595" i="6" s="1"/>
  <c r="D594" i="6"/>
  <c r="I594" i="6" s="1"/>
  <c r="J594" i="6" s="1"/>
  <c r="D593" i="6"/>
  <c r="I593" i="6" s="1"/>
  <c r="J593" i="6" s="1"/>
  <c r="D592" i="6"/>
  <c r="I592" i="6" s="1"/>
  <c r="J592" i="6" s="1"/>
  <c r="D591" i="6"/>
  <c r="I591" i="6" s="1"/>
  <c r="J591" i="6" s="1"/>
  <c r="D590" i="6"/>
  <c r="I590" i="6" s="1"/>
  <c r="J590" i="6" s="1"/>
  <c r="D589" i="6"/>
  <c r="I589" i="6" s="1"/>
  <c r="J589" i="6" s="1"/>
  <c r="D588" i="6"/>
  <c r="I588" i="6" s="1"/>
  <c r="J588" i="6" s="1"/>
  <c r="D587" i="6"/>
  <c r="I587" i="6" s="1"/>
  <c r="D586" i="6"/>
  <c r="I586" i="6" s="1"/>
  <c r="J586" i="6" s="1"/>
  <c r="D585" i="6"/>
  <c r="I585" i="6" s="1"/>
  <c r="J585" i="6" s="1"/>
  <c r="D584" i="6"/>
  <c r="I584" i="6" s="1"/>
  <c r="J584" i="6" s="1"/>
  <c r="D583" i="6"/>
  <c r="I583" i="6" s="1"/>
  <c r="J583" i="6" s="1"/>
  <c r="D582" i="6"/>
  <c r="I582" i="6" s="1"/>
  <c r="J582" i="6" s="1"/>
  <c r="D581" i="6"/>
  <c r="I581" i="6" s="1"/>
  <c r="J581" i="6" s="1"/>
  <c r="D580" i="6"/>
  <c r="I580" i="6" s="1"/>
  <c r="J580" i="6" s="1"/>
  <c r="D579" i="6"/>
  <c r="I579" i="6" s="1"/>
  <c r="J579" i="6" s="1"/>
  <c r="D578" i="6"/>
  <c r="I578" i="6" s="1"/>
  <c r="J578" i="6" s="1"/>
  <c r="D577" i="6"/>
  <c r="I577" i="6" s="1"/>
  <c r="J577" i="6" s="1"/>
  <c r="D576" i="6"/>
  <c r="I576" i="6" s="1"/>
  <c r="J576" i="6" s="1"/>
  <c r="D575" i="6"/>
  <c r="I575" i="6" s="1"/>
  <c r="J575" i="6" s="1"/>
  <c r="D574" i="6"/>
  <c r="I574" i="6" s="1"/>
  <c r="J574" i="6" s="1"/>
  <c r="D573" i="6"/>
  <c r="I573" i="6" s="1"/>
  <c r="J573" i="6" s="1"/>
  <c r="D572" i="6"/>
  <c r="I572" i="6" s="1"/>
  <c r="J572" i="6" s="1"/>
  <c r="D571" i="6"/>
  <c r="I571" i="6" s="1"/>
  <c r="J571" i="6" s="1"/>
  <c r="D570" i="6"/>
  <c r="I570" i="6" s="1"/>
  <c r="J570" i="6" s="1"/>
  <c r="D569" i="6"/>
  <c r="I569" i="6" s="1"/>
  <c r="J569" i="6" s="1"/>
  <c r="D568" i="6"/>
  <c r="I568" i="6" s="1"/>
  <c r="J568" i="6" s="1"/>
  <c r="D567" i="6"/>
  <c r="I567" i="6" s="1"/>
  <c r="J567" i="6" s="1"/>
  <c r="D566" i="6"/>
  <c r="I566" i="6" s="1"/>
  <c r="D565" i="6"/>
  <c r="I565" i="6" s="1"/>
  <c r="J565" i="6" s="1"/>
  <c r="D564" i="6"/>
  <c r="I564" i="6" s="1"/>
  <c r="J564" i="6" s="1"/>
  <c r="D563" i="6"/>
  <c r="I563" i="6" s="1"/>
  <c r="K563" i="6" s="1"/>
  <c r="D562" i="6"/>
  <c r="I562" i="6" s="1"/>
  <c r="J562" i="6" s="1"/>
  <c r="D561" i="6"/>
  <c r="I561" i="6" s="1"/>
  <c r="J561" i="6" s="1"/>
  <c r="D560" i="6"/>
  <c r="I560" i="6" s="1"/>
  <c r="J560" i="6" s="1"/>
  <c r="D559" i="6"/>
  <c r="I559" i="6" s="1"/>
  <c r="J559" i="6" s="1"/>
  <c r="D558" i="6"/>
  <c r="I558" i="6" s="1"/>
  <c r="J558" i="6" s="1"/>
  <c r="D557" i="6"/>
  <c r="I557" i="6" s="1"/>
  <c r="J557" i="6" s="1"/>
  <c r="D556" i="6"/>
  <c r="I556" i="6" s="1"/>
  <c r="D555" i="6"/>
  <c r="I555" i="6" s="1"/>
  <c r="J555" i="6" s="1"/>
  <c r="D554" i="6"/>
  <c r="I554" i="6" s="1"/>
  <c r="J554" i="6" s="1"/>
  <c r="D553" i="6"/>
  <c r="I553" i="6" s="1"/>
  <c r="J553" i="6" s="1"/>
  <c r="D552" i="6"/>
  <c r="I552" i="6" s="1"/>
  <c r="J552" i="6" s="1"/>
  <c r="D551" i="6"/>
  <c r="I551" i="6" s="1"/>
  <c r="J551" i="6" s="1"/>
  <c r="D550" i="6"/>
  <c r="I550" i="6" s="1"/>
  <c r="J550" i="6" s="1"/>
  <c r="D549" i="6"/>
  <c r="I549" i="6" s="1"/>
  <c r="J549" i="6" s="1"/>
  <c r="D548" i="6"/>
  <c r="I548" i="6" s="1"/>
  <c r="J548" i="6" s="1"/>
  <c r="D547" i="6"/>
  <c r="I547" i="6" s="1"/>
  <c r="J547" i="6" s="1"/>
  <c r="D546" i="6"/>
  <c r="I546" i="6" s="1"/>
  <c r="J546" i="6" s="1"/>
  <c r="D545" i="6"/>
  <c r="I545" i="6" s="1"/>
  <c r="D544" i="6"/>
  <c r="I544" i="6" s="1"/>
  <c r="D543" i="6"/>
  <c r="I543" i="6" s="1"/>
  <c r="K543" i="6" s="1"/>
  <c r="D542" i="6"/>
  <c r="I542" i="6" s="1"/>
  <c r="K542" i="6" s="1"/>
  <c r="D541" i="6"/>
  <c r="I541" i="6" s="1"/>
  <c r="D540" i="6"/>
  <c r="I540" i="6" s="1"/>
  <c r="D539" i="6"/>
  <c r="I539" i="6" s="1"/>
  <c r="D538" i="6"/>
  <c r="I538" i="6" s="1"/>
  <c r="D537" i="6"/>
  <c r="I537" i="6" s="1"/>
  <c r="D536" i="6"/>
  <c r="I536" i="6" s="1"/>
  <c r="D535" i="6"/>
  <c r="D534" i="6"/>
  <c r="I534" i="6" s="1"/>
  <c r="K534" i="6" s="1"/>
  <c r="D533" i="6"/>
  <c r="I533" i="6" s="1"/>
  <c r="D532" i="6"/>
  <c r="I532" i="6" s="1"/>
  <c r="D531" i="6"/>
  <c r="I531" i="6" s="1"/>
  <c r="J531" i="6" s="1"/>
  <c r="D530" i="6"/>
  <c r="I530" i="6" s="1"/>
  <c r="D529" i="6"/>
  <c r="I529" i="6" s="1"/>
  <c r="J529" i="6" s="1"/>
  <c r="D528" i="6"/>
  <c r="I528" i="6" s="1"/>
  <c r="J528" i="6" s="1"/>
  <c r="D527" i="6"/>
  <c r="I527" i="6" s="1"/>
  <c r="D526" i="6"/>
  <c r="I526" i="6" s="1"/>
  <c r="J526" i="6" s="1"/>
  <c r="D525" i="6"/>
  <c r="I525" i="6" s="1"/>
  <c r="D524" i="6"/>
  <c r="I524" i="6" s="1"/>
  <c r="J524" i="6" s="1"/>
  <c r="D523" i="6"/>
  <c r="I523" i="6" s="1"/>
  <c r="J523" i="6" s="1"/>
  <c r="D522" i="6"/>
  <c r="I522" i="6" s="1"/>
  <c r="D521" i="6"/>
  <c r="I521" i="6" s="1"/>
  <c r="J521" i="6" s="1"/>
  <c r="D520" i="6"/>
  <c r="I520" i="6" s="1"/>
  <c r="D519" i="6"/>
  <c r="I519" i="6" s="1"/>
  <c r="J519" i="6" s="1"/>
  <c r="D518" i="6"/>
  <c r="I518" i="6" s="1"/>
  <c r="J518" i="6" s="1"/>
  <c r="D517" i="6"/>
  <c r="I517" i="6" s="1"/>
  <c r="D516" i="6"/>
  <c r="I516" i="6" s="1"/>
  <c r="J516" i="6" s="1"/>
  <c r="D515" i="6"/>
  <c r="I515" i="6" s="1"/>
  <c r="D514" i="6"/>
  <c r="I514" i="6" s="1"/>
  <c r="J514" i="6" s="1"/>
  <c r="D513" i="6"/>
  <c r="I513" i="6" s="1"/>
  <c r="J513" i="6" s="1"/>
  <c r="D512" i="6"/>
  <c r="I512" i="6" s="1"/>
  <c r="D511" i="6"/>
  <c r="I511" i="6" s="1"/>
  <c r="J511" i="6" s="1"/>
  <c r="D510" i="6"/>
  <c r="I510" i="6" s="1"/>
  <c r="J510" i="6" s="1"/>
  <c r="D509" i="6"/>
  <c r="I509" i="6" s="1"/>
  <c r="D508" i="6"/>
  <c r="I508" i="6" s="1"/>
  <c r="J508" i="6" s="1"/>
  <c r="D507" i="6"/>
  <c r="I507" i="6" s="1"/>
  <c r="D506" i="6"/>
  <c r="I506" i="6" s="1"/>
  <c r="J506" i="6" s="1"/>
  <c r="D505" i="6"/>
  <c r="I505" i="6" s="1"/>
  <c r="D504" i="6"/>
  <c r="I504" i="6" s="1"/>
  <c r="J504" i="6" s="1"/>
  <c r="D503" i="6"/>
  <c r="I503" i="6" s="1"/>
  <c r="J503" i="6" s="1"/>
  <c r="D502" i="6"/>
  <c r="I502" i="6" s="1"/>
  <c r="K502" i="6" s="1"/>
  <c r="D501" i="6"/>
  <c r="I501" i="6" s="1"/>
  <c r="J501" i="6" s="1"/>
  <c r="D500" i="6"/>
  <c r="I500" i="6" s="1"/>
  <c r="D499" i="6"/>
  <c r="I499" i="6" s="1"/>
  <c r="J499" i="6" s="1"/>
  <c r="D498" i="6"/>
  <c r="I498" i="6" s="1"/>
  <c r="D497" i="6"/>
  <c r="I497" i="6" s="1"/>
  <c r="D496" i="6"/>
  <c r="I496" i="6" s="1"/>
  <c r="D495" i="6"/>
  <c r="I495" i="6" s="1"/>
  <c r="J495" i="6" s="1"/>
  <c r="D494" i="6"/>
  <c r="I494" i="6" s="1"/>
  <c r="J494" i="6" s="1"/>
  <c r="D493" i="6"/>
  <c r="I493" i="6" s="1"/>
  <c r="J493" i="6" s="1"/>
  <c r="D492" i="6"/>
  <c r="I492" i="6" s="1"/>
  <c r="J492" i="6" s="1"/>
  <c r="D491" i="6"/>
  <c r="I491" i="6" s="1"/>
  <c r="J491" i="6" s="1"/>
  <c r="D490" i="6"/>
  <c r="I490" i="6" s="1"/>
  <c r="D489" i="6"/>
  <c r="I489" i="6" s="1"/>
  <c r="D488" i="6"/>
  <c r="I488" i="6" s="1"/>
  <c r="D487" i="6"/>
  <c r="I487" i="6" s="1"/>
  <c r="K487" i="6" s="1"/>
  <c r="D486" i="6"/>
  <c r="I486" i="6" s="1"/>
  <c r="J486" i="6" s="1"/>
  <c r="D485" i="6"/>
  <c r="I485" i="6" s="1"/>
  <c r="J485" i="6" s="1"/>
  <c r="D484" i="6"/>
  <c r="I484" i="6" s="1"/>
  <c r="J484" i="6" s="1"/>
  <c r="D483" i="6"/>
  <c r="I483" i="6" s="1"/>
  <c r="J483" i="6" s="1"/>
  <c r="D482" i="6"/>
  <c r="I482" i="6" s="1"/>
  <c r="J482" i="6" s="1"/>
  <c r="D481" i="6"/>
  <c r="I481" i="6" s="1"/>
  <c r="D480" i="6"/>
  <c r="I480" i="6" s="1"/>
  <c r="D479" i="6"/>
  <c r="I479" i="6" s="1"/>
  <c r="D478" i="6"/>
  <c r="I478" i="6" s="1"/>
  <c r="K478" i="6" s="1"/>
  <c r="D477" i="6"/>
  <c r="I477" i="6" s="1"/>
  <c r="D476" i="6"/>
  <c r="I476" i="6" s="1"/>
  <c r="D475" i="6"/>
  <c r="I475" i="6" s="1"/>
  <c r="D474" i="6"/>
  <c r="I474" i="6" s="1"/>
  <c r="D473" i="6"/>
  <c r="I473" i="6" s="1"/>
  <c r="J473" i="6" s="1"/>
  <c r="D472" i="6"/>
  <c r="I472" i="6" s="1"/>
  <c r="J472" i="6" s="1"/>
  <c r="D471" i="6"/>
  <c r="I471" i="6" s="1"/>
  <c r="J471" i="6" s="1"/>
  <c r="D470" i="6"/>
  <c r="I470" i="6" s="1"/>
  <c r="J470" i="6" s="1"/>
  <c r="D469" i="6"/>
  <c r="I469" i="6" s="1"/>
  <c r="J469" i="6" s="1"/>
  <c r="D468" i="6"/>
  <c r="I468" i="6" s="1"/>
  <c r="J468" i="6" s="1"/>
  <c r="D467" i="6"/>
  <c r="I467" i="6" s="1"/>
  <c r="J467" i="6" s="1"/>
  <c r="D466" i="6"/>
  <c r="I466" i="6" s="1"/>
  <c r="J466" i="6" s="1"/>
  <c r="D465" i="6"/>
  <c r="I465" i="6" s="1"/>
  <c r="J465" i="6" s="1"/>
  <c r="D464" i="6"/>
  <c r="I464" i="6" s="1"/>
  <c r="J464" i="6" s="1"/>
  <c r="D463" i="6"/>
  <c r="I463" i="6" s="1"/>
  <c r="J463" i="6" s="1"/>
  <c r="D462" i="6"/>
  <c r="I462" i="6" s="1"/>
  <c r="J462" i="6" s="1"/>
  <c r="D461" i="6"/>
  <c r="I461" i="6" s="1"/>
  <c r="J461" i="6" s="1"/>
  <c r="D460" i="6"/>
  <c r="I460" i="6" s="1"/>
  <c r="J460" i="6" s="1"/>
  <c r="D459" i="6"/>
  <c r="I459" i="6" s="1"/>
  <c r="J459" i="6" s="1"/>
  <c r="D458" i="6"/>
  <c r="I458" i="6" s="1"/>
  <c r="J458" i="6" s="1"/>
  <c r="D457" i="6"/>
  <c r="I457" i="6" s="1"/>
  <c r="J457" i="6" s="1"/>
  <c r="D456" i="6"/>
  <c r="I456" i="6" s="1"/>
  <c r="J456" i="6" s="1"/>
  <c r="D455" i="6"/>
  <c r="I455" i="6" s="1"/>
  <c r="J455" i="6" s="1"/>
  <c r="D454" i="6"/>
  <c r="I454" i="6" s="1"/>
  <c r="J454" i="6" s="1"/>
  <c r="D453" i="6"/>
  <c r="I453" i="6" s="1"/>
  <c r="J453" i="6" s="1"/>
  <c r="D452" i="6"/>
  <c r="I452" i="6" s="1"/>
  <c r="J452" i="6" s="1"/>
  <c r="D451" i="6"/>
  <c r="I451" i="6" s="1"/>
  <c r="J451" i="6" s="1"/>
  <c r="D450" i="6"/>
  <c r="I450" i="6" s="1"/>
  <c r="J450" i="6" s="1"/>
  <c r="D449" i="6"/>
  <c r="I449" i="6" s="1"/>
  <c r="J449" i="6" s="1"/>
  <c r="D448" i="6"/>
  <c r="I448" i="6" s="1"/>
  <c r="J448" i="6" s="1"/>
  <c r="D447" i="6"/>
  <c r="I447" i="6" s="1"/>
  <c r="K447" i="6" s="1"/>
  <c r="D446" i="6"/>
  <c r="I446" i="6" s="1"/>
  <c r="J446" i="6" s="1"/>
  <c r="D445" i="6"/>
  <c r="I445" i="6" s="1"/>
  <c r="J445" i="6" s="1"/>
  <c r="D444" i="6"/>
  <c r="I444" i="6" s="1"/>
  <c r="D443" i="6"/>
  <c r="I443" i="6" s="1"/>
  <c r="D442" i="6"/>
  <c r="I442" i="6" s="1"/>
  <c r="J442" i="6" s="1"/>
  <c r="D441" i="6"/>
  <c r="I441" i="6" s="1"/>
  <c r="J441" i="6" s="1"/>
  <c r="D440" i="6"/>
  <c r="I440" i="6" s="1"/>
  <c r="J440" i="6" s="1"/>
  <c r="D439" i="6"/>
  <c r="I439" i="6" s="1"/>
  <c r="J439" i="6" s="1"/>
  <c r="D438" i="6"/>
  <c r="I438" i="6" s="1"/>
  <c r="J438" i="6" s="1"/>
  <c r="D437" i="6"/>
  <c r="I437" i="6" s="1"/>
  <c r="J437" i="6" s="1"/>
  <c r="D436" i="6"/>
  <c r="I436" i="6" s="1"/>
  <c r="J436" i="6" s="1"/>
  <c r="D435" i="6"/>
  <c r="I435" i="6" s="1"/>
  <c r="J435" i="6" s="1"/>
  <c r="D434" i="6"/>
  <c r="I434" i="6" s="1"/>
  <c r="J434" i="6" s="1"/>
  <c r="D433" i="6"/>
  <c r="I433" i="6" s="1"/>
  <c r="J433" i="6" s="1"/>
  <c r="D432" i="6"/>
  <c r="I432" i="6" s="1"/>
  <c r="J432" i="6" s="1"/>
  <c r="D431" i="6"/>
  <c r="I431" i="6" s="1"/>
  <c r="J431" i="6" s="1"/>
  <c r="D430" i="6"/>
  <c r="I430" i="6" s="1"/>
  <c r="K430" i="6" s="1"/>
  <c r="D429" i="6"/>
  <c r="I429" i="6" s="1"/>
  <c r="D428" i="6"/>
  <c r="I428" i="6" s="1"/>
  <c r="D427" i="6"/>
  <c r="I427" i="6" s="1"/>
  <c r="J427" i="6" s="1"/>
  <c r="D426" i="6"/>
  <c r="I426" i="6" s="1"/>
  <c r="J426" i="6" s="1"/>
  <c r="D425" i="6"/>
  <c r="I425" i="6" s="1"/>
  <c r="J425" i="6" s="1"/>
  <c r="D424" i="6"/>
  <c r="I424" i="6" s="1"/>
  <c r="D423" i="6"/>
  <c r="I423" i="6" s="1"/>
  <c r="K423" i="6" s="1"/>
  <c r="D422" i="6"/>
  <c r="I422" i="6" s="1"/>
  <c r="J422" i="6" s="1"/>
  <c r="D421" i="6"/>
  <c r="I421" i="6" s="1"/>
  <c r="J421" i="6" s="1"/>
  <c r="D420" i="6"/>
  <c r="I420" i="6" s="1"/>
  <c r="J420" i="6" s="1"/>
  <c r="D419" i="6"/>
  <c r="I419" i="6" s="1"/>
  <c r="K419" i="6" s="1"/>
  <c r="D418" i="6"/>
  <c r="I418" i="6" s="1"/>
  <c r="K418" i="6" s="1"/>
  <c r="D417" i="6"/>
  <c r="I417" i="6" s="1"/>
  <c r="J417" i="6" s="1"/>
  <c r="D416" i="6"/>
  <c r="I416" i="6" s="1"/>
  <c r="J416" i="6" s="1"/>
  <c r="D415" i="6"/>
  <c r="I415" i="6" s="1"/>
  <c r="D414" i="6"/>
  <c r="I414" i="6" s="1"/>
  <c r="J414" i="6" s="1"/>
  <c r="D413" i="6"/>
  <c r="I413" i="6" s="1"/>
  <c r="J413" i="6" s="1"/>
  <c r="D412" i="6"/>
  <c r="I412" i="6" s="1"/>
  <c r="J412" i="6" s="1"/>
  <c r="D411" i="6"/>
  <c r="I411" i="6" s="1"/>
  <c r="J411" i="6" s="1"/>
  <c r="D410" i="6"/>
  <c r="I410" i="6" s="1"/>
  <c r="J410" i="6" s="1"/>
  <c r="D409" i="6"/>
  <c r="I409" i="6" s="1"/>
  <c r="J409" i="6" s="1"/>
  <c r="D408" i="6"/>
  <c r="I408" i="6" s="1"/>
  <c r="J408" i="6" s="1"/>
  <c r="D407" i="6"/>
  <c r="I407" i="6" s="1"/>
  <c r="J407" i="6" s="1"/>
  <c r="D406" i="6"/>
  <c r="I406" i="6" s="1"/>
  <c r="J406" i="6" s="1"/>
  <c r="D405" i="6"/>
  <c r="I405" i="6" s="1"/>
  <c r="K405" i="6" s="1"/>
  <c r="D404" i="6"/>
  <c r="I404" i="6" s="1"/>
  <c r="J404" i="6" s="1"/>
  <c r="D403" i="6"/>
  <c r="I403" i="6" s="1"/>
  <c r="J403" i="6" s="1"/>
  <c r="D402" i="6"/>
  <c r="I402" i="6" s="1"/>
  <c r="J402" i="6" s="1"/>
  <c r="D401" i="6"/>
  <c r="I401" i="6" s="1"/>
  <c r="J401" i="6" s="1"/>
  <c r="D400" i="6"/>
  <c r="I400" i="6" s="1"/>
  <c r="J400" i="6" s="1"/>
  <c r="D399" i="6"/>
  <c r="I399" i="6" s="1"/>
  <c r="J399" i="6" s="1"/>
  <c r="D398" i="6"/>
  <c r="I398" i="6" s="1"/>
  <c r="J398" i="6" s="1"/>
  <c r="D397" i="6"/>
  <c r="I397" i="6" s="1"/>
  <c r="J397" i="6" s="1"/>
  <c r="D396" i="6"/>
  <c r="I396" i="6" s="1"/>
  <c r="J396" i="6" s="1"/>
  <c r="D395" i="6"/>
  <c r="I395" i="6" s="1"/>
  <c r="D394" i="6"/>
  <c r="I394" i="6" s="1"/>
  <c r="J394" i="6" s="1"/>
  <c r="D393" i="6"/>
  <c r="I393" i="6" s="1"/>
  <c r="J393" i="6" s="1"/>
  <c r="D392" i="6"/>
  <c r="I392" i="6" s="1"/>
  <c r="J392" i="6" s="1"/>
  <c r="D391" i="6"/>
  <c r="I391" i="6" s="1"/>
  <c r="J391" i="6" s="1"/>
  <c r="D390" i="6"/>
  <c r="I390" i="6" s="1"/>
  <c r="J390" i="6" s="1"/>
  <c r="D389" i="6"/>
  <c r="I389" i="6" s="1"/>
  <c r="J389" i="6" s="1"/>
  <c r="D388" i="6"/>
  <c r="I388" i="6" s="1"/>
  <c r="J388" i="6" s="1"/>
  <c r="D387" i="6"/>
  <c r="I387" i="6" s="1"/>
  <c r="J387" i="6" s="1"/>
  <c r="D386" i="6"/>
  <c r="I386" i="6" s="1"/>
  <c r="K386" i="6" s="1"/>
  <c r="D385" i="6"/>
  <c r="I385" i="6" s="1"/>
  <c r="K385" i="6" s="1"/>
  <c r="D384" i="6"/>
  <c r="I384" i="6" s="1"/>
  <c r="J384" i="6" s="1"/>
  <c r="D383" i="6"/>
  <c r="I383" i="6" s="1"/>
  <c r="J383" i="6" s="1"/>
  <c r="D382" i="6"/>
  <c r="I382" i="6" s="1"/>
  <c r="J382" i="6" s="1"/>
  <c r="D381" i="6"/>
  <c r="I381" i="6" s="1"/>
  <c r="J381" i="6" s="1"/>
  <c r="D380" i="6"/>
  <c r="I380" i="6" s="1"/>
  <c r="J380" i="6" s="1"/>
  <c r="D379" i="6"/>
  <c r="I379" i="6" s="1"/>
  <c r="J379" i="6" s="1"/>
  <c r="D378" i="6"/>
  <c r="I378" i="6" s="1"/>
  <c r="J378" i="6" s="1"/>
  <c r="D377" i="6"/>
  <c r="I377" i="6" s="1"/>
  <c r="K377" i="6" s="1"/>
  <c r="D376" i="6"/>
  <c r="I376" i="6" s="1"/>
  <c r="D375" i="6"/>
  <c r="I375" i="6" s="1"/>
  <c r="J375" i="6" s="1"/>
  <c r="D374" i="6"/>
  <c r="I374" i="6" s="1"/>
  <c r="J374" i="6" s="1"/>
  <c r="D373" i="6"/>
  <c r="I373" i="6" s="1"/>
  <c r="K373" i="6" s="1"/>
  <c r="D372" i="6"/>
  <c r="I372" i="6" s="1"/>
  <c r="J372" i="6" s="1"/>
  <c r="D371" i="6"/>
  <c r="I371" i="6" s="1"/>
  <c r="J371" i="6" s="1"/>
  <c r="D370" i="6"/>
  <c r="I370" i="6" s="1"/>
  <c r="J370" i="6" s="1"/>
  <c r="D369" i="6"/>
  <c r="I369" i="6" s="1"/>
  <c r="J369" i="6" s="1"/>
  <c r="D368" i="6"/>
  <c r="I368" i="6" s="1"/>
  <c r="D367" i="6"/>
  <c r="I367" i="6" s="1"/>
  <c r="J367" i="6" s="1"/>
  <c r="D366" i="6"/>
  <c r="I366" i="6" s="1"/>
  <c r="J366" i="6" s="1"/>
  <c r="D365" i="6"/>
  <c r="I365" i="6" s="1"/>
  <c r="J365" i="6" s="1"/>
  <c r="D364" i="6"/>
  <c r="I364" i="6" s="1"/>
  <c r="D363" i="6"/>
  <c r="I363" i="6" s="1"/>
  <c r="J363" i="6" s="1"/>
  <c r="D362" i="6"/>
  <c r="I362" i="6" s="1"/>
  <c r="J362" i="6" s="1"/>
  <c r="D361" i="6"/>
  <c r="I361" i="6" s="1"/>
  <c r="J361" i="6" s="1"/>
  <c r="D360" i="6"/>
  <c r="I360" i="6" s="1"/>
  <c r="J360" i="6" s="1"/>
  <c r="D359" i="6"/>
  <c r="I359" i="6" s="1"/>
  <c r="J359" i="6" s="1"/>
  <c r="D358" i="6"/>
  <c r="I358" i="6" s="1"/>
  <c r="J358" i="6" s="1"/>
  <c r="D357" i="6"/>
  <c r="I357" i="6" s="1"/>
  <c r="J357" i="6" s="1"/>
  <c r="D356" i="6"/>
  <c r="I356" i="6" s="1"/>
  <c r="D355" i="6"/>
  <c r="I355" i="6" s="1"/>
  <c r="K355" i="6" s="1"/>
  <c r="D354" i="6"/>
  <c r="I354" i="6" s="1"/>
  <c r="K354" i="6" s="1"/>
  <c r="D353" i="6"/>
  <c r="I353" i="6" s="1"/>
  <c r="K353" i="6" s="1"/>
  <c r="D352" i="6"/>
  <c r="I352" i="6" s="1"/>
  <c r="J352" i="6" s="1"/>
  <c r="D351" i="6"/>
  <c r="I351" i="6" s="1"/>
  <c r="J351" i="6" s="1"/>
  <c r="D350" i="6"/>
  <c r="I350" i="6" s="1"/>
  <c r="J350" i="6" s="1"/>
  <c r="D349" i="6"/>
  <c r="I349" i="6" s="1"/>
  <c r="J349" i="6" s="1"/>
  <c r="D348" i="6"/>
  <c r="I348" i="6" s="1"/>
  <c r="D347" i="6"/>
  <c r="I347" i="6" s="1"/>
  <c r="J347" i="6" s="1"/>
  <c r="D346" i="6"/>
  <c r="I346" i="6" s="1"/>
  <c r="D345" i="6"/>
  <c r="I345" i="6" s="1"/>
  <c r="K345" i="6" s="1"/>
  <c r="D344" i="6"/>
  <c r="I344" i="6" s="1"/>
  <c r="D343" i="6"/>
  <c r="I343" i="6" s="1"/>
  <c r="K343" i="6" s="1"/>
  <c r="D342" i="6"/>
  <c r="I342" i="6" s="1"/>
  <c r="K342" i="6" s="1"/>
  <c r="D341" i="6"/>
  <c r="I341" i="6" s="1"/>
  <c r="K341" i="6" s="1"/>
  <c r="D340" i="6"/>
  <c r="I340" i="6" s="1"/>
  <c r="D339" i="6"/>
  <c r="I339" i="6" s="1"/>
  <c r="K339" i="6" s="1"/>
  <c r="D338" i="6"/>
  <c r="I338" i="6" s="1"/>
  <c r="J338" i="6" s="1"/>
  <c r="D337" i="6"/>
  <c r="I337" i="6" s="1"/>
  <c r="J337" i="6" s="1"/>
  <c r="D336" i="6"/>
  <c r="I336" i="6" s="1"/>
  <c r="J336" i="6" s="1"/>
  <c r="D335" i="6"/>
  <c r="I335" i="6" s="1"/>
  <c r="J335" i="6" s="1"/>
  <c r="D334" i="6"/>
  <c r="I334" i="6" s="1"/>
  <c r="J334" i="6" s="1"/>
  <c r="D333" i="6"/>
  <c r="I333" i="6" s="1"/>
  <c r="J333" i="6" s="1"/>
  <c r="D332" i="6"/>
  <c r="I332" i="6" s="1"/>
  <c r="J332" i="6" s="1"/>
  <c r="D331" i="6"/>
  <c r="I331" i="6" s="1"/>
  <c r="J331" i="6" s="1"/>
  <c r="D330" i="6"/>
  <c r="I330" i="6" s="1"/>
  <c r="J330" i="6" s="1"/>
  <c r="D329" i="6"/>
  <c r="I329" i="6" s="1"/>
  <c r="J329" i="6" s="1"/>
  <c r="D328" i="6"/>
  <c r="I328" i="6" s="1"/>
  <c r="J328" i="6" s="1"/>
  <c r="D327" i="6"/>
  <c r="I327" i="6" s="1"/>
  <c r="J327" i="6" s="1"/>
  <c r="D326" i="6"/>
  <c r="I326" i="6" s="1"/>
  <c r="J326" i="6" s="1"/>
  <c r="D325" i="6"/>
  <c r="I325" i="6" s="1"/>
  <c r="J325" i="6" s="1"/>
  <c r="D324" i="6"/>
  <c r="I324" i="6" s="1"/>
  <c r="J324" i="6" s="1"/>
  <c r="D323" i="6"/>
  <c r="I323" i="6" s="1"/>
  <c r="J323" i="6" s="1"/>
  <c r="D322" i="6"/>
  <c r="I322" i="6" s="1"/>
  <c r="J322" i="6" s="1"/>
  <c r="D321" i="6"/>
  <c r="I321" i="6" s="1"/>
  <c r="J321" i="6" s="1"/>
  <c r="D320" i="6"/>
  <c r="I320" i="6" s="1"/>
  <c r="J320" i="6" s="1"/>
  <c r="D319" i="6"/>
  <c r="I319" i="6" s="1"/>
  <c r="J319" i="6" s="1"/>
  <c r="D318" i="6"/>
  <c r="I318" i="6" s="1"/>
  <c r="J318" i="6" s="1"/>
  <c r="D317" i="6"/>
  <c r="I317" i="6" s="1"/>
  <c r="J317" i="6" s="1"/>
  <c r="D316" i="6"/>
  <c r="I316" i="6" s="1"/>
  <c r="J316" i="6" s="1"/>
  <c r="D315" i="6"/>
  <c r="I315" i="6" s="1"/>
  <c r="J315" i="6" s="1"/>
  <c r="D314" i="6"/>
  <c r="I314" i="6" s="1"/>
  <c r="J314" i="6" s="1"/>
  <c r="D313" i="6"/>
  <c r="I313" i="6" s="1"/>
  <c r="J313" i="6" s="1"/>
  <c r="D312" i="6"/>
  <c r="I312" i="6" s="1"/>
  <c r="J312" i="6" s="1"/>
  <c r="D311" i="6"/>
  <c r="I311" i="6" s="1"/>
  <c r="J311" i="6" s="1"/>
  <c r="D310" i="6"/>
  <c r="I310" i="6" s="1"/>
  <c r="J310" i="6" s="1"/>
  <c r="D309" i="6"/>
  <c r="I309" i="6" s="1"/>
  <c r="J309" i="6" s="1"/>
  <c r="D308" i="6"/>
  <c r="I308" i="6" s="1"/>
  <c r="D307" i="6"/>
  <c r="I307" i="6" s="1"/>
  <c r="K307" i="6" s="1"/>
  <c r="D306" i="6"/>
  <c r="I306" i="6" s="1"/>
  <c r="K306" i="6" s="1"/>
  <c r="D305" i="6"/>
  <c r="I305" i="6" s="1"/>
  <c r="K305" i="6" s="1"/>
  <c r="D304" i="6"/>
  <c r="I304" i="6" s="1"/>
  <c r="D303" i="6"/>
  <c r="I303" i="6" s="1"/>
  <c r="J303" i="6" s="1"/>
  <c r="D302" i="6"/>
  <c r="I302" i="6" s="1"/>
  <c r="J302" i="6" s="1"/>
  <c r="D301" i="6"/>
  <c r="I301" i="6" s="1"/>
  <c r="J301" i="6" s="1"/>
  <c r="D300" i="6"/>
  <c r="I300" i="6" s="1"/>
  <c r="J300" i="6" s="1"/>
  <c r="D299" i="6"/>
  <c r="I299" i="6" s="1"/>
  <c r="J299" i="6" s="1"/>
  <c r="D298" i="6"/>
  <c r="I298" i="6" s="1"/>
  <c r="D297" i="6"/>
  <c r="I297" i="6" s="1"/>
  <c r="J297" i="6" s="1"/>
  <c r="D296" i="6"/>
  <c r="I296" i="6" s="1"/>
  <c r="D295" i="6"/>
  <c r="I295" i="6" s="1"/>
  <c r="J295" i="6" s="1"/>
  <c r="D294" i="6"/>
  <c r="I294" i="6" s="1"/>
  <c r="J294" i="6" s="1"/>
  <c r="D293" i="6"/>
  <c r="I293" i="6" s="1"/>
  <c r="K293" i="6" s="1"/>
  <c r="D292" i="6"/>
  <c r="I292" i="6" s="1"/>
  <c r="J292" i="6" s="1"/>
  <c r="D291" i="6"/>
  <c r="I291" i="6" s="1"/>
  <c r="J291" i="6" s="1"/>
  <c r="D290" i="6"/>
  <c r="I290" i="6" s="1"/>
  <c r="K290" i="6" s="1"/>
  <c r="D289" i="6"/>
  <c r="I289" i="6" s="1"/>
  <c r="K289" i="6" s="1"/>
  <c r="D288" i="6"/>
  <c r="I288" i="6" s="1"/>
  <c r="J288" i="6" s="1"/>
  <c r="D287" i="6"/>
  <c r="I287" i="6" s="1"/>
  <c r="J287" i="6" s="1"/>
  <c r="D286" i="6"/>
  <c r="I286" i="6" s="1"/>
  <c r="D285" i="6"/>
  <c r="I285" i="6" s="1"/>
  <c r="K285" i="6" s="1"/>
  <c r="D284" i="6"/>
  <c r="I284" i="6" s="1"/>
  <c r="J284" i="6" s="1"/>
  <c r="D283" i="6"/>
  <c r="I283" i="6" s="1"/>
  <c r="J283" i="6" s="1"/>
  <c r="D282" i="6"/>
  <c r="I282" i="6" s="1"/>
  <c r="D281" i="6"/>
  <c r="I281" i="6" s="1"/>
  <c r="J281" i="6" s="1"/>
  <c r="D280" i="6"/>
  <c r="I280" i="6" s="1"/>
  <c r="J280" i="6" s="1"/>
  <c r="D279" i="6"/>
  <c r="I279" i="6" s="1"/>
  <c r="J279" i="6" s="1"/>
  <c r="D278" i="6"/>
  <c r="I278" i="6" s="1"/>
  <c r="J278" i="6" s="1"/>
  <c r="D277" i="6"/>
  <c r="I277" i="6" s="1"/>
  <c r="J277" i="6" s="1"/>
  <c r="D276" i="6"/>
  <c r="I276" i="6" s="1"/>
  <c r="J276" i="6" s="1"/>
  <c r="D275" i="6"/>
  <c r="I275" i="6" s="1"/>
  <c r="J275" i="6" s="1"/>
  <c r="D274" i="6"/>
  <c r="I274" i="6" s="1"/>
  <c r="D273" i="6"/>
  <c r="I273" i="6" s="1"/>
  <c r="D272" i="6"/>
  <c r="I272" i="6" s="1"/>
  <c r="D271" i="6"/>
  <c r="I271" i="6" s="1"/>
  <c r="D270" i="6"/>
  <c r="I270" i="6" s="1"/>
  <c r="K270" i="6" s="1"/>
  <c r="D269" i="6"/>
  <c r="I269" i="6" s="1"/>
  <c r="D268" i="6"/>
  <c r="I268" i="6" s="1"/>
  <c r="D267" i="6"/>
  <c r="I267" i="6" s="1"/>
  <c r="D266" i="6"/>
  <c r="I266" i="6" s="1"/>
  <c r="D265" i="6"/>
  <c r="I265" i="6" s="1"/>
  <c r="D264" i="6"/>
  <c r="I264" i="6" s="1"/>
  <c r="D263" i="6"/>
  <c r="I263" i="6" s="1"/>
  <c r="K263" i="6" s="1"/>
  <c r="D262" i="6"/>
  <c r="I262" i="6" s="1"/>
  <c r="K262" i="6" s="1"/>
  <c r="D261" i="6"/>
  <c r="I261" i="6" s="1"/>
  <c r="J261" i="6" s="1"/>
  <c r="D260" i="6"/>
  <c r="I260" i="6" s="1"/>
  <c r="D259" i="6"/>
  <c r="I259" i="6" s="1"/>
  <c r="K259" i="6" s="1"/>
  <c r="D258" i="6"/>
  <c r="I258" i="6" s="1"/>
  <c r="K258" i="6" s="1"/>
  <c r="D257" i="6"/>
  <c r="I257" i="6" s="1"/>
  <c r="K257" i="6" s="1"/>
  <c r="D256" i="6"/>
  <c r="I256" i="6" s="1"/>
  <c r="D255" i="6"/>
  <c r="I255" i="6" s="1"/>
  <c r="D254" i="6"/>
  <c r="I254" i="6" s="1"/>
  <c r="D253" i="6"/>
  <c r="I253" i="6" s="1"/>
  <c r="J253" i="6" s="1"/>
  <c r="D252" i="6"/>
  <c r="I252" i="6" s="1"/>
  <c r="J252" i="6" s="1"/>
  <c r="D251" i="6"/>
  <c r="I251" i="6" s="1"/>
  <c r="J251" i="6" s="1"/>
  <c r="D250" i="6"/>
  <c r="I250" i="6" s="1"/>
  <c r="J250" i="6" s="1"/>
  <c r="D249" i="6"/>
  <c r="I249" i="6" s="1"/>
  <c r="J249" i="6" s="1"/>
  <c r="D248" i="6"/>
  <c r="I248" i="6" s="1"/>
  <c r="D247" i="6"/>
  <c r="I247" i="6" s="1"/>
  <c r="K247" i="6" s="1"/>
  <c r="D246" i="6"/>
  <c r="I246" i="6" s="1"/>
  <c r="J246" i="6" s="1"/>
  <c r="D245" i="6"/>
  <c r="I245" i="6" s="1"/>
  <c r="K245" i="6" s="1"/>
  <c r="D244" i="6"/>
  <c r="I244" i="6" s="1"/>
  <c r="D243" i="6"/>
  <c r="I243" i="6" s="1"/>
  <c r="J243" i="6" s="1"/>
  <c r="D242" i="6"/>
  <c r="I242" i="6" s="1"/>
  <c r="K242" i="6" s="1"/>
  <c r="D241" i="6"/>
  <c r="I241" i="6" s="1"/>
  <c r="K241" i="6" s="1"/>
  <c r="D240" i="6"/>
  <c r="I240" i="6" s="1"/>
  <c r="J240" i="6" s="1"/>
  <c r="D239" i="6"/>
  <c r="I239" i="6" s="1"/>
  <c r="J239" i="6" s="1"/>
  <c r="D238" i="6"/>
  <c r="I238" i="6" s="1"/>
  <c r="K238" i="6" s="1"/>
  <c r="D237" i="6"/>
  <c r="I237" i="6" s="1"/>
  <c r="K237" i="6" s="1"/>
  <c r="D236" i="6"/>
  <c r="I236" i="6" s="1"/>
  <c r="J236" i="6" s="1"/>
  <c r="D235" i="6"/>
  <c r="I235" i="6" s="1"/>
  <c r="J235" i="6" s="1"/>
  <c r="D234" i="6"/>
  <c r="I234" i="6" s="1"/>
  <c r="J234" i="6" s="1"/>
  <c r="D233" i="6"/>
  <c r="I233" i="6" s="1"/>
  <c r="J233" i="6" s="1"/>
  <c r="D232" i="6"/>
  <c r="I232" i="6" s="1"/>
  <c r="D231" i="6"/>
  <c r="I231" i="6" s="1"/>
  <c r="J231" i="6" s="1"/>
  <c r="D230" i="6"/>
  <c r="I230" i="6" s="1"/>
  <c r="K230" i="6" s="1"/>
  <c r="D229" i="6"/>
  <c r="I229" i="6" s="1"/>
  <c r="K229" i="6" s="1"/>
  <c r="D228" i="6"/>
  <c r="I228" i="6" s="1"/>
  <c r="D227" i="6"/>
  <c r="I227" i="6" s="1"/>
  <c r="K227" i="6" s="1"/>
  <c r="D226" i="6"/>
  <c r="I226" i="6" s="1"/>
  <c r="K226" i="6" s="1"/>
  <c r="D225" i="6"/>
  <c r="I225" i="6" s="1"/>
  <c r="K225" i="6" s="1"/>
  <c r="D224" i="6"/>
  <c r="I224" i="6" s="1"/>
  <c r="D223" i="6"/>
  <c r="I223" i="6" s="1"/>
  <c r="K223" i="6" s="1"/>
  <c r="D222" i="6"/>
  <c r="I222" i="6" s="1"/>
  <c r="K222" i="6" s="1"/>
  <c r="D221" i="6"/>
  <c r="I221" i="6" s="1"/>
  <c r="K221" i="6" s="1"/>
  <c r="D220" i="6"/>
  <c r="I220" i="6" s="1"/>
  <c r="D219" i="6"/>
  <c r="I219" i="6" s="1"/>
  <c r="K219" i="6" s="1"/>
  <c r="D218" i="6"/>
  <c r="I218" i="6" s="1"/>
  <c r="J218" i="6" s="1"/>
  <c r="D217" i="6"/>
  <c r="I217" i="6" s="1"/>
  <c r="K217" i="6" s="1"/>
  <c r="D216" i="6"/>
  <c r="I216" i="6" s="1"/>
  <c r="J216" i="6" s="1"/>
  <c r="D215" i="6"/>
  <c r="I215" i="6" s="1"/>
  <c r="J215" i="6" s="1"/>
  <c r="D214" i="6"/>
  <c r="I214" i="6" s="1"/>
  <c r="J214" i="6" s="1"/>
  <c r="D213" i="6"/>
  <c r="I213" i="6" s="1"/>
  <c r="J213" i="6" s="1"/>
  <c r="D212" i="6"/>
  <c r="I212" i="6" s="1"/>
  <c r="J212" i="6" s="1"/>
  <c r="D211" i="6"/>
  <c r="I211" i="6" s="1"/>
  <c r="K211" i="6" s="1"/>
  <c r="D210" i="6"/>
  <c r="I210" i="6" s="1"/>
  <c r="D209" i="6"/>
  <c r="I209" i="6" s="1"/>
  <c r="K209" i="6" s="1"/>
  <c r="D208" i="6"/>
  <c r="I208" i="6" s="1"/>
  <c r="D207" i="6"/>
  <c r="I207" i="6" s="1"/>
  <c r="K207" i="6" s="1"/>
  <c r="D206" i="6"/>
  <c r="I206" i="6" s="1"/>
  <c r="K206" i="6" s="1"/>
  <c r="D205" i="6"/>
  <c r="I205" i="6" s="1"/>
  <c r="K205" i="6" s="1"/>
  <c r="D204" i="6"/>
  <c r="I204" i="6" s="1"/>
  <c r="D203" i="6"/>
  <c r="I203" i="6" s="1"/>
  <c r="K203" i="6" s="1"/>
  <c r="D202" i="6"/>
  <c r="I202" i="6" s="1"/>
  <c r="K202" i="6" s="1"/>
  <c r="D201" i="6"/>
  <c r="I201" i="6" s="1"/>
  <c r="K201" i="6" s="1"/>
  <c r="D200" i="6"/>
  <c r="I200" i="6" s="1"/>
  <c r="D199" i="6"/>
  <c r="I199" i="6" s="1"/>
  <c r="K199" i="6" s="1"/>
  <c r="D198" i="6"/>
  <c r="I198" i="6" s="1"/>
  <c r="K198" i="6" s="1"/>
  <c r="D197" i="6"/>
  <c r="I197" i="6" s="1"/>
  <c r="K197" i="6" s="1"/>
  <c r="D196" i="6"/>
  <c r="I196" i="6" s="1"/>
  <c r="D195" i="6"/>
  <c r="I195" i="6" s="1"/>
  <c r="K195" i="6" s="1"/>
  <c r="D194" i="6"/>
  <c r="I194" i="6" s="1"/>
  <c r="K194" i="6" s="1"/>
  <c r="D193" i="6"/>
  <c r="I193" i="6" s="1"/>
  <c r="K193" i="6" s="1"/>
  <c r="D192" i="6"/>
  <c r="I192" i="6" s="1"/>
  <c r="K192" i="6" s="1"/>
  <c r="D191" i="6"/>
  <c r="I191" i="6" s="1"/>
  <c r="K191" i="6" s="1"/>
  <c r="D190" i="6"/>
  <c r="I190" i="6" s="1"/>
  <c r="D189" i="6"/>
  <c r="I189" i="6" s="1"/>
  <c r="K189" i="6" s="1"/>
  <c r="D188" i="6"/>
  <c r="I188" i="6" s="1"/>
  <c r="D187" i="6"/>
  <c r="I187" i="6" s="1"/>
  <c r="K187" i="6" s="1"/>
  <c r="D186" i="6"/>
  <c r="I186" i="6" s="1"/>
  <c r="K186" i="6" s="1"/>
  <c r="D185" i="6"/>
  <c r="I185" i="6" s="1"/>
  <c r="J185" i="6" s="1"/>
  <c r="D184" i="6"/>
  <c r="I184" i="6" s="1"/>
  <c r="J184" i="6" s="1"/>
  <c r="D183" i="6"/>
  <c r="I183" i="6" s="1"/>
  <c r="J183" i="6" s="1"/>
  <c r="D182" i="6"/>
  <c r="I182" i="6" s="1"/>
  <c r="J182" i="6" s="1"/>
  <c r="D181" i="6"/>
  <c r="I181" i="6" s="1"/>
  <c r="K181" i="6" s="1"/>
  <c r="D180" i="6"/>
  <c r="I180" i="6" s="1"/>
  <c r="J180" i="6" s="1"/>
  <c r="D179" i="6"/>
  <c r="I179" i="6" s="1"/>
  <c r="J179" i="6" s="1"/>
  <c r="D178" i="6"/>
  <c r="I178" i="6" s="1"/>
  <c r="K178" i="6" s="1"/>
  <c r="D177" i="6"/>
  <c r="I177" i="6" s="1"/>
  <c r="K177" i="6" s="1"/>
  <c r="D176" i="6"/>
  <c r="I176" i="6" s="1"/>
  <c r="D175" i="6"/>
  <c r="I175" i="6" s="1"/>
  <c r="K175" i="6" s="1"/>
  <c r="D174" i="6"/>
  <c r="I174" i="6" s="1"/>
  <c r="J174" i="6" s="1"/>
  <c r="D173" i="6"/>
  <c r="I173" i="6" s="1"/>
  <c r="J173" i="6" s="1"/>
  <c r="D172" i="6"/>
  <c r="I172" i="6" s="1"/>
  <c r="D171" i="6"/>
  <c r="I171" i="6" s="1"/>
  <c r="K171" i="6" s="1"/>
  <c r="D170" i="6"/>
  <c r="I170" i="6" s="1"/>
  <c r="K170" i="6" s="1"/>
  <c r="D169" i="6"/>
  <c r="I169" i="6" s="1"/>
  <c r="K169" i="6" s="1"/>
  <c r="D168" i="6"/>
  <c r="I168" i="6" s="1"/>
  <c r="D167" i="6"/>
  <c r="I167" i="6" s="1"/>
  <c r="K167" i="6" s="1"/>
  <c r="D166" i="6"/>
  <c r="I166" i="6" s="1"/>
  <c r="K166" i="6" s="1"/>
  <c r="D165" i="6"/>
  <c r="I165" i="6" s="1"/>
  <c r="K165" i="6" s="1"/>
  <c r="D164" i="6"/>
  <c r="I164" i="6" s="1"/>
  <c r="D163" i="6"/>
  <c r="I163" i="6" s="1"/>
  <c r="K163" i="6" s="1"/>
  <c r="D162" i="6"/>
  <c r="I162" i="6" s="1"/>
  <c r="K162" i="6" s="1"/>
  <c r="D161" i="6"/>
  <c r="I161" i="6" s="1"/>
  <c r="K161" i="6" s="1"/>
  <c r="D160" i="6"/>
  <c r="I160" i="6" s="1"/>
  <c r="J160" i="6" s="1"/>
  <c r="D159" i="6"/>
  <c r="I159" i="6" s="1"/>
  <c r="K159" i="6" s="1"/>
  <c r="D158" i="6"/>
  <c r="I158" i="6" s="1"/>
  <c r="J158" i="6" s="1"/>
  <c r="D157" i="6"/>
  <c r="I157" i="6" s="1"/>
  <c r="J157" i="6" s="1"/>
  <c r="D156" i="6"/>
  <c r="I156" i="6" s="1"/>
  <c r="J156" i="6" s="1"/>
  <c r="D155" i="6"/>
  <c r="I155" i="6" s="1"/>
  <c r="J155" i="6" s="1"/>
  <c r="D154" i="6"/>
  <c r="I154" i="6" s="1"/>
  <c r="J154" i="6" s="1"/>
  <c r="D153" i="6"/>
  <c r="I153" i="6" s="1"/>
  <c r="J153" i="6" s="1"/>
  <c r="D152" i="6"/>
  <c r="I152" i="6" s="1"/>
  <c r="J152" i="6" s="1"/>
  <c r="D151" i="6"/>
  <c r="I151" i="6" s="1"/>
  <c r="J151" i="6" s="1"/>
  <c r="D150" i="6"/>
  <c r="I150" i="6" s="1"/>
  <c r="J150" i="6" s="1"/>
  <c r="D149" i="6"/>
  <c r="I149" i="6" s="1"/>
  <c r="J149" i="6" s="1"/>
  <c r="D148" i="6"/>
  <c r="I148" i="6" s="1"/>
  <c r="J148" i="6" s="1"/>
  <c r="D147" i="6"/>
  <c r="I147" i="6" s="1"/>
  <c r="J147" i="6" s="1"/>
  <c r="D146" i="6"/>
  <c r="I146" i="6" s="1"/>
  <c r="J146" i="6" s="1"/>
  <c r="D145" i="6"/>
  <c r="I145" i="6" s="1"/>
  <c r="J145" i="6" s="1"/>
  <c r="D144" i="6"/>
  <c r="I144" i="6" s="1"/>
  <c r="J144" i="6" s="1"/>
  <c r="D143" i="6"/>
  <c r="I143" i="6" s="1"/>
  <c r="J143" i="6" s="1"/>
  <c r="D142" i="6"/>
  <c r="I142" i="6" s="1"/>
  <c r="K142" i="6" s="1"/>
  <c r="D141" i="6"/>
  <c r="I141" i="6" s="1"/>
  <c r="J141" i="6" s="1"/>
  <c r="D140" i="6"/>
  <c r="I140" i="6" s="1"/>
  <c r="J140" i="6" s="1"/>
  <c r="D139" i="6"/>
  <c r="I139" i="6" s="1"/>
  <c r="K139" i="6" s="1"/>
  <c r="D138" i="6"/>
  <c r="I138" i="6" s="1"/>
  <c r="J138" i="6" s="1"/>
  <c r="D137" i="6"/>
  <c r="I137" i="6" s="1"/>
  <c r="J137" i="6" s="1"/>
  <c r="D136" i="6"/>
  <c r="I136" i="6" s="1"/>
  <c r="J136" i="6" s="1"/>
  <c r="D135" i="6"/>
  <c r="I135" i="6" s="1"/>
  <c r="J135" i="6" s="1"/>
  <c r="D134" i="6"/>
  <c r="I134" i="6" s="1"/>
  <c r="K134" i="6" s="1"/>
  <c r="D133" i="6"/>
  <c r="I133" i="6" s="1"/>
  <c r="J133" i="6" s="1"/>
  <c r="D132" i="6"/>
  <c r="I132" i="6" s="1"/>
  <c r="J132" i="6" s="1"/>
  <c r="D131" i="6"/>
  <c r="I131" i="6" s="1"/>
  <c r="J131" i="6" s="1"/>
  <c r="D130" i="6"/>
  <c r="I130" i="6" s="1"/>
  <c r="J130" i="6" s="1"/>
  <c r="D129" i="6"/>
  <c r="I129" i="6" s="1"/>
  <c r="K129" i="6" s="1"/>
  <c r="D128" i="6"/>
  <c r="I128" i="6" s="1"/>
  <c r="J128" i="6" s="1"/>
  <c r="D127" i="6"/>
  <c r="I127" i="6" s="1"/>
  <c r="J127" i="6" s="1"/>
  <c r="D126" i="6"/>
  <c r="I126" i="6" s="1"/>
  <c r="J126" i="6" s="1"/>
  <c r="D125" i="6"/>
  <c r="I125" i="6" s="1"/>
  <c r="J125" i="6" s="1"/>
  <c r="D124" i="6"/>
  <c r="I124" i="6" s="1"/>
  <c r="J124" i="6" s="1"/>
  <c r="D123" i="6"/>
  <c r="I123" i="6" s="1"/>
  <c r="J123" i="6" s="1"/>
  <c r="D122" i="6"/>
  <c r="I122" i="6" s="1"/>
  <c r="J122" i="6" s="1"/>
  <c r="D121" i="6"/>
  <c r="I121" i="6" s="1"/>
  <c r="K121" i="6" s="1"/>
  <c r="D120" i="6"/>
  <c r="I120" i="6" s="1"/>
  <c r="J120" i="6" s="1"/>
  <c r="D119" i="6"/>
  <c r="I119" i="6" s="1"/>
  <c r="K119" i="6" s="1"/>
  <c r="D118" i="6"/>
  <c r="I118" i="6" s="1"/>
  <c r="J118" i="6" s="1"/>
  <c r="D117" i="6"/>
  <c r="I117" i="6" s="1"/>
  <c r="J117" i="6" s="1"/>
  <c r="D116" i="6"/>
  <c r="I116" i="6" s="1"/>
  <c r="J116" i="6" s="1"/>
  <c r="D115" i="6"/>
  <c r="I115" i="6" s="1"/>
  <c r="J115" i="6" s="1"/>
  <c r="D114" i="6"/>
  <c r="I114" i="6" s="1"/>
  <c r="J114" i="6" s="1"/>
  <c r="D113" i="6"/>
  <c r="I113" i="6" s="1"/>
  <c r="J113" i="6" s="1"/>
  <c r="D112" i="6"/>
  <c r="I112" i="6" s="1"/>
  <c r="J112" i="6" s="1"/>
  <c r="D111" i="6"/>
  <c r="I111" i="6" s="1"/>
  <c r="J111" i="6" s="1"/>
  <c r="D110" i="6"/>
  <c r="I110" i="6" s="1"/>
  <c r="J110" i="6" s="1"/>
  <c r="D109" i="6"/>
  <c r="I109" i="6" s="1"/>
  <c r="J109" i="6" s="1"/>
  <c r="D108" i="6"/>
  <c r="I108" i="6" s="1"/>
  <c r="D107" i="6"/>
  <c r="I107" i="6" s="1"/>
  <c r="K107" i="6" s="1"/>
  <c r="D106" i="6"/>
  <c r="I106" i="6" s="1"/>
  <c r="K106" i="6" s="1"/>
  <c r="D105" i="6"/>
  <c r="I105" i="6" s="1"/>
  <c r="J105" i="6" s="1"/>
  <c r="D104" i="6"/>
  <c r="I104" i="6" s="1"/>
  <c r="J104" i="6" s="1"/>
  <c r="D103" i="6"/>
  <c r="I103" i="6" s="1"/>
  <c r="J103" i="6" s="1"/>
  <c r="D102" i="6"/>
  <c r="I102" i="6" s="1"/>
  <c r="D101" i="6"/>
  <c r="I101" i="6" s="1"/>
  <c r="J101" i="6" s="1"/>
  <c r="D100" i="6"/>
  <c r="I100" i="6" s="1"/>
  <c r="J100" i="6" s="1"/>
  <c r="D99" i="6"/>
  <c r="I99" i="6" s="1"/>
  <c r="J99" i="6" s="1"/>
  <c r="D98" i="6"/>
  <c r="I98" i="6" s="1"/>
  <c r="J98" i="6" s="1"/>
  <c r="D97" i="6"/>
  <c r="I97" i="6" s="1"/>
  <c r="J97" i="6" s="1"/>
  <c r="D96" i="6"/>
  <c r="I96" i="6" s="1"/>
  <c r="J96" i="6" s="1"/>
  <c r="D95" i="6"/>
  <c r="I95" i="6" s="1"/>
  <c r="J95" i="6" s="1"/>
  <c r="D94" i="6"/>
  <c r="I94" i="6" s="1"/>
  <c r="J94" i="6" s="1"/>
  <c r="D93" i="6"/>
  <c r="I93" i="6" s="1"/>
  <c r="J93" i="6" s="1"/>
  <c r="D92" i="6"/>
  <c r="I92" i="6" s="1"/>
  <c r="J92" i="6" s="1"/>
  <c r="D91" i="6"/>
  <c r="I91" i="6" s="1"/>
  <c r="J91" i="6" s="1"/>
  <c r="D90" i="6"/>
  <c r="I90" i="6" s="1"/>
  <c r="J90" i="6" s="1"/>
  <c r="D89" i="6"/>
  <c r="I89" i="6" s="1"/>
  <c r="K89" i="6" s="1"/>
  <c r="D88" i="6"/>
  <c r="I88" i="6" s="1"/>
  <c r="D87" i="6"/>
  <c r="I87" i="6" s="1"/>
  <c r="J87" i="6" s="1"/>
  <c r="D86" i="6"/>
  <c r="I86" i="6" s="1"/>
  <c r="J86" i="6" s="1"/>
  <c r="D85" i="6"/>
  <c r="I85" i="6" s="1"/>
  <c r="J85" i="6" s="1"/>
  <c r="D84" i="6"/>
  <c r="I84" i="6" s="1"/>
  <c r="J84" i="6" s="1"/>
  <c r="D83" i="6"/>
  <c r="I83" i="6" s="1"/>
  <c r="J83" i="6" s="1"/>
  <c r="D82" i="6"/>
  <c r="I82" i="6" s="1"/>
  <c r="J82" i="6" s="1"/>
  <c r="D81" i="6"/>
  <c r="I81" i="6" s="1"/>
  <c r="J81" i="6" s="1"/>
  <c r="D80" i="6"/>
  <c r="I80" i="6" s="1"/>
  <c r="D79" i="6"/>
  <c r="I79" i="6" s="1"/>
  <c r="J79" i="6" s="1"/>
  <c r="D78" i="6"/>
  <c r="I78" i="6" s="1"/>
  <c r="J78" i="6" s="1"/>
  <c r="D77" i="6"/>
  <c r="I77" i="6" s="1"/>
  <c r="J77" i="6" s="1"/>
  <c r="D76" i="6"/>
  <c r="I76" i="6" s="1"/>
  <c r="J76" i="6" s="1"/>
  <c r="D75" i="6"/>
  <c r="I75" i="6" s="1"/>
  <c r="J75" i="6" s="1"/>
  <c r="D74" i="6"/>
  <c r="I74" i="6" s="1"/>
  <c r="J74" i="6" s="1"/>
  <c r="D73" i="6"/>
  <c r="I73" i="6" s="1"/>
  <c r="J73" i="6" s="1"/>
  <c r="D72" i="6"/>
  <c r="I72" i="6" s="1"/>
  <c r="J72" i="6" s="1"/>
  <c r="D71" i="6"/>
  <c r="I71" i="6" s="1"/>
  <c r="J71" i="6" s="1"/>
  <c r="D70" i="6"/>
  <c r="I70" i="6" s="1"/>
  <c r="K70" i="6" s="1"/>
  <c r="D69" i="6"/>
  <c r="I69" i="6" s="1"/>
  <c r="J69" i="6" s="1"/>
  <c r="D68" i="6"/>
  <c r="I68" i="6" s="1"/>
  <c r="J68" i="6" s="1"/>
  <c r="D67" i="6"/>
  <c r="I67" i="6" s="1"/>
  <c r="J67" i="6" s="1"/>
  <c r="D66" i="6"/>
  <c r="I66" i="6" s="1"/>
  <c r="J66" i="6" s="1"/>
  <c r="D65" i="6"/>
  <c r="I65" i="6" s="1"/>
  <c r="J65" i="6" s="1"/>
  <c r="D64" i="6"/>
  <c r="I64" i="6" s="1"/>
  <c r="D63" i="6"/>
  <c r="I63" i="6" s="1"/>
  <c r="J63" i="6" s="1"/>
  <c r="D62" i="6"/>
  <c r="I62" i="6" s="1"/>
  <c r="J62" i="6" s="1"/>
  <c r="D61" i="6"/>
  <c r="I61" i="6" s="1"/>
  <c r="J61" i="6" s="1"/>
  <c r="D60" i="6"/>
  <c r="I60" i="6" s="1"/>
  <c r="J60" i="6" s="1"/>
  <c r="D59" i="6"/>
  <c r="I59" i="6" s="1"/>
  <c r="J59" i="6" s="1"/>
  <c r="D58" i="6"/>
  <c r="I58" i="6" s="1"/>
  <c r="J58" i="6" s="1"/>
  <c r="D57" i="6"/>
  <c r="I57" i="6" s="1"/>
  <c r="J57" i="6" s="1"/>
  <c r="D56" i="6"/>
  <c r="I56" i="6" s="1"/>
  <c r="J56" i="6" s="1"/>
  <c r="D55" i="6"/>
  <c r="I55" i="6" s="1"/>
  <c r="J55" i="6" s="1"/>
  <c r="D54" i="6"/>
  <c r="I54" i="6" s="1"/>
  <c r="J54" i="6" s="1"/>
  <c r="D53" i="6"/>
  <c r="I53" i="6" s="1"/>
  <c r="J53" i="6" s="1"/>
  <c r="D52" i="6"/>
  <c r="I52" i="6" s="1"/>
  <c r="J52" i="6" s="1"/>
  <c r="D51" i="6"/>
  <c r="I51" i="6" s="1"/>
  <c r="J51" i="6" s="1"/>
  <c r="D50" i="6"/>
  <c r="I50" i="6" s="1"/>
  <c r="J50" i="6" s="1"/>
  <c r="D49" i="6"/>
  <c r="I49" i="6" s="1"/>
  <c r="J49" i="6" s="1"/>
  <c r="D48" i="6"/>
  <c r="I48" i="6" s="1"/>
  <c r="J48" i="6" s="1"/>
  <c r="D47" i="6"/>
  <c r="I47" i="6" s="1"/>
  <c r="J47" i="6" s="1"/>
  <c r="D46" i="6"/>
  <c r="I46" i="6" s="1"/>
  <c r="J46" i="6" s="1"/>
  <c r="D45" i="6"/>
  <c r="I45" i="6" s="1"/>
  <c r="J45" i="6" s="1"/>
  <c r="D44" i="6"/>
  <c r="I44" i="6" s="1"/>
  <c r="J44" i="6" s="1"/>
  <c r="D43" i="6"/>
  <c r="I43" i="6" s="1"/>
  <c r="K43" i="6" s="1"/>
  <c r="D42" i="6"/>
  <c r="I42" i="6" s="1"/>
  <c r="K42" i="6" s="1"/>
  <c r="D41" i="6"/>
  <c r="I41" i="6" s="1"/>
  <c r="K41" i="6" s="1"/>
  <c r="D40" i="6"/>
  <c r="I40" i="6" s="1"/>
  <c r="J40" i="6" s="1"/>
  <c r="D39" i="6"/>
  <c r="I39" i="6" s="1"/>
  <c r="J39" i="6" s="1"/>
  <c r="D38" i="6"/>
  <c r="I38" i="6" s="1"/>
  <c r="J38" i="6" s="1"/>
  <c r="D37" i="6"/>
  <c r="I37" i="6" s="1"/>
  <c r="J37" i="6" s="1"/>
  <c r="D36" i="6"/>
  <c r="I36" i="6" s="1"/>
  <c r="D35" i="6"/>
  <c r="I35" i="6" s="1"/>
  <c r="K35" i="6" s="1"/>
  <c r="D34" i="6"/>
  <c r="I34" i="6" s="1"/>
  <c r="K34" i="6" s="1"/>
  <c r="D33" i="6"/>
  <c r="I33" i="6" s="1"/>
  <c r="K33" i="6" s="1"/>
  <c r="D32" i="6"/>
  <c r="I32" i="6" s="1"/>
  <c r="D31" i="6"/>
  <c r="I31" i="6" s="1"/>
  <c r="K31" i="6" s="1"/>
  <c r="D30" i="6"/>
  <c r="I30" i="6" s="1"/>
  <c r="J30" i="6" s="1"/>
  <c r="D29" i="6"/>
  <c r="I29" i="6" s="1"/>
  <c r="J29" i="6" s="1"/>
  <c r="D28" i="6"/>
  <c r="I28" i="6" s="1"/>
  <c r="J28" i="6" s="1"/>
  <c r="D27" i="6"/>
  <c r="I27" i="6" s="1"/>
  <c r="J27" i="6" s="1"/>
  <c r="D26" i="6"/>
  <c r="I26" i="6" s="1"/>
  <c r="J26" i="6" s="1"/>
  <c r="D25" i="6"/>
  <c r="I25" i="6" s="1"/>
  <c r="J25" i="6" s="1"/>
  <c r="D24" i="6"/>
  <c r="I24" i="6" s="1"/>
  <c r="J24" i="6" s="1"/>
  <c r="D23" i="6"/>
  <c r="I23" i="6" s="1"/>
  <c r="J23" i="6" s="1"/>
  <c r="D22" i="6"/>
  <c r="I22" i="6" s="1"/>
  <c r="K22" i="6" s="1"/>
  <c r="D21" i="6"/>
  <c r="I21" i="6" s="1"/>
  <c r="K21" i="6" s="1"/>
  <c r="D20" i="6"/>
  <c r="I20" i="6" s="1"/>
  <c r="D19" i="6"/>
  <c r="I19" i="6" s="1"/>
  <c r="K19" i="6" s="1"/>
  <c r="D18" i="6"/>
  <c r="I18" i="6" s="1"/>
  <c r="J18" i="6" s="1"/>
  <c r="D17" i="6"/>
  <c r="I17" i="6" s="1"/>
  <c r="J17" i="6" s="1"/>
  <c r="D16" i="6"/>
  <c r="I16" i="6" s="1"/>
  <c r="J16" i="6" s="1"/>
  <c r="D15" i="6"/>
  <c r="I15" i="6" s="1"/>
  <c r="J15" i="6" s="1"/>
  <c r="D14" i="6"/>
  <c r="I14" i="6" s="1"/>
  <c r="K14" i="6" s="1"/>
  <c r="D13" i="6"/>
  <c r="I13" i="6" s="1"/>
  <c r="K13" i="6" s="1"/>
  <c r="D12" i="6"/>
  <c r="I12" i="6" s="1"/>
  <c r="D11" i="6"/>
  <c r="I11" i="6" s="1"/>
  <c r="J11" i="6" s="1"/>
  <c r="D10" i="6"/>
  <c r="I10" i="6" s="1"/>
  <c r="J10" i="6" s="1"/>
  <c r="D9" i="6"/>
  <c r="I9" i="6" s="1"/>
  <c r="J9" i="6" s="1"/>
  <c r="D8" i="6"/>
  <c r="I8" i="6" s="1"/>
  <c r="J8" i="6" s="1"/>
  <c r="D7" i="6"/>
  <c r="I7" i="6" s="1"/>
  <c r="J7" i="6" s="1"/>
  <c r="D6" i="6"/>
  <c r="I6" i="6" s="1"/>
  <c r="J6" i="6" s="1"/>
  <c r="D5" i="6"/>
  <c r="I5" i="6" s="1"/>
  <c r="J5" i="6" s="1"/>
  <c r="D4" i="6"/>
  <c r="I4" i="6" s="1"/>
  <c r="D3" i="6"/>
  <c r="I3" i="6" s="1"/>
  <c r="K3" i="6" s="1"/>
  <c r="D2" i="6"/>
  <c r="I2" i="6" s="1"/>
  <c r="K2" i="6" s="1"/>
  <c r="I535" i="6" l="1"/>
  <c r="K535" i="6" s="1"/>
  <c r="K265" i="6"/>
  <c r="J265" i="6"/>
  <c r="K269" i="6"/>
  <c r="J269" i="6"/>
  <c r="F269" i="6" s="1"/>
  <c r="K273" i="6"/>
  <c r="J273" i="6"/>
  <c r="K713" i="6"/>
  <c r="J713" i="6"/>
  <c r="K725" i="6"/>
  <c r="J725" i="6"/>
  <c r="K286" i="6"/>
  <c r="J286" i="6"/>
  <c r="K490" i="6"/>
  <c r="J490" i="6"/>
  <c r="K702" i="6"/>
  <c r="J702" i="6"/>
  <c r="F702" i="6" s="1"/>
  <c r="G702" i="6" s="1"/>
  <c r="K714" i="6"/>
  <c r="J714" i="6"/>
  <c r="K734" i="6"/>
  <c r="J734" i="6"/>
  <c r="K723" i="6"/>
  <c r="J723" i="6"/>
  <c r="K735" i="6"/>
  <c r="J735" i="6"/>
  <c r="K393" i="6"/>
  <c r="K210" i="6"/>
  <c r="K274" i="6"/>
  <c r="K474" i="6"/>
  <c r="K498" i="6"/>
  <c r="K530" i="6"/>
  <c r="K538" i="6"/>
  <c r="K102" i="6"/>
  <c r="K266" i="6"/>
  <c r="K346" i="6"/>
  <c r="K282" i="6"/>
  <c r="K298" i="6"/>
  <c r="K4" i="6"/>
  <c r="K12" i="6"/>
  <c r="K20" i="6"/>
  <c r="K32" i="6"/>
  <c r="K36" i="6"/>
  <c r="K64" i="6"/>
  <c r="K80" i="6"/>
  <c r="K88" i="6"/>
  <c r="K108" i="6"/>
  <c r="K164" i="6"/>
  <c r="K176" i="6"/>
  <c r="K196" i="6"/>
  <c r="K204" i="6"/>
  <c r="K340" i="6"/>
  <c r="K522" i="6"/>
  <c r="K172" i="6"/>
  <c r="K208" i="6"/>
  <c r="K224" i="6"/>
  <c r="K718" i="6"/>
  <c r="K168" i="6"/>
  <c r="K188" i="6"/>
  <c r="K200" i="6"/>
  <c r="K220" i="6"/>
  <c r="K232" i="6"/>
  <c r="K296" i="6"/>
  <c r="K255" i="6"/>
  <c r="K267" i="6"/>
  <c r="K271" i="6"/>
  <c r="K287" i="6"/>
  <c r="K395" i="6"/>
  <c r="K415" i="6"/>
  <c r="K443" i="6"/>
  <c r="K475" i="6"/>
  <c r="K491" i="6"/>
  <c r="K507" i="6"/>
  <c r="K515" i="6"/>
  <c r="K527" i="6"/>
  <c r="K539" i="6"/>
  <c r="K707" i="6"/>
  <c r="K719" i="6"/>
  <c r="K477" i="6"/>
  <c r="K497" i="6"/>
  <c r="K505" i="6"/>
  <c r="K517" i="6"/>
  <c r="K537" i="6"/>
  <c r="K669" i="6"/>
  <c r="K705" i="6"/>
  <c r="K566" i="6"/>
  <c r="K706" i="6"/>
  <c r="K710" i="6"/>
  <c r="K722" i="6"/>
  <c r="K726" i="6"/>
  <c r="K190" i="6"/>
  <c r="K254" i="6"/>
  <c r="K489" i="6"/>
  <c r="K701" i="6"/>
  <c r="K717" i="6"/>
  <c r="K587" i="6"/>
  <c r="K603" i="6"/>
  <c r="K647" i="6"/>
  <c r="K695" i="6"/>
  <c r="K711" i="6"/>
  <c r="K715" i="6"/>
  <c r="K727" i="6"/>
  <c r="K737" i="6"/>
  <c r="F737" i="6" s="1"/>
  <c r="G737" i="6" s="1"/>
  <c r="K264" i="6"/>
  <c r="K479" i="6"/>
  <c r="K429" i="6"/>
  <c r="K481" i="6"/>
  <c r="K509" i="6"/>
  <c r="K525" i="6"/>
  <c r="K533" i="6"/>
  <c r="K541" i="6"/>
  <c r="K545" i="6"/>
  <c r="K721" i="6"/>
  <c r="K228" i="6"/>
  <c r="K248" i="6"/>
  <c r="K256" i="6"/>
  <c r="K260" i="6"/>
  <c r="K268" i="6"/>
  <c r="K272" i="6"/>
  <c r="K288" i="6"/>
  <c r="K304" i="6"/>
  <c r="K344" i="6"/>
  <c r="K348" i="6"/>
  <c r="K356" i="6"/>
  <c r="K364" i="6"/>
  <c r="K368" i="6"/>
  <c r="K376" i="6"/>
  <c r="K424" i="6"/>
  <c r="K428" i="6"/>
  <c r="K444" i="6"/>
  <c r="K476" i="6"/>
  <c r="K480" i="6"/>
  <c r="K488" i="6"/>
  <c r="K492" i="6"/>
  <c r="K496" i="6"/>
  <c r="K500" i="6"/>
  <c r="K512" i="6"/>
  <c r="K520" i="6"/>
  <c r="K532" i="6"/>
  <c r="K536" i="6"/>
  <c r="K540" i="6"/>
  <c r="K544" i="6"/>
  <c r="K556" i="6"/>
  <c r="K648" i="6"/>
  <c r="K668" i="6"/>
  <c r="K672" i="6"/>
  <c r="K676" i="6"/>
  <c r="K704" i="6"/>
  <c r="K708" i="6"/>
  <c r="K712" i="6"/>
  <c r="K716" i="6"/>
  <c r="K720" i="6"/>
  <c r="K724" i="6"/>
  <c r="K728" i="6"/>
  <c r="K736" i="6"/>
  <c r="F265" i="6"/>
  <c r="K738" i="6"/>
  <c r="F738" i="6" s="1"/>
  <c r="G738" i="6" s="1"/>
  <c r="K244" i="6"/>
  <c r="K308" i="6"/>
  <c r="J436" i="3"/>
  <c r="K261" i="6" s="1"/>
  <c r="J435" i="3"/>
  <c r="K685" i="6" s="1"/>
  <c r="J434" i="3"/>
  <c r="O434" i="3" s="1"/>
  <c r="J433" i="3"/>
  <c r="M433" i="3" s="1"/>
  <c r="J432" i="3"/>
  <c r="K683" i="6" s="1"/>
  <c r="J431" i="3"/>
  <c r="J430" i="3"/>
  <c r="V430" i="3" s="1"/>
  <c r="J429" i="3"/>
  <c r="J428" i="3"/>
  <c r="K692" i="6" s="1"/>
  <c r="J427" i="3"/>
  <c r="K690" i="6" s="1"/>
  <c r="J426" i="3"/>
  <c r="P426" i="3" s="1"/>
  <c r="J425" i="3"/>
  <c r="J424" i="3"/>
  <c r="J423" i="3"/>
  <c r="K292" i="6" s="1"/>
  <c r="J422" i="3"/>
  <c r="T422" i="3" s="1"/>
  <c r="J421" i="3"/>
  <c r="J420" i="3"/>
  <c r="K371" i="6" s="1"/>
  <c r="J419" i="3"/>
  <c r="K689" i="6" s="1"/>
  <c r="J418" i="3"/>
  <c r="Q418" i="3" s="1"/>
  <c r="J417" i="3"/>
  <c r="M417" i="3" s="1"/>
  <c r="J416" i="3"/>
  <c r="K585" i="6" s="1"/>
  <c r="J415" i="3"/>
  <c r="K584" i="6" s="1"/>
  <c r="J414" i="3"/>
  <c r="P414" i="3" s="1"/>
  <c r="J413" i="3"/>
  <c r="J412" i="3"/>
  <c r="K581" i="6" s="1"/>
  <c r="J411" i="3"/>
  <c r="K588" i="6" s="1"/>
  <c r="J410" i="3"/>
  <c r="X410" i="3" s="1"/>
  <c r="J409" i="3"/>
  <c r="L409" i="3" s="1"/>
  <c r="J408" i="3"/>
  <c r="K295" i="6" s="1"/>
  <c r="J407" i="3"/>
  <c r="K586" i="6" s="1"/>
  <c r="J406" i="3"/>
  <c r="O406" i="3" s="1"/>
  <c r="J405" i="3"/>
  <c r="J404" i="3"/>
  <c r="K591" i="6" s="1"/>
  <c r="J403" i="3"/>
  <c r="K592" i="6" s="1"/>
  <c r="J402" i="3"/>
  <c r="O402" i="3" s="1"/>
  <c r="J401" i="3"/>
  <c r="J400" i="3"/>
  <c r="K598" i="6" s="1"/>
  <c r="J399" i="3"/>
  <c r="K594" i="6" s="1"/>
  <c r="J398" i="3"/>
  <c r="L398" i="3" s="1"/>
  <c r="J397" i="3"/>
  <c r="P397" i="3" s="1"/>
  <c r="J396" i="3"/>
  <c r="K596" i="6" s="1"/>
  <c r="J395" i="3"/>
  <c r="O395" i="3" s="1"/>
  <c r="J394" i="3"/>
  <c r="O394" i="3" s="1"/>
  <c r="J393" i="3"/>
  <c r="L393" i="3" s="1"/>
  <c r="J392" i="3"/>
  <c r="K153" i="6" s="1"/>
  <c r="J391" i="3"/>
  <c r="M391" i="3" s="1"/>
  <c r="J390" i="3"/>
  <c r="N390" i="3" s="1"/>
  <c r="J389" i="3"/>
  <c r="P389" i="3" s="1"/>
  <c r="J388" i="3"/>
  <c r="K547" i="6" s="1"/>
  <c r="J387" i="3"/>
  <c r="O387" i="3" s="1"/>
  <c r="J386" i="3"/>
  <c r="Q386" i="3" s="1"/>
  <c r="J385" i="3"/>
  <c r="L385" i="3" s="1"/>
  <c r="J384" i="3"/>
  <c r="K696" i="6" s="1"/>
  <c r="J383" i="3"/>
  <c r="P383" i="3" s="1"/>
  <c r="J382" i="3"/>
  <c r="M382" i="3" s="1"/>
  <c r="J381" i="3"/>
  <c r="P381" i="3" s="1"/>
  <c r="J380" i="3"/>
  <c r="N380" i="3" s="1"/>
  <c r="J379" i="3"/>
  <c r="Q379" i="3" s="1"/>
  <c r="J378" i="3"/>
  <c r="Q378" i="3" s="1"/>
  <c r="J377" i="3"/>
  <c r="L377" i="3" s="1"/>
  <c r="J376" i="3"/>
  <c r="K548" i="6" s="1"/>
  <c r="J375" i="3"/>
  <c r="M375" i="3" s="1"/>
  <c r="J374" i="3"/>
  <c r="S374" i="3" s="1"/>
  <c r="J373" i="3"/>
  <c r="J372" i="3"/>
  <c r="K551" i="6" s="1"/>
  <c r="J371" i="3"/>
  <c r="S371" i="3" s="1"/>
  <c r="J370" i="3"/>
  <c r="R370" i="3" s="1"/>
  <c r="J369" i="3"/>
  <c r="J368" i="3"/>
  <c r="J367" i="3"/>
  <c r="O367" i="3" s="1"/>
  <c r="J366" i="3"/>
  <c r="M366" i="3" s="1"/>
  <c r="J365" i="3"/>
  <c r="J364" i="3"/>
  <c r="J363" i="3"/>
  <c r="S363" i="3" s="1"/>
  <c r="J362" i="3"/>
  <c r="L362" i="3" s="1"/>
  <c r="J361" i="3"/>
  <c r="J360" i="3"/>
  <c r="J359" i="3"/>
  <c r="M359" i="3" s="1"/>
  <c r="J358" i="3"/>
  <c r="L358" i="3" s="1"/>
  <c r="J357" i="3"/>
  <c r="J356" i="3"/>
  <c r="J355" i="3"/>
  <c r="S355" i="3" s="1"/>
  <c r="J354" i="3"/>
  <c r="R354" i="3" s="1"/>
  <c r="J353" i="3"/>
  <c r="J352" i="3"/>
  <c r="J351" i="3"/>
  <c r="O351" i="3" s="1"/>
  <c r="J350" i="3"/>
  <c r="Q350" i="3" s="1"/>
  <c r="J349" i="3"/>
  <c r="J348" i="3"/>
  <c r="J347" i="3"/>
  <c r="S347" i="3" s="1"/>
  <c r="J346" i="3"/>
  <c r="M346" i="3" s="1"/>
  <c r="J345" i="3"/>
  <c r="M345" i="3" s="1"/>
  <c r="J344" i="3"/>
  <c r="J343" i="3"/>
  <c r="M343" i="3" s="1"/>
  <c r="J342" i="3"/>
  <c r="S342" i="3" s="1"/>
  <c r="J341" i="3"/>
  <c r="J340" i="3"/>
  <c r="J339" i="3"/>
  <c r="R339" i="3" s="1"/>
  <c r="J338" i="3"/>
  <c r="N338" i="3" s="1"/>
  <c r="J337" i="3"/>
  <c r="P337" i="3" s="1"/>
  <c r="J336" i="3"/>
  <c r="J335" i="3"/>
  <c r="T335" i="3" s="1"/>
  <c r="J334" i="3"/>
  <c r="Q334" i="3" s="1"/>
  <c r="J333" i="3"/>
  <c r="W333" i="3" s="1"/>
  <c r="J332" i="3"/>
  <c r="J331" i="3"/>
  <c r="M331" i="3" s="1"/>
  <c r="J330" i="3"/>
  <c r="L330" i="3" s="1"/>
  <c r="J329" i="3"/>
  <c r="J328" i="3"/>
  <c r="J327" i="3"/>
  <c r="X327" i="3" s="1"/>
  <c r="J326" i="3"/>
  <c r="P326" i="3" s="1"/>
  <c r="J325" i="3"/>
  <c r="O325" i="3" s="1"/>
  <c r="J324" i="3"/>
  <c r="J323" i="3"/>
  <c r="M323" i="3" s="1"/>
  <c r="J322" i="3"/>
  <c r="S322" i="3" s="1"/>
  <c r="J321" i="3"/>
  <c r="S321" i="3" s="1"/>
  <c r="J320" i="3"/>
  <c r="J319" i="3"/>
  <c r="U319" i="3" s="1"/>
  <c r="J318" i="3"/>
  <c r="L318" i="3" s="1"/>
  <c r="J317" i="3"/>
  <c r="J316" i="3"/>
  <c r="J315" i="3"/>
  <c r="P315" i="3" s="1"/>
  <c r="J314" i="3"/>
  <c r="J313" i="3"/>
  <c r="J312" i="3"/>
  <c r="K565" i="6" s="1"/>
  <c r="J311" i="3"/>
  <c r="W311" i="3" s="1"/>
  <c r="J310" i="3"/>
  <c r="X310" i="3" s="1"/>
  <c r="J309" i="3"/>
  <c r="K569" i="6" s="1"/>
  <c r="J308" i="3"/>
  <c r="J307" i="3"/>
  <c r="X307" i="3" s="1"/>
  <c r="J306" i="3"/>
  <c r="T306" i="3" s="1"/>
  <c r="J305" i="3"/>
  <c r="K558" i="6" s="1"/>
  <c r="J304" i="3"/>
  <c r="J303" i="3"/>
  <c r="R303" i="3" s="1"/>
  <c r="J302" i="3"/>
  <c r="N302" i="3" s="1"/>
  <c r="J301" i="3"/>
  <c r="K421" i="6" s="1"/>
  <c r="J300" i="3"/>
  <c r="Q300" i="3" s="1"/>
  <c r="J299" i="3"/>
  <c r="U299" i="3" s="1"/>
  <c r="J298" i="3"/>
  <c r="N298" i="3" s="1"/>
  <c r="J297" i="3"/>
  <c r="K557" i="6" s="1"/>
  <c r="J296" i="3"/>
  <c r="Q296" i="3" s="1"/>
  <c r="J295" i="3"/>
  <c r="M295" i="3" s="1"/>
  <c r="J294" i="3"/>
  <c r="J293" i="3"/>
  <c r="J292" i="3"/>
  <c r="S292" i="3" s="1"/>
  <c r="J291" i="3"/>
  <c r="N291" i="3" s="1"/>
  <c r="J290" i="3"/>
  <c r="M290" i="3" s="1"/>
  <c r="J289" i="3"/>
  <c r="J288" i="3"/>
  <c r="R288" i="3" s="1"/>
  <c r="J287" i="3"/>
  <c r="T287" i="3" s="1"/>
  <c r="J286" i="3"/>
  <c r="M286" i="3" s="1"/>
  <c r="J285" i="3"/>
  <c r="K382" i="6" s="1"/>
  <c r="J284" i="3"/>
  <c r="R284" i="3" s="1"/>
  <c r="J283" i="3"/>
  <c r="R283" i="3" s="1"/>
  <c r="J282" i="3"/>
  <c r="J281" i="3"/>
  <c r="W281" i="3" s="1"/>
  <c r="J280" i="3"/>
  <c r="O280" i="3" s="1"/>
  <c r="J279" i="3"/>
  <c r="V279" i="3" s="1"/>
  <c r="J278" i="3"/>
  <c r="N278" i="3" s="1"/>
  <c r="J277" i="3"/>
  <c r="K555" i="6" s="1"/>
  <c r="J276" i="3"/>
  <c r="Q276" i="3" s="1"/>
  <c r="J275" i="3"/>
  <c r="M275" i="3" s="1"/>
  <c r="J274" i="3"/>
  <c r="R274" i="3" s="1"/>
  <c r="J273" i="3"/>
  <c r="K311" i="6" s="1"/>
  <c r="J272" i="3"/>
  <c r="N272" i="3" s="1"/>
  <c r="J271" i="3"/>
  <c r="N271" i="3" s="1"/>
  <c r="J270" i="3"/>
  <c r="J269" i="3"/>
  <c r="J268" i="3"/>
  <c r="U268" i="3" s="1"/>
  <c r="J267" i="3"/>
  <c r="P267" i="3" s="1"/>
  <c r="J266" i="3"/>
  <c r="L266" i="3" s="1"/>
  <c r="J265" i="3"/>
  <c r="U265" i="3" s="1"/>
  <c r="J264" i="3"/>
  <c r="M264" i="3" s="1"/>
  <c r="J263" i="3"/>
  <c r="J262" i="3"/>
  <c r="S262" i="3" s="1"/>
  <c r="J261" i="3"/>
  <c r="S261" i="3" s="1"/>
  <c r="J260" i="3"/>
  <c r="P260" i="3" s="1"/>
  <c r="J259" i="3"/>
  <c r="L259" i="3" s="1"/>
  <c r="J258" i="3"/>
  <c r="M258" i="3" s="1"/>
  <c r="J257" i="3"/>
  <c r="O257" i="3" s="1"/>
  <c r="J256" i="3"/>
  <c r="M256" i="3" s="1"/>
  <c r="J255" i="3"/>
  <c r="U255" i="3" s="1"/>
  <c r="J254" i="3"/>
  <c r="M254" i="3" s="1"/>
  <c r="J253" i="3"/>
  <c r="N253" i="3" s="1"/>
  <c r="J252" i="3"/>
  <c r="N252" i="3" s="1"/>
  <c r="J251" i="3"/>
  <c r="Q251" i="3" s="1"/>
  <c r="J250" i="3"/>
  <c r="J249" i="3"/>
  <c r="U249" i="3" s="1"/>
  <c r="J248" i="3"/>
  <c r="V248" i="3" s="1"/>
  <c r="J247" i="3"/>
  <c r="Q247" i="3" s="1"/>
  <c r="J246" i="3"/>
  <c r="V246" i="3" s="1"/>
  <c r="J245" i="3"/>
  <c r="S245" i="3" s="1"/>
  <c r="J244" i="3"/>
  <c r="U244" i="3" s="1"/>
  <c r="J243" i="3"/>
  <c r="U243" i="3" s="1"/>
  <c r="J242" i="3"/>
  <c r="V242" i="3" s="1"/>
  <c r="J241" i="3"/>
  <c r="O241" i="3" s="1"/>
  <c r="J240" i="3"/>
  <c r="S240" i="3" s="1"/>
  <c r="J239" i="3"/>
  <c r="V239" i="3" s="1"/>
  <c r="J238" i="3"/>
  <c r="X238" i="3" s="1"/>
  <c r="J237" i="3"/>
  <c r="J236" i="3"/>
  <c r="R236" i="3" s="1"/>
  <c r="J235" i="3"/>
  <c r="N235" i="3" s="1"/>
  <c r="J234" i="3"/>
  <c r="O234" i="3" s="1"/>
  <c r="J233" i="3"/>
  <c r="J232" i="3"/>
  <c r="P232" i="3" s="1"/>
  <c r="J231" i="3"/>
  <c r="J230" i="3"/>
  <c r="J229" i="3"/>
  <c r="K608" i="6" s="1"/>
  <c r="J228" i="3"/>
  <c r="P228" i="3" s="1"/>
  <c r="J227" i="3"/>
  <c r="S227" i="3" s="1"/>
  <c r="J226" i="3"/>
  <c r="J225" i="3"/>
  <c r="K413" i="6" s="1"/>
  <c r="J224" i="3"/>
  <c r="T224" i="3" s="1"/>
  <c r="J223" i="3"/>
  <c r="U223" i="3" s="1"/>
  <c r="J222" i="3"/>
  <c r="J221" i="3"/>
  <c r="J220" i="3"/>
  <c r="N220" i="3" s="1"/>
  <c r="J219" i="3"/>
  <c r="T219" i="3" s="1"/>
  <c r="J218" i="3"/>
  <c r="J217" i="3"/>
  <c r="J216" i="3"/>
  <c r="O216" i="3" s="1"/>
  <c r="J215" i="3"/>
  <c r="P215" i="3" s="1"/>
  <c r="J214" i="3"/>
  <c r="W214" i="3" s="1"/>
  <c r="J213" i="3"/>
  <c r="V213" i="3" s="1"/>
  <c r="J212" i="3"/>
  <c r="J211" i="3"/>
  <c r="W211" i="3" s="1"/>
  <c r="J210" i="3"/>
  <c r="J209" i="3"/>
  <c r="K155" i="6" s="1"/>
  <c r="J208" i="3"/>
  <c r="T208" i="3" s="1"/>
  <c r="J207" i="3"/>
  <c r="L207" i="3" s="1"/>
  <c r="J206" i="3"/>
  <c r="J205" i="3"/>
  <c r="K122" i="6" s="1"/>
  <c r="J204" i="3"/>
  <c r="J203" i="3"/>
  <c r="Q203" i="3" s="1"/>
  <c r="J202" i="3"/>
  <c r="J201" i="3"/>
  <c r="K145" i="6" s="1"/>
  <c r="F145" i="6" s="1"/>
  <c r="G145" i="6" s="1"/>
  <c r="J200" i="3"/>
  <c r="S200" i="3" s="1"/>
  <c r="J199" i="3"/>
  <c r="T199" i="3" s="1"/>
  <c r="J198" i="3"/>
  <c r="J197" i="3"/>
  <c r="K408" i="6" s="1"/>
  <c r="J196" i="3"/>
  <c r="T196" i="3" s="1"/>
  <c r="J195" i="3"/>
  <c r="J194" i="3"/>
  <c r="J193" i="3"/>
  <c r="K138" i="6" s="1"/>
  <c r="J192" i="3"/>
  <c r="L192" i="3" s="1"/>
  <c r="J191" i="3"/>
  <c r="Q191" i="3" s="1"/>
  <c r="J190" i="3"/>
  <c r="J189" i="3"/>
  <c r="J188" i="3"/>
  <c r="M188" i="3" s="1"/>
  <c r="J187" i="3"/>
  <c r="P187" i="3" s="1"/>
  <c r="J186" i="3"/>
  <c r="J185" i="3"/>
  <c r="J184" i="3"/>
  <c r="Q184" i="3" s="1"/>
  <c r="K392" i="6"/>
  <c r="L182" i="3"/>
  <c r="K234" i="6"/>
  <c r="J180" i="3"/>
  <c r="M180" i="3" s="1"/>
  <c r="J179" i="3"/>
  <c r="J178" i="3"/>
  <c r="J177" i="3"/>
  <c r="K486" i="6" s="1"/>
  <c r="J176" i="3"/>
  <c r="J175" i="3"/>
  <c r="M175" i="3" s="1"/>
  <c r="J174" i="3"/>
  <c r="J173" i="3"/>
  <c r="J172" i="3"/>
  <c r="T172" i="3" s="1"/>
  <c r="J170" i="3"/>
  <c r="J169" i="3"/>
  <c r="J168" i="3"/>
  <c r="L168" i="3" s="1"/>
  <c r="J167" i="3"/>
  <c r="U167" i="3" s="1"/>
  <c r="J166" i="3"/>
  <c r="J165" i="3"/>
  <c r="J164" i="3"/>
  <c r="L164" i="3" s="1"/>
  <c r="J163" i="3"/>
  <c r="W163" i="3" s="1"/>
  <c r="J162" i="3"/>
  <c r="N162" i="3" s="1"/>
  <c r="J161" i="3"/>
  <c r="J160" i="3"/>
  <c r="M160" i="3" s="1"/>
  <c r="J159" i="3"/>
  <c r="P159" i="3" s="1"/>
  <c r="J158" i="3"/>
  <c r="J157" i="3"/>
  <c r="J156" i="3"/>
  <c r="O156" i="3" s="1"/>
  <c r="J155" i="3"/>
  <c r="R155" i="3" s="1"/>
  <c r="J154" i="3"/>
  <c r="R154" i="3" s="1"/>
  <c r="J153" i="3"/>
  <c r="K483" i="6" s="1"/>
  <c r="J152" i="3"/>
  <c r="N152" i="3" s="1"/>
  <c r="J151" i="3"/>
  <c r="O151" i="3" s="1"/>
  <c r="J150" i="3"/>
  <c r="J149" i="3"/>
  <c r="J148" i="3"/>
  <c r="P148" i="3" s="1"/>
  <c r="J147" i="3"/>
  <c r="P147" i="3" s="1"/>
  <c r="J146" i="3"/>
  <c r="O146" i="3" s="1"/>
  <c r="J145" i="3"/>
  <c r="K469" i="6" s="1"/>
  <c r="J144" i="3"/>
  <c r="Q144" i="3" s="1"/>
  <c r="J143" i="3"/>
  <c r="O143" i="3" s="1"/>
  <c r="J142" i="3"/>
  <c r="J141" i="3"/>
  <c r="U141" i="3" s="1"/>
  <c r="J140" i="3"/>
  <c r="Q140" i="3" s="1"/>
  <c r="J139" i="3"/>
  <c r="W139" i="3" s="1"/>
  <c r="J138" i="3"/>
  <c r="J137" i="3"/>
  <c r="J136" i="3"/>
  <c r="L136" i="3" s="1"/>
  <c r="J135" i="3"/>
  <c r="J134" i="3"/>
  <c r="J133" i="3"/>
  <c r="J132" i="3"/>
  <c r="Q132" i="3" s="1"/>
  <c r="J131" i="3"/>
  <c r="N131" i="3" s="1"/>
  <c r="J130" i="3"/>
  <c r="J129" i="3"/>
  <c r="O129" i="3" s="1"/>
  <c r="J128" i="3"/>
  <c r="O128" i="3" s="1"/>
  <c r="J127" i="3"/>
  <c r="J126" i="3"/>
  <c r="J125" i="3"/>
  <c r="K733" i="6" s="1"/>
  <c r="J124" i="3"/>
  <c r="Q124" i="3" s="1"/>
  <c r="J123" i="3"/>
  <c r="J122" i="3"/>
  <c r="T122" i="3" s="1"/>
  <c r="J121" i="3"/>
  <c r="S121" i="3" s="1"/>
  <c r="J120" i="3"/>
  <c r="T120" i="3" s="1"/>
  <c r="J119" i="3"/>
  <c r="V119" i="3" s="1"/>
  <c r="J118" i="3"/>
  <c r="Q118" i="3" s="1"/>
  <c r="J117" i="3"/>
  <c r="J116" i="3"/>
  <c r="L116" i="3" s="1"/>
  <c r="J115" i="3"/>
  <c r="N115" i="3" s="1"/>
  <c r="J114" i="3"/>
  <c r="J113" i="3"/>
  <c r="J112" i="3"/>
  <c r="M112" i="3" s="1"/>
  <c r="J111" i="3"/>
  <c r="M111" i="3" s="1"/>
  <c r="J110" i="3"/>
  <c r="J109" i="3"/>
  <c r="K94" i="6" s="1"/>
  <c r="J108" i="3"/>
  <c r="L108" i="3" s="1"/>
  <c r="J107" i="3"/>
  <c r="J106" i="3"/>
  <c r="O106" i="3" s="1"/>
  <c r="J105" i="3"/>
  <c r="S105" i="3" s="1"/>
  <c r="J104" i="3"/>
  <c r="L104" i="3" s="1"/>
  <c r="J103" i="3"/>
  <c r="Q103" i="3" s="1"/>
  <c r="J102" i="3"/>
  <c r="J101" i="3"/>
  <c r="K38" i="6" s="1"/>
  <c r="J100" i="3"/>
  <c r="L100" i="3" s="1"/>
  <c r="J99" i="3"/>
  <c r="L99" i="3" s="1"/>
  <c r="J98" i="3"/>
  <c r="J97" i="3"/>
  <c r="J96" i="3"/>
  <c r="L96" i="3" s="1"/>
  <c r="J95" i="3"/>
  <c r="X95" i="3" s="1"/>
  <c r="J94" i="3"/>
  <c r="V94" i="3" s="1"/>
  <c r="J93" i="3"/>
  <c r="K440" i="6" s="1"/>
  <c r="J92" i="3"/>
  <c r="L92" i="3" s="1"/>
  <c r="J91" i="3"/>
  <c r="J90" i="3"/>
  <c r="N90" i="3" s="1"/>
  <c r="J89" i="3"/>
  <c r="J88" i="3"/>
  <c r="T88" i="3" s="1"/>
  <c r="J87" i="3"/>
  <c r="N87" i="3" s="1"/>
  <c r="J86" i="3"/>
  <c r="J85" i="3"/>
  <c r="K466" i="6" s="1"/>
  <c r="J84" i="3"/>
  <c r="Q84" i="3" s="1"/>
  <c r="J83" i="3"/>
  <c r="J82" i="3"/>
  <c r="J81" i="3"/>
  <c r="S81" i="3" s="1"/>
  <c r="J80" i="3"/>
  <c r="Q80" i="3" s="1"/>
  <c r="J79" i="3"/>
  <c r="J78" i="3"/>
  <c r="J77" i="3"/>
  <c r="J76" i="3"/>
  <c r="Q76" i="3" s="1"/>
  <c r="J75" i="3"/>
  <c r="J74" i="3"/>
  <c r="K681" i="6" s="1"/>
  <c r="J73" i="3"/>
  <c r="S73" i="3" s="1"/>
  <c r="J72" i="3"/>
  <c r="P72" i="3" s="1"/>
  <c r="J71" i="3"/>
  <c r="Q71" i="3" s="1"/>
  <c r="J70" i="3"/>
  <c r="J69" i="3"/>
  <c r="K6" i="6" s="1"/>
  <c r="J68" i="3"/>
  <c r="X68" i="3" s="1"/>
  <c r="J67" i="3"/>
  <c r="X67" i="3" s="1"/>
  <c r="J66" i="3"/>
  <c r="K72" i="6" s="1"/>
  <c r="J65" i="3"/>
  <c r="K396" i="6" s="1"/>
  <c r="J64" i="3"/>
  <c r="P64" i="3" s="1"/>
  <c r="J63" i="3"/>
  <c r="L63" i="3" s="1"/>
  <c r="J62" i="3"/>
  <c r="Q62" i="3" s="1"/>
  <c r="J61" i="3"/>
  <c r="K179" i="6" s="1"/>
  <c r="J60" i="3"/>
  <c r="X60" i="3" s="1"/>
  <c r="J59" i="3"/>
  <c r="O59" i="3" s="1"/>
  <c r="J58" i="3"/>
  <c r="J57" i="3"/>
  <c r="K456" i="6" s="1"/>
  <c r="J56" i="3"/>
  <c r="P56" i="3" s="1"/>
  <c r="J55" i="3"/>
  <c r="N55" i="3" s="1"/>
  <c r="J54" i="3"/>
  <c r="K78" i="6" s="1"/>
  <c r="J53" i="3"/>
  <c r="K76" i="6" s="1"/>
  <c r="J52" i="3"/>
  <c r="Q52" i="3" s="1"/>
  <c r="J51" i="3"/>
  <c r="J50" i="3"/>
  <c r="J49" i="3"/>
  <c r="J48" i="3"/>
  <c r="Q48" i="3" s="1"/>
  <c r="J47" i="3"/>
  <c r="V47" i="3" s="1"/>
  <c r="J46" i="3"/>
  <c r="S46" i="3" s="1"/>
  <c r="J45" i="3"/>
  <c r="K63" i="6" s="1"/>
  <c r="J44" i="3"/>
  <c r="M44" i="3" s="1"/>
  <c r="J43" i="3"/>
  <c r="S43" i="3" s="1"/>
  <c r="J42" i="3"/>
  <c r="J41" i="3"/>
  <c r="Q41" i="3" s="1"/>
  <c r="J40" i="3"/>
  <c r="J39" i="3"/>
  <c r="J38" i="3"/>
  <c r="M38" i="3" s="1"/>
  <c r="J37" i="3"/>
  <c r="J36" i="3"/>
  <c r="S36" i="3" s="1"/>
  <c r="J35" i="3"/>
  <c r="J34" i="3"/>
  <c r="J33" i="3"/>
  <c r="J32" i="3"/>
  <c r="O32" i="3" s="1"/>
  <c r="J31" i="3"/>
  <c r="J30" i="3"/>
  <c r="L30" i="3" s="1"/>
  <c r="J29" i="3"/>
  <c r="K391" i="6" s="1"/>
  <c r="J28" i="3"/>
  <c r="R28" i="3" s="1"/>
  <c r="J27" i="3"/>
  <c r="T27" i="3" s="1"/>
  <c r="J26" i="3"/>
  <c r="V26" i="3" s="1"/>
  <c r="J25" i="3"/>
  <c r="K61" i="6" s="1"/>
  <c r="J24" i="3"/>
  <c r="N24" i="3" s="1"/>
  <c r="J23" i="3"/>
  <c r="Q23" i="3" s="1"/>
  <c r="J22" i="3"/>
  <c r="J21" i="3"/>
  <c r="K27" i="6" s="1"/>
  <c r="J20" i="3"/>
  <c r="O20" i="3" s="1"/>
  <c r="J19" i="3"/>
  <c r="J18" i="3"/>
  <c r="L18" i="3" s="1"/>
  <c r="J17" i="3"/>
  <c r="J16" i="3"/>
  <c r="Q16" i="3" s="1"/>
  <c r="J15" i="3"/>
  <c r="O15" i="3" s="1"/>
  <c r="J14" i="3"/>
  <c r="X14" i="3" s="1"/>
  <c r="J13" i="3"/>
  <c r="K56" i="6" s="1"/>
  <c r="J12" i="3"/>
  <c r="N12" i="3" s="1"/>
  <c r="J11" i="3"/>
  <c r="X11" i="3" s="1"/>
  <c r="J10" i="3"/>
  <c r="V10" i="3" s="1"/>
  <c r="J9" i="3"/>
  <c r="K44" i="6" s="1"/>
  <c r="J8" i="3"/>
  <c r="U8" i="3" s="1"/>
  <c r="J7" i="3"/>
  <c r="P7" i="3" s="1"/>
  <c r="J6" i="3"/>
  <c r="J5" i="3"/>
  <c r="M5" i="3" s="1"/>
  <c r="J4" i="3"/>
  <c r="R4" i="3" s="1"/>
  <c r="J3" i="3"/>
  <c r="J2" i="3"/>
  <c r="X2" i="3" s="1"/>
  <c r="F83" i="5"/>
  <c r="G83" i="5" s="1"/>
  <c r="F71" i="5"/>
  <c r="G71" i="5" s="1"/>
  <c r="F58" i="5"/>
  <c r="G58" i="5" s="1"/>
  <c r="E94" i="5"/>
  <c r="H94" i="5" s="1"/>
  <c r="E93" i="5"/>
  <c r="H93" i="5" s="1"/>
  <c r="E92" i="5"/>
  <c r="E91" i="5"/>
  <c r="H91" i="5" s="1"/>
  <c r="E90" i="5"/>
  <c r="H90" i="5" s="1"/>
  <c r="E89" i="5"/>
  <c r="H89" i="5" s="1"/>
  <c r="E88" i="5"/>
  <c r="E87" i="5"/>
  <c r="E86" i="5"/>
  <c r="H86" i="5" s="1"/>
  <c r="E85" i="5"/>
  <c r="H85" i="5" s="1"/>
  <c r="E84" i="5"/>
  <c r="E83" i="5"/>
  <c r="H83" i="5" s="1"/>
  <c r="E82" i="5"/>
  <c r="H82" i="5" s="1"/>
  <c r="E81" i="5"/>
  <c r="H81" i="5" s="1"/>
  <c r="E80" i="5"/>
  <c r="E79" i="5"/>
  <c r="H79" i="5" s="1"/>
  <c r="E78" i="5"/>
  <c r="H78" i="5" s="1"/>
  <c r="E77" i="5"/>
  <c r="H77" i="5" s="1"/>
  <c r="E76" i="5"/>
  <c r="E75" i="5"/>
  <c r="E74" i="5"/>
  <c r="H74" i="5" s="1"/>
  <c r="E73" i="5"/>
  <c r="H73" i="5" s="1"/>
  <c r="E72" i="5"/>
  <c r="E71" i="5"/>
  <c r="H71" i="5" s="1"/>
  <c r="E70" i="5"/>
  <c r="H70" i="5" s="1"/>
  <c r="E69" i="5"/>
  <c r="H69" i="5" s="1"/>
  <c r="E68" i="5"/>
  <c r="E67" i="5"/>
  <c r="H67" i="5" s="1"/>
  <c r="E66" i="5"/>
  <c r="E65" i="5"/>
  <c r="H65" i="5" s="1"/>
  <c r="E64" i="5"/>
  <c r="E63" i="5"/>
  <c r="H63" i="5" s="1"/>
  <c r="E62" i="5"/>
  <c r="H62" i="5" s="1"/>
  <c r="E61" i="5"/>
  <c r="H61" i="5" s="1"/>
  <c r="E60" i="5"/>
  <c r="E59" i="5"/>
  <c r="H59" i="5" s="1"/>
  <c r="E58" i="5"/>
  <c r="H58" i="5" s="1"/>
  <c r="E57" i="5"/>
  <c r="H57" i="5" s="1"/>
  <c r="E56" i="5"/>
  <c r="E55" i="5"/>
  <c r="E54" i="5"/>
  <c r="H54" i="5" s="1"/>
  <c r="E53" i="5"/>
  <c r="H53" i="5" s="1"/>
  <c r="E52" i="5"/>
  <c r="H52" i="5" s="1"/>
  <c r="E51" i="5"/>
  <c r="H51" i="5" s="1"/>
  <c r="E50" i="5"/>
  <c r="E49" i="5"/>
  <c r="E48" i="5"/>
  <c r="E47" i="5"/>
  <c r="E46" i="5"/>
  <c r="E45" i="5"/>
  <c r="E44" i="5"/>
  <c r="E43" i="5"/>
  <c r="E42" i="5"/>
  <c r="H42" i="5" s="1"/>
  <c r="E41" i="5"/>
  <c r="H41" i="5" s="1"/>
  <c r="E40" i="5"/>
  <c r="E39" i="5"/>
  <c r="E38" i="5"/>
  <c r="H38" i="5" s="1"/>
  <c r="E37" i="5"/>
  <c r="H37" i="5" s="1"/>
  <c r="E36" i="5"/>
  <c r="E35" i="5"/>
  <c r="E34" i="5"/>
  <c r="H34" i="5" s="1"/>
  <c r="E33" i="5"/>
  <c r="H33" i="5" s="1"/>
  <c r="E32" i="5"/>
  <c r="E31" i="5"/>
  <c r="E30" i="5"/>
  <c r="H30" i="5" s="1"/>
  <c r="E29" i="5"/>
  <c r="H29" i="5" s="1"/>
  <c r="E28" i="5"/>
  <c r="E27" i="5"/>
  <c r="E26" i="5"/>
  <c r="H26" i="5" s="1"/>
  <c r="E25" i="5"/>
  <c r="H25" i="5" s="1"/>
  <c r="E24" i="5"/>
  <c r="E23" i="5"/>
  <c r="E22" i="5"/>
  <c r="H22" i="5" s="1"/>
  <c r="E21" i="5"/>
  <c r="H21" i="5" s="1"/>
  <c r="E20" i="5"/>
  <c r="E19" i="5"/>
  <c r="E18" i="5"/>
  <c r="H18" i="5" s="1"/>
  <c r="E17" i="5"/>
  <c r="H17" i="5" s="1"/>
  <c r="E16" i="5"/>
  <c r="E15" i="5"/>
  <c r="E14" i="5"/>
  <c r="H14" i="5" s="1"/>
  <c r="E13" i="5"/>
  <c r="H13" i="5" s="1"/>
  <c r="E12" i="5"/>
  <c r="E11" i="5"/>
  <c r="E10" i="5"/>
  <c r="H10" i="5" s="1"/>
  <c r="E9" i="5"/>
  <c r="H9" i="5" s="1"/>
  <c r="E8" i="5"/>
  <c r="E7" i="5"/>
  <c r="E6" i="5"/>
  <c r="H6" i="5" s="1"/>
  <c r="E5" i="5"/>
  <c r="H5" i="5" s="1"/>
  <c r="E4" i="5"/>
  <c r="E3" i="5"/>
  <c r="E2" i="5"/>
  <c r="H2" i="5" s="1"/>
  <c r="S11" i="3"/>
  <c r="M40" i="3"/>
  <c r="S40" i="3"/>
  <c r="M64" i="3"/>
  <c r="U68" i="3"/>
  <c r="M72" i="3"/>
  <c r="P76" i="3"/>
  <c r="X76" i="3"/>
  <c r="L80" i="3"/>
  <c r="M84" i="3"/>
  <c r="P84" i="3"/>
  <c r="M88" i="3"/>
  <c r="Q92" i="3"/>
  <c r="Q96" i="3"/>
  <c r="T96" i="3"/>
  <c r="T100" i="3"/>
  <c r="Q104" i="3"/>
  <c r="T104" i="3"/>
  <c r="Q108" i="3"/>
  <c r="T108" i="3"/>
  <c r="Q112" i="3"/>
  <c r="U112" i="3"/>
  <c r="Q116" i="3"/>
  <c r="T116" i="3"/>
  <c r="P120" i="3"/>
  <c r="Q120" i="3"/>
  <c r="M124" i="3"/>
  <c r="P124" i="3"/>
  <c r="U124" i="3"/>
  <c r="W124" i="3"/>
  <c r="L128" i="3"/>
  <c r="Q128" i="3"/>
  <c r="T128" i="3"/>
  <c r="M132" i="3"/>
  <c r="O132" i="3"/>
  <c r="T132" i="3"/>
  <c r="W132" i="3"/>
  <c r="O136" i="3"/>
  <c r="P136" i="3"/>
  <c r="T136" i="3"/>
  <c r="V136" i="3"/>
  <c r="N140" i="3"/>
  <c r="O140" i="3"/>
  <c r="S140" i="3"/>
  <c r="U140" i="3"/>
  <c r="N144" i="3"/>
  <c r="O144" i="3"/>
  <c r="S144" i="3"/>
  <c r="U144" i="3"/>
  <c r="M148" i="3"/>
  <c r="N148" i="3"/>
  <c r="R148" i="3"/>
  <c r="T148" i="3"/>
  <c r="X148" i="3"/>
  <c r="L152" i="3"/>
  <c r="P152" i="3"/>
  <c r="R152" i="3"/>
  <c r="V152" i="3"/>
  <c r="W152" i="3"/>
  <c r="L156" i="3"/>
  <c r="M156" i="3"/>
  <c r="Q156" i="3"/>
  <c r="S156" i="3"/>
  <c r="W156" i="3"/>
  <c r="X156" i="3"/>
  <c r="L160" i="3"/>
  <c r="O160" i="3"/>
  <c r="P160" i="3"/>
  <c r="S160" i="3"/>
  <c r="T160" i="3"/>
  <c r="W160" i="3"/>
  <c r="X160" i="3"/>
  <c r="N164" i="3"/>
  <c r="O164" i="3"/>
  <c r="R164" i="3"/>
  <c r="S164" i="3"/>
  <c r="V164" i="3"/>
  <c r="W164" i="3"/>
  <c r="N168" i="3"/>
  <c r="O168" i="3"/>
  <c r="R168" i="3"/>
  <c r="S168" i="3"/>
  <c r="V168" i="3"/>
  <c r="W168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N182" i="3"/>
  <c r="O182" i="3"/>
  <c r="R182" i="3"/>
  <c r="S182" i="3"/>
  <c r="V182" i="3"/>
  <c r="W182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Q195" i="3"/>
  <c r="M243" i="3"/>
  <c r="R267" i="3"/>
  <c r="P275" i="3"/>
  <c r="S279" i="3"/>
  <c r="Q291" i="3"/>
  <c r="O295" i="3"/>
  <c r="W297" i="3"/>
  <c r="R299" i="3"/>
  <c r="N301" i="3"/>
  <c r="N307" i="3"/>
  <c r="R307" i="3"/>
  <c r="U311" i="3"/>
  <c r="O312" i="3"/>
  <c r="W315" i="3"/>
  <c r="P316" i="3"/>
  <c r="R316" i="3"/>
  <c r="T316" i="3"/>
  <c r="M319" i="3"/>
  <c r="Q319" i="3"/>
  <c r="O320" i="3"/>
  <c r="S320" i="3"/>
  <c r="U320" i="3"/>
  <c r="Q323" i="3"/>
  <c r="V323" i="3"/>
  <c r="N324" i="3"/>
  <c r="R324" i="3"/>
  <c r="V324" i="3"/>
  <c r="X324" i="3"/>
  <c r="R327" i="3"/>
  <c r="S327" i="3"/>
  <c r="M328" i="3"/>
  <c r="Q328" i="3"/>
  <c r="U328" i="3"/>
  <c r="R331" i="3"/>
  <c r="S331" i="3"/>
  <c r="M332" i="3"/>
  <c r="O332" i="3"/>
  <c r="S332" i="3"/>
  <c r="W332" i="3"/>
  <c r="O335" i="3"/>
  <c r="S335" i="3"/>
  <c r="L336" i="3"/>
  <c r="N336" i="3"/>
  <c r="R336" i="3"/>
  <c r="V336" i="3"/>
  <c r="M339" i="3"/>
  <c r="N339" i="3"/>
  <c r="U339" i="3"/>
  <c r="L340" i="3"/>
  <c r="N340" i="3"/>
  <c r="R340" i="3"/>
  <c r="V340" i="3"/>
  <c r="L343" i="3"/>
  <c r="S343" i="3"/>
  <c r="T343" i="3"/>
  <c r="M344" i="3"/>
  <c r="Q344" i="3"/>
  <c r="S344" i="3"/>
  <c r="U344" i="3"/>
  <c r="N347" i="3"/>
  <c r="R347" i="3"/>
  <c r="M348" i="3"/>
  <c r="O348" i="3"/>
  <c r="S348" i="3"/>
  <c r="U348" i="3"/>
  <c r="W348" i="3"/>
  <c r="M351" i="3"/>
  <c r="T351" i="3"/>
  <c r="U351" i="3"/>
  <c r="L352" i="3"/>
  <c r="N352" i="3"/>
  <c r="R352" i="3"/>
  <c r="T352" i="3"/>
  <c r="V352" i="3"/>
  <c r="N355" i="3"/>
  <c r="R355" i="3"/>
  <c r="L356" i="3"/>
  <c r="N356" i="3"/>
  <c r="R356" i="3"/>
  <c r="T356" i="3"/>
  <c r="V356" i="3"/>
  <c r="L359" i="3"/>
  <c r="S359" i="3"/>
  <c r="T359" i="3"/>
  <c r="M360" i="3"/>
  <c r="Q360" i="3"/>
  <c r="S360" i="3"/>
  <c r="U360" i="3"/>
  <c r="N363" i="3"/>
  <c r="R363" i="3"/>
  <c r="M364" i="3"/>
  <c r="O364" i="3"/>
  <c r="S364" i="3"/>
  <c r="U364" i="3"/>
  <c r="W364" i="3"/>
  <c r="M367" i="3"/>
  <c r="T367" i="3"/>
  <c r="U367" i="3"/>
  <c r="L368" i="3"/>
  <c r="N368" i="3"/>
  <c r="R368" i="3"/>
  <c r="T368" i="3"/>
  <c r="V368" i="3"/>
  <c r="N371" i="3"/>
  <c r="R371" i="3"/>
  <c r="L372" i="3"/>
  <c r="N372" i="3"/>
  <c r="R372" i="3"/>
  <c r="T372" i="3"/>
  <c r="V372" i="3"/>
  <c r="L375" i="3"/>
  <c r="S375" i="3"/>
  <c r="T375" i="3"/>
  <c r="M376" i="3"/>
  <c r="N376" i="3"/>
  <c r="O376" i="3"/>
  <c r="Q376" i="3"/>
  <c r="R376" i="3"/>
  <c r="S376" i="3"/>
  <c r="U376" i="3"/>
  <c r="V376" i="3"/>
  <c r="W376" i="3"/>
  <c r="N379" i="3"/>
  <c r="O379" i="3"/>
  <c r="U379" i="3"/>
  <c r="V379" i="3"/>
  <c r="L380" i="3"/>
  <c r="M380" i="3"/>
  <c r="O380" i="3"/>
  <c r="P380" i="3"/>
  <c r="Q380" i="3"/>
  <c r="S380" i="3"/>
  <c r="T380" i="3"/>
  <c r="U380" i="3"/>
  <c r="W380" i="3"/>
  <c r="X380" i="3"/>
  <c r="L383" i="3"/>
  <c r="O383" i="3"/>
  <c r="T383" i="3"/>
  <c r="U383" i="3"/>
  <c r="L384" i="3"/>
  <c r="M384" i="3"/>
  <c r="N384" i="3"/>
  <c r="P384" i="3"/>
  <c r="Q384" i="3"/>
  <c r="R384" i="3"/>
  <c r="T384" i="3"/>
  <c r="U384" i="3"/>
  <c r="V384" i="3"/>
  <c r="X384" i="3"/>
  <c r="M387" i="3"/>
  <c r="R387" i="3"/>
  <c r="U387" i="3"/>
  <c r="M388" i="3"/>
  <c r="N388" i="3"/>
  <c r="O388" i="3"/>
  <c r="Q388" i="3"/>
  <c r="R388" i="3"/>
  <c r="S388" i="3"/>
  <c r="U388" i="3"/>
  <c r="V388" i="3"/>
  <c r="W388" i="3"/>
  <c r="L391" i="3"/>
  <c r="P391" i="3"/>
  <c r="Q391" i="3"/>
  <c r="U391" i="3"/>
  <c r="W391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M395" i="3"/>
  <c r="N395" i="3"/>
  <c r="R395" i="3"/>
  <c r="S395" i="3"/>
  <c r="W395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N399" i="3"/>
  <c r="O399" i="3"/>
  <c r="R399" i="3"/>
  <c r="S399" i="3"/>
  <c r="V399" i="3"/>
  <c r="W399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L403" i="3"/>
  <c r="M403" i="3"/>
  <c r="P403" i="3"/>
  <c r="Q403" i="3"/>
  <c r="T403" i="3"/>
  <c r="U403" i="3"/>
  <c r="X403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N407" i="3"/>
  <c r="O407" i="3"/>
  <c r="R407" i="3"/>
  <c r="S407" i="3"/>
  <c r="V407" i="3"/>
  <c r="W407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L411" i="3"/>
  <c r="M411" i="3"/>
  <c r="O411" i="3"/>
  <c r="P411" i="3"/>
  <c r="Q411" i="3"/>
  <c r="S411" i="3"/>
  <c r="T411" i="3"/>
  <c r="U411" i="3"/>
  <c r="W411" i="3"/>
  <c r="X411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C1" i="5"/>
  <c r="G269" i="6" l="1"/>
  <c r="M269" i="6"/>
  <c r="G265" i="6"/>
  <c r="M265" i="6"/>
  <c r="F723" i="6"/>
  <c r="G723" i="6" s="1"/>
  <c r="F490" i="6"/>
  <c r="G490" i="6" s="1"/>
  <c r="F273" i="6"/>
  <c r="F735" i="6"/>
  <c r="G735" i="6" s="1"/>
  <c r="F734" i="6"/>
  <c r="G734" i="6" s="1"/>
  <c r="F286" i="6"/>
  <c r="Q88" i="3"/>
  <c r="U80" i="3"/>
  <c r="U72" i="3"/>
  <c r="U407" i="3"/>
  <c r="Q407" i="3"/>
  <c r="W403" i="3"/>
  <c r="S403" i="3"/>
  <c r="O403" i="3"/>
  <c r="U399" i="3"/>
  <c r="Q399" i="3"/>
  <c r="M399" i="3"/>
  <c r="V395" i="3"/>
  <c r="Q395" i="3"/>
  <c r="T391" i="3"/>
  <c r="O391" i="3"/>
  <c r="W387" i="3"/>
  <c r="Q387" i="3"/>
  <c r="Q383" i="3"/>
  <c r="S379" i="3"/>
  <c r="Q375" i="3"/>
  <c r="U371" i="3"/>
  <c r="M371" i="3"/>
  <c r="S367" i="3"/>
  <c r="U363" i="3"/>
  <c r="M363" i="3"/>
  <c r="Q359" i="3"/>
  <c r="U355" i="3"/>
  <c r="M355" i="3"/>
  <c r="S351" i="3"/>
  <c r="U347" i="3"/>
  <c r="M347" i="3"/>
  <c r="Q343" i="3"/>
  <c r="S339" i="3"/>
  <c r="U335" i="3"/>
  <c r="M335" i="3"/>
  <c r="N331" i="3"/>
  <c r="O327" i="3"/>
  <c r="P323" i="3"/>
  <c r="R315" i="3"/>
  <c r="R311" i="3"/>
  <c r="U303" i="3"/>
  <c r="O299" i="3"/>
  <c r="R2" i="3"/>
  <c r="M407" i="3"/>
  <c r="O2" i="3"/>
  <c r="V411" i="3"/>
  <c r="R411" i="3"/>
  <c r="N411" i="3"/>
  <c r="X407" i="3"/>
  <c r="T407" i="3"/>
  <c r="P407" i="3"/>
  <c r="L407" i="3"/>
  <c r="V403" i="3"/>
  <c r="R403" i="3"/>
  <c r="N403" i="3"/>
  <c r="X399" i="3"/>
  <c r="T399" i="3"/>
  <c r="P399" i="3"/>
  <c r="L399" i="3"/>
  <c r="U395" i="3"/>
  <c r="X391" i="3"/>
  <c r="S391" i="3"/>
  <c r="V387" i="3"/>
  <c r="W383" i="3"/>
  <c r="X375" i="3"/>
  <c r="X359" i="3"/>
  <c r="X343" i="3"/>
  <c r="U331" i="3"/>
  <c r="X323" i="3"/>
  <c r="W319" i="3"/>
  <c r="O315" i="3"/>
  <c r="M303" i="3"/>
  <c r="O283" i="3"/>
  <c r="U267" i="3"/>
  <c r="R215" i="3"/>
  <c r="U215" i="3"/>
  <c r="N263" i="3"/>
  <c r="V263" i="3"/>
  <c r="Q271" i="3"/>
  <c r="V271" i="3"/>
  <c r="L323" i="3"/>
  <c r="R323" i="3"/>
  <c r="N327" i="3"/>
  <c r="T327" i="3"/>
  <c r="Q331" i="3"/>
  <c r="V331" i="3"/>
  <c r="L335" i="3"/>
  <c r="Q335" i="3"/>
  <c r="W335" i="3"/>
  <c r="Q339" i="3"/>
  <c r="V339" i="3"/>
  <c r="P343" i="3"/>
  <c r="U343" i="3"/>
  <c r="Q347" i="3"/>
  <c r="V347" i="3"/>
  <c r="L351" i="3"/>
  <c r="Q351" i="3"/>
  <c r="W351" i="3"/>
  <c r="Q355" i="3"/>
  <c r="V355" i="3"/>
  <c r="P359" i="3"/>
  <c r="U359" i="3"/>
  <c r="Q363" i="3"/>
  <c r="V363" i="3"/>
  <c r="L367" i="3"/>
  <c r="Q367" i="3"/>
  <c r="W367" i="3"/>
  <c r="Q371" i="3"/>
  <c r="V371" i="3"/>
  <c r="P375" i="3"/>
  <c r="U375" i="3"/>
  <c r="M379" i="3"/>
  <c r="R379" i="3"/>
  <c r="W379" i="3"/>
  <c r="M383" i="3"/>
  <c r="S383" i="3"/>
  <c r="X383" i="3"/>
  <c r="N387" i="3"/>
  <c r="S387" i="3"/>
  <c r="X387" i="3"/>
  <c r="K154" i="6"/>
  <c r="F154" i="6" s="1"/>
  <c r="G154" i="6" s="1"/>
  <c r="N391" i="3"/>
  <c r="R391" i="3"/>
  <c r="V391" i="3"/>
  <c r="K593" i="6"/>
  <c r="F593" i="6" s="1"/>
  <c r="G593" i="6" s="1"/>
  <c r="L395" i="3"/>
  <c r="P395" i="3"/>
  <c r="T395" i="3"/>
  <c r="X395" i="3"/>
  <c r="W2" i="3"/>
  <c r="K493" i="6"/>
  <c r="F493" i="6" s="1"/>
  <c r="G493" i="6" s="1"/>
  <c r="V304" i="3"/>
  <c r="K567" i="6"/>
  <c r="F567" i="6" s="1"/>
  <c r="G567" i="6" s="1"/>
  <c r="L308" i="3"/>
  <c r="K574" i="6"/>
  <c r="F574" i="6" s="1"/>
  <c r="G574" i="6" s="1"/>
  <c r="N316" i="3"/>
  <c r="V316" i="3"/>
  <c r="K629" i="6"/>
  <c r="F629" i="6" s="1"/>
  <c r="G629" i="6" s="1"/>
  <c r="Q320" i="3"/>
  <c r="K578" i="6"/>
  <c r="F578" i="6" s="1"/>
  <c r="G578" i="6" s="1"/>
  <c r="L324" i="3"/>
  <c r="T324" i="3"/>
  <c r="K136" i="6"/>
  <c r="F136" i="6" s="1"/>
  <c r="G136" i="6" s="1"/>
  <c r="O328" i="3"/>
  <c r="W328" i="3"/>
  <c r="K39" i="6"/>
  <c r="F39" i="6" s="1"/>
  <c r="G39" i="6" s="1"/>
  <c r="Q332" i="3"/>
  <c r="K302" i="6"/>
  <c r="F302" i="6" s="1"/>
  <c r="G302" i="6" s="1"/>
  <c r="P336" i="3"/>
  <c r="X336" i="3"/>
  <c r="K85" i="6"/>
  <c r="F85" i="6" s="1"/>
  <c r="G85" i="6" s="1"/>
  <c r="P340" i="3"/>
  <c r="X340" i="3"/>
  <c r="K150" i="6"/>
  <c r="F150" i="6" s="1"/>
  <c r="G150" i="6" s="1"/>
  <c r="O344" i="3"/>
  <c r="W344" i="3"/>
  <c r="K358" i="6"/>
  <c r="F358" i="6" s="1"/>
  <c r="G358" i="6" s="1"/>
  <c r="Q348" i="3"/>
  <c r="K378" i="6"/>
  <c r="F378" i="6" s="1"/>
  <c r="G378" i="6" s="1"/>
  <c r="P352" i="3"/>
  <c r="X352" i="3"/>
  <c r="K420" i="6"/>
  <c r="F420" i="6" s="1"/>
  <c r="G420" i="6" s="1"/>
  <c r="P356" i="3"/>
  <c r="X356" i="3"/>
  <c r="N360" i="3"/>
  <c r="O360" i="3"/>
  <c r="W360" i="3"/>
  <c r="K49" i="6"/>
  <c r="F49" i="6" s="1"/>
  <c r="G49" i="6" s="1"/>
  <c r="Q364" i="3"/>
  <c r="M368" i="3"/>
  <c r="P368" i="3"/>
  <c r="X368" i="3"/>
  <c r="M2" i="3"/>
  <c r="L2" i="3"/>
  <c r="W375" i="3"/>
  <c r="O375" i="3"/>
  <c r="W371" i="3"/>
  <c r="O371" i="3"/>
  <c r="X367" i="3"/>
  <c r="P367" i="3"/>
  <c r="W363" i="3"/>
  <c r="O363" i="3"/>
  <c r="W359" i="3"/>
  <c r="O359" i="3"/>
  <c r="W355" i="3"/>
  <c r="O355" i="3"/>
  <c r="X351" i="3"/>
  <c r="P351" i="3"/>
  <c r="W347" i="3"/>
  <c r="O347" i="3"/>
  <c r="W343" i="3"/>
  <c r="O343" i="3"/>
  <c r="T340" i="3"/>
  <c r="W339" i="3"/>
  <c r="O339" i="3"/>
  <c r="T336" i="3"/>
  <c r="X335" i="3"/>
  <c r="P335" i="3"/>
  <c r="U332" i="3"/>
  <c r="W331" i="3"/>
  <c r="O331" i="3"/>
  <c r="S328" i="3"/>
  <c r="W327" i="3"/>
  <c r="L327" i="3"/>
  <c r="P324" i="3"/>
  <c r="U323" i="3"/>
  <c r="W320" i="3"/>
  <c r="M320" i="3"/>
  <c r="X316" i="3"/>
  <c r="L316" i="3"/>
  <c r="S312" i="3"/>
  <c r="N311" i="3"/>
  <c r="W303" i="3"/>
  <c r="W299" i="3"/>
  <c r="R295" i="3"/>
  <c r="P255" i="3"/>
  <c r="O207" i="3"/>
  <c r="X372" i="3"/>
  <c r="P372" i="3"/>
  <c r="X72" i="3"/>
  <c r="P68" i="3"/>
  <c r="X52" i="3"/>
  <c r="Q312" i="3"/>
  <c r="W312" i="3"/>
  <c r="X308" i="3"/>
  <c r="S308" i="3"/>
  <c r="P155" i="3"/>
  <c r="U312" i="3"/>
  <c r="M312" i="3"/>
  <c r="U300" i="3"/>
  <c r="U372" i="3"/>
  <c r="Q372" i="3"/>
  <c r="M372" i="3"/>
  <c r="W368" i="3"/>
  <c r="S368" i="3"/>
  <c r="O368" i="3"/>
  <c r="V364" i="3"/>
  <c r="R364" i="3"/>
  <c r="N364" i="3"/>
  <c r="X360" i="3"/>
  <c r="T360" i="3"/>
  <c r="P360" i="3"/>
  <c r="L360" i="3"/>
  <c r="W356" i="3"/>
  <c r="S356" i="3"/>
  <c r="O356" i="3"/>
  <c r="U352" i="3"/>
  <c r="Q352" i="3"/>
  <c r="M352" i="3"/>
  <c r="X348" i="3"/>
  <c r="T348" i="3"/>
  <c r="P348" i="3"/>
  <c r="L348" i="3"/>
  <c r="V344" i="3"/>
  <c r="R344" i="3"/>
  <c r="N344" i="3"/>
  <c r="U340" i="3"/>
  <c r="Q340" i="3"/>
  <c r="M340" i="3"/>
  <c r="W336" i="3"/>
  <c r="S336" i="3"/>
  <c r="O336" i="3"/>
  <c r="V332" i="3"/>
  <c r="R332" i="3"/>
  <c r="N332" i="3"/>
  <c r="X328" i="3"/>
  <c r="T328" i="3"/>
  <c r="P328" i="3"/>
  <c r="L328" i="3"/>
  <c r="U324" i="3"/>
  <c r="Q324" i="3"/>
  <c r="M324" i="3"/>
  <c r="V320" i="3"/>
  <c r="R320" i="3"/>
  <c r="N320" i="3"/>
  <c r="W316" i="3"/>
  <c r="S316" i="3"/>
  <c r="O316" i="3"/>
  <c r="X312" i="3"/>
  <c r="T312" i="3"/>
  <c r="P312" i="3"/>
  <c r="L312" i="3"/>
  <c r="P308" i="3"/>
  <c r="X388" i="3"/>
  <c r="T388" i="3"/>
  <c r="P388" i="3"/>
  <c r="L388" i="3"/>
  <c r="W384" i="3"/>
  <c r="S384" i="3"/>
  <c r="O384" i="3"/>
  <c r="V380" i="3"/>
  <c r="R380" i="3"/>
  <c r="X376" i="3"/>
  <c r="T376" i="3"/>
  <c r="P376" i="3"/>
  <c r="L376" i="3"/>
  <c r="W372" i="3"/>
  <c r="S372" i="3"/>
  <c r="O372" i="3"/>
  <c r="U368" i="3"/>
  <c r="Q368" i="3"/>
  <c r="X364" i="3"/>
  <c r="T364" i="3"/>
  <c r="P364" i="3"/>
  <c r="L364" i="3"/>
  <c r="V360" i="3"/>
  <c r="R360" i="3"/>
  <c r="U356" i="3"/>
  <c r="Q356" i="3"/>
  <c r="M356" i="3"/>
  <c r="W352" i="3"/>
  <c r="S352" i="3"/>
  <c r="O352" i="3"/>
  <c r="V348" i="3"/>
  <c r="R348" i="3"/>
  <c r="N348" i="3"/>
  <c r="X344" i="3"/>
  <c r="T344" i="3"/>
  <c r="P344" i="3"/>
  <c r="L344" i="3"/>
  <c r="W340" i="3"/>
  <c r="S340" i="3"/>
  <c r="O340" i="3"/>
  <c r="U336" i="3"/>
  <c r="Q336" i="3"/>
  <c r="M336" i="3"/>
  <c r="X332" i="3"/>
  <c r="T332" i="3"/>
  <c r="P332" i="3"/>
  <c r="L332" i="3"/>
  <c r="V328" i="3"/>
  <c r="R328" i="3"/>
  <c r="N328" i="3"/>
  <c r="W324" i="3"/>
  <c r="S324" i="3"/>
  <c r="O324" i="3"/>
  <c r="X320" i="3"/>
  <c r="T320" i="3"/>
  <c r="P320" i="3"/>
  <c r="L320" i="3"/>
  <c r="U316" i="3"/>
  <c r="Q316" i="3"/>
  <c r="M316" i="3"/>
  <c r="V312" i="3"/>
  <c r="R312" i="3"/>
  <c r="N312" i="3"/>
  <c r="W308" i="3"/>
  <c r="O304" i="3"/>
  <c r="O292" i="3"/>
  <c r="U284" i="3"/>
  <c r="P100" i="3"/>
  <c r="T92" i="3"/>
  <c r="X84" i="3"/>
  <c r="M80" i="3"/>
  <c r="L76" i="3"/>
  <c r="L72" i="3"/>
  <c r="X64" i="3"/>
  <c r="F29" i="5"/>
  <c r="G29" i="5" s="1"/>
  <c r="W304" i="3"/>
  <c r="L304" i="3"/>
  <c r="R308" i="3"/>
  <c r="T304" i="3"/>
  <c r="P296" i="3"/>
  <c r="N276" i="3"/>
  <c r="Q248" i="3"/>
  <c r="W280" i="3"/>
  <c r="N268" i="3"/>
  <c r="Q260" i="3"/>
  <c r="U236" i="3"/>
  <c r="P304" i="3"/>
  <c r="V296" i="3"/>
  <c r="T292" i="3"/>
  <c r="O288" i="3"/>
  <c r="U276" i="3"/>
  <c r="R252" i="3"/>
  <c r="R228" i="3"/>
  <c r="R300" i="3"/>
  <c r="L296" i="3"/>
  <c r="P292" i="3"/>
  <c r="U288" i="3"/>
  <c r="X284" i="3"/>
  <c r="Q264" i="3"/>
  <c r="T256" i="3"/>
  <c r="O208" i="3"/>
  <c r="V308" i="3"/>
  <c r="N308" i="3"/>
  <c r="R304" i="3"/>
  <c r="W300" i="3"/>
  <c r="U296" i="3"/>
  <c r="M288" i="3"/>
  <c r="P284" i="3"/>
  <c r="Q280" i="3"/>
  <c r="O276" i="3"/>
  <c r="Q272" i="3"/>
  <c r="V260" i="3"/>
  <c r="T252" i="3"/>
  <c r="X232" i="3"/>
  <c r="U200" i="3"/>
  <c r="S131" i="3"/>
  <c r="V115" i="3"/>
  <c r="N231" i="3"/>
  <c r="P231" i="3"/>
  <c r="U275" i="3"/>
  <c r="R275" i="3"/>
  <c r="Q279" i="3"/>
  <c r="N279" i="3"/>
  <c r="T283" i="3"/>
  <c r="W283" i="3"/>
  <c r="L287" i="3"/>
  <c r="Q287" i="3"/>
  <c r="L291" i="3"/>
  <c r="T291" i="3"/>
  <c r="T307" i="3"/>
  <c r="P307" i="3"/>
  <c r="Q311" i="3"/>
  <c r="O311" i="3"/>
  <c r="N315" i="3"/>
  <c r="V315" i="3"/>
  <c r="O319" i="3"/>
  <c r="P319" i="3"/>
  <c r="X319" i="3"/>
  <c r="K573" i="6"/>
  <c r="F573" i="6" s="1"/>
  <c r="G573" i="6" s="1"/>
  <c r="N323" i="3"/>
  <c r="T323" i="3"/>
  <c r="K180" i="6"/>
  <c r="F180" i="6" s="1"/>
  <c r="G180" i="6" s="1"/>
  <c r="P327" i="3"/>
  <c r="V327" i="3"/>
  <c r="K640" i="6"/>
  <c r="F640" i="6" s="1"/>
  <c r="G640" i="6" s="1"/>
  <c r="L331" i="3"/>
  <c r="P331" i="3"/>
  <c r="T331" i="3"/>
  <c r="X331" i="3"/>
  <c r="K313" i="6"/>
  <c r="F313" i="6" s="1"/>
  <c r="G313" i="6" s="1"/>
  <c r="N335" i="3"/>
  <c r="R335" i="3"/>
  <c r="V335" i="3"/>
  <c r="K137" i="6"/>
  <c r="F137" i="6" s="1"/>
  <c r="G137" i="6" s="1"/>
  <c r="L339" i="3"/>
  <c r="P339" i="3"/>
  <c r="T339" i="3"/>
  <c r="X339" i="3"/>
  <c r="K151" i="6"/>
  <c r="F151" i="6" s="1"/>
  <c r="G151" i="6" s="1"/>
  <c r="N343" i="3"/>
  <c r="R343" i="3"/>
  <c r="V343" i="3"/>
  <c r="K235" i="6"/>
  <c r="F235" i="6" s="1"/>
  <c r="G235" i="6" s="1"/>
  <c r="L347" i="3"/>
  <c r="P347" i="3"/>
  <c r="T347" i="3"/>
  <c r="X347" i="3"/>
  <c r="K679" i="6"/>
  <c r="F679" i="6" s="1"/>
  <c r="G679" i="6" s="1"/>
  <c r="N351" i="3"/>
  <c r="R351" i="3"/>
  <c r="V351" i="3"/>
  <c r="L355" i="3"/>
  <c r="P355" i="3"/>
  <c r="T355" i="3"/>
  <c r="X355" i="3"/>
  <c r="K330" i="6"/>
  <c r="F330" i="6" s="1"/>
  <c r="G330" i="6" s="1"/>
  <c r="N359" i="3"/>
  <c r="R359" i="3"/>
  <c r="V359" i="3"/>
  <c r="K141" i="6"/>
  <c r="F141" i="6" s="1"/>
  <c r="G141" i="6" s="1"/>
  <c r="L363" i="3"/>
  <c r="P363" i="3"/>
  <c r="T363" i="3"/>
  <c r="X363" i="3"/>
  <c r="K686" i="6"/>
  <c r="F686" i="6" s="1"/>
  <c r="G686" i="6" s="1"/>
  <c r="N367" i="3"/>
  <c r="R367" i="3"/>
  <c r="V367" i="3"/>
  <c r="K379" i="6"/>
  <c r="F379" i="6" s="1"/>
  <c r="G379" i="6" s="1"/>
  <c r="L371" i="3"/>
  <c r="P371" i="3"/>
  <c r="T371" i="3"/>
  <c r="X371" i="3"/>
  <c r="K319" i="6"/>
  <c r="F319" i="6" s="1"/>
  <c r="G319" i="6" s="1"/>
  <c r="N375" i="3"/>
  <c r="R375" i="3"/>
  <c r="V375" i="3"/>
  <c r="L379" i="3"/>
  <c r="P379" i="3"/>
  <c r="T379" i="3"/>
  <c r="X379" i="3"/>
  <c r="K699" i="6"/>
  <c r="F699" i="6" s="1"/>
  <c r="G699" i="6" s="1"/>
  <c r="N383" i="3"/>
  <c r="R383" i="3"/>
  <c r="V383" i="3"/>
  <c r="K328" i="6"/>
  <c r="F328" i="6" s="1"/>
  <c r="G328" i="6" s="1"/>
  <c r="L387" i="3"/>
  <c r="P387" i="3"/>
  <c r="T387" i="3"/>
  <c r="O176" i="3"/>
  <c r="U176" i="3"/>
  <c r="R204" i="3"/>
  <c r="M204" i="3"/>
  <c r="S212" i="3"/>
  <c r="W212" i="3"/>
  <c r="R220" i="3"/>
  <c r="W220" i="3"/>
  <c r="R248" i="3"/>
  <c r="W248" i="3"/>
  <c r="T192" i="3"/>
  <c r="W192" i="3"/>
  <c r="L240" i="3"/>
  <c r="N240" i="3"/>
  <c r="N244" i="3"/>
  <c r="T244" i="3"/>
  <c r="S2" i="3"/>
  <c r="L271" i="3"/>
  <c r="Q259" i="3"/>
  <c r="M244" i="3"/>
  <c r="P224" i="3"/>
  <c r="X208" i="3"/>
  <c r="P200" i="3"/>
  <c r="V184" i="3"/>
  <c r="R180" i="3"/>
  <c r="O300" i="3"/>
  <c r="N296" i="3"/>
  <c r="X292" i="3"/>
  <c r="S288" i="3"/>
  <c r="S280" i="3"/>
  <c r="M272" i="3"/>
  <c r="S268" i="3"/>
  <c r="S264" i="3"/>
  <c r="U260" i="3"/>
  <c r="N256" i="3"/>
  <c r="T2" i="3"/>
  <c r="N2" i="3"/>
  <c r="U327" i="3"/>
  <c r="Q327" i="3"/>
  <c r="M327" i="3"/>
  <c r="W323" i="3"/>
  <c r="S323" i="3"/>
  <c r="O323" i="3"/>
  <c r="S319" i="3"/>
  <c r="L319" i="3"/>
  <c r="T315" i="3"/>
  <c r="L315" i="3"/>
  <c r="S311" i="3"/>
  <c r="M311" i="3"/>
  <c r="T308" i="3"/>
  <c r="O308" i="3"/>
  <c r="V307" i="3"/>
  <c r="X304" i="3"/>
  <c r="S304" i="3"/>
  <c r="N304" i="3"/>
  <c r="O303" i="3"/>
  <c r="V300" i="3"/>
  <c r="M300" i="3"/>
  <c r="M299" i="3"/>
  <c r="T296" i="3"/>
  <c r="U295" i="3"/>
  <c r="V292" i="3"/>
  <c r="N292" i="3"/>
  <c r="W288" i="3"/>
  <c r="N288" i="3"/>
  <c r="O287" i="3"/>
  <c r="N284" i="3"/>
  <c r="L283" i="3"/>
  <c r="L280" i="3"/>
  <c r="V276" i="3"/>
  <c r="X275" i="3"/>
  <c r="S272" i="3"/>
  <c r="T271" i="3"/>
  <c r="O268" i="3"/>
  <c r="M267" i="3"/>
  <c r="Q263" i="3"/>
  <c r="T259" i="3"/>
  <c r="L256" i="3"/>
  <c r="O252" i="3"/>
  <c r="V247" i="3"/>
  <c r="R243" i="3"/>
  <c r="V231" i="3"/>
  <c r="X224" i="3"/>
  <c r="Q204" i="3"/>
  <c r="T188" i="3"/>
  <c r="P176" i="3"/>
  <c r="V2" i="3"/>
  <c r="P2" i="3"/>
  <c r="S286" i="3"/>
  <c r="V272" i="3"/>
  <c r="V268" i="3"/>
  <c r="R264" i="3"/>
  <c r="L263" i="3"/>
  <c r="N260" i="3"/>
  <c r="R256" i="3"/>
  <c r="X252" i="3"/>
  <c r="N248" i="3"/>
  <c r="R244" i="3"/>
  <c r="V240" i="3"/>
  <c r="X236" i="3"/>
  <c r="V232" i="3"/>
  <c r="L228" i="3"/>
  <c r="X220" i="3"/>
  <c r="U216" i="3"/>
  <c r="Q212" i="3"/>
  <c r="T207" i="3"/>
  <c r="Q196" i="3"/>
  <c r="N184" i="3"/>
  <c r="V180" i="3"/>
  <c r="M159" i="3"/>
  <c r="W426" i="3"/>
  <c r="Q430" i="3"/>
  <c r="U2" i="3"/>
  <c r="Q2" i="3"/>
  <c r="M434" i="3"/>
  <c r="T319" i="3"/>
  <c r="X315" i="3"/>
  <c r="S315" i="3"/>
  <c r="V311" i="3"/>
  <c r="W295" i="3"/>
  <c r="V291" i="3"/>
  <c r="W287" i="3"/>
  <c r="X280" i="3"/>
  <c r="W272" i="3"/>
  <c r="X267" i="3"/>
  <c r="W264" i="3"/>
  <c r="V256" i="3"/>
  <c r="W252" i="3"/>
  <c r="X240" i="3"/>
  <c r="P236" i="3"/>
  <c r="O232" i="3"/>
  <c r="S224" i="3"/>
  <c r="V220" i="3"/>
  <c r="X200" i="3"/>
  <c r="V192" i="3"/>
  <c r="U180" i="3"/>
  <c r="U172" i="3"/>
  <c r="N167" i="3"/>
  <c r="T143" i="3"/>
  <c r="W103" i="3"/>
  <c r="T374" i="3"/>
  <c r="V370" i="3"/>
  <c r="U366" i="3"/>
  <c r="U362" i="3"/>
  <c r="X358" i="3"/>
  <c r="Q318" i="3"/>
  <c r="Q139" i="3"/>
  <c r="T47" i="3"/>
  <c r="X170" i="3"/>
  <c r="O170" i="3"/>
  <c r="T239" i="3"/>
  <c r="Q239" i="3"/>
  <c r="L247" i="3"/>
  <c r="T247" i="3"/>
  <c r="O251" i="3"/>
  <c r="T251" i="3"/>
  <c r="L430" i="3"/>
  <c r="Q426" i="3"/>
  <c r="L426" i="3"/>
  <c r="V418" i="3"/>
  <c r="U410" i="3"/>
  <c r="V406" i="3"/>
  <c r="T398" i="3"/>
  <c r="T390" i="3"/>
  <c r="S386" i="3"/>
  <c r="X382" i="3"/>
  <c r="L374" i="3"/>
  <c r="N370" i="3"/>
  <c r="M362" i="3"/>
  <c r="T342" i="3"/>
  <c r="U334" i="3"/>
  <c r="S302" i="3"/>
  <c r="R127" i="3"/>
  <c r="S127" i="3"/>
  <c r="L188" i="3"/>
  <c r="X188" i="3"/>
  <c r="L196" i="3"/>
  <c r="U196" i="3"/>
  <c r="L204" i="3"/>
  <c r="U204" i="3"/>
  <c r="N208" i="3"/>
  <c r="V208" i="3"/>
  <c r="P212" i="3"/>
  <c r="X212" i="3"/>
  <c r="N216" i="3"/>
  <c r="V216" i="3"/>
  <c r="M228" i="3"/>
  <c r="V228" i="3"/>
  <c r="P240" i="3"/>
  <c r="W240" i="3"/>
  <c r="L244" i="3"/>
  <c r="Q244" i="3"/>
  <c r="V244" i="3"/>
  <c r="O248" i="3"/>
  <c r="U248" i="3"/>
  <c r="P252" i="3"/>
  <c r="V252" i="3"/>
  <c r="P256" i="3"/>
  <c r="U256" i="3"/>
  <c r="M260" i="3"/>
  <c r="R260" i="3"/>
  <c r="X260" i="3"/>
  <c r="O264" i="3"/>
  <c r="U264" i="3"/>
  <c r="M268" i="3"/>
  <c r="R268" i="3"/>
  <c r="W268" i="3"/>
  <c r="O272" i="3"/>
  <c r="U272" i="3"/>
  <c r="M276" i="3"/>
  <c r="R276" i="3"/>
  <c r="W276" i="3"/>
  <c r="K327" i="6"/>
  <c r="F327" i="6" s="1"/>
  <c r="G327" i="6" s="1"/>
  <c r="P280" i="3"/>
  <c r="U280" i="3"/>
  <c r="K349" i="6"/>
  <c r="F349" i="6" s="1"/>
  <c r="G349" i="6" s="1"/>
  <c r="L284" i="3"/>
  <c r="Q284" i="3"/>
  <c r="V284" i="3"/>
  <c r="K318" i="6"/>
  <c r="F318" i="6" s="1"/>
  <c r="G318" i="6" s="1"/>
  <c r="L288" i="3"/>
  <c r="P288" i="3"/>
  <c r="T288" i="3"/>
  <c r="X288" i="3"/>
  <c r="K564" i="6"/>
  <c r="F564" i="6" s="1"/>
  <c r="G564" i="6" s="1"/>
  <c r="M292" i="3"/>
  <c r="Q292" i="3"/>
  <c r="U292" i="3"/>
  <c r="K322" i="6"/>
  <c r="F322" i="6" s="1"/>
  <c r="G322" i="6" s="1"/>
  <c r="O296" i="3"/>
  <c r="S296" i="3"/>
  <c r="W296" i="3"/>
  <c r="K422" i="6"/>
  <c r="F422" i="6" s="1"/>
  <c r="G422" i="6" s="1"/>
  <c r="L300" i="3"/>
  <c r="P300" i="3"/>
  <c r="T300" i="3"/>
  <c r="X300" i="3"/>
  <c r="W422" i="3"/>
  <c r="W434" i="3"/>
  <c r="R422" i="3"/>
  <c r="U414" i="3"/>
  <c r="U402" i="3"/>
  <c r="T394" i="3"/>
  <c r="P358" i="3"/>
  <c r="V338" i="3"/>
  <c r="U330" i="3"/>
  <c r="X326" i="3"/>
  <c r="M35" i="3"/>
  <c r="O35" i="3"/>
  <c r="L107" i="3"/>
  <c r="W107" i="3"/>
  <c r="R434" i="3"/>
  <c r="L422" i="3"/>
  <c r="P410" i="3"/>
  <c r="P406" i="3"/>
  <c r="N398" i="3"/>
  <c r="O390" i="3"/>
  <c r="N386" i="3"/>
  <c r="Q382" i="3"/>
  <c r="Q346" i="3"/>
  <c r="L342" i="3"/>
  <c r="M334" i="3"/>
  <c r="M330" i="3"/>
  <c r="N310" i="3"/>
  <c r="U308" i="3"/>
  <c r="Q308" i="3"/>
  <c r="M308" i="3"/>
  <c r="U304" i="3"/>
  <c r="Q304" i="3"/>
  <c r="M304" i="3"/>
  <c r="S300" i="3"/>
  <c r="N300" i="3"/>
  <c r="X296" i="3"/>
  <c r="R296" i="3"/>
  <c r="M296" i="3"/>
  <c r="W292" i="3"/>
  <c r="R292" i="3"/>
  <c r="L292" i="3"/>
  <c r="V288" i="3"/>
  <c r="Q288" i="3"/>
  <c r="T284" i="3"/>
  <c r="M284" i="3"/>
  <c r="T280" i="3"/>
  <c r="M280" i="3"/>
  <c r="S276" i="3"/>
  <c r="R272" i="3"/>
  <c r="Q268" i="3"/>
  <c r="V264" i="3"/>
  <c r="N264" i="3"/>
  <c r="T260" i="3"/>
  <c r="L260" i="3"/>
  <c r="X256" i="3"/>
  <c r="Q256" i="3"/>
  <c r="S252" i="3"/>
  <c r="L252" i="3"/>
  <c r="S248" i="3"/>
  <c r="M248" i="3"/>
  <c r="X244" i="3"/>
  <c r="P244" i="3"/>
  <c r="R240" i="3"/>
  <c r="N236" i="3"/>
  <c r="S232" i="3"/>
  <c r="U228" i="3"/>
  <c r="M224" i="3"/>
  <c r="P220" i="3"/>
  <c r="S216" i="3"/>
  <c r="L212" i="3"/>
  <c r="P208" i="3"/>
  <c r="X204" i="3"/>
  <c r="O200" i="3"/>
  <c r="N196" i="3"/>
  <c r="O192" i="3"/>
  <c r="S188" i="3"/>
  <c r="U184" i="3"/>
  <c r="L180" i="3"/>
  <c r="X167" i="3"/>
  <c r="S163" i="3"/>
  <c r="U147" i="3"/>
  <c r="P131" i="3"/>
  <c r="S111" i="3"/>
  <c r="S99" i="3"/>
  <c r="T263" i="3"/>
  <c r="O259" i="3"/>
  <c r="S255" i="3"/>
  <c r="R178" i="3"/>
  <c r="N178" i="3"/>
  <c r="R194" i="3"/>
  <c r="V194" i="3"/>
  <c r="N206" i="3"/>
  <c r="X206" i="3"/>
  <c r="P206" i="3"/>
  <c r="Q206" i="3"/>
  <c r="M218" i="3"/>
  <c r="X218" i="3"/>
  <c r="O218" i="3"/>
  <c r="P218" i="3"/>
  <c r="W218" i="3"/>
  <c r="L230" i="3"/>
  <c r="V230" i="3"/>
  <c r="N230" i="3"/>
  <c r="S230" i="3"/>
  <c r="N238" i="3"/>
  <c r="P238" i="3"/>
  <c r="Q238" i="3"/>
  <c r="M238" i="3"/>
  <c r="T238" i="3"/>
  <c r="U238" i="3"/>
  <c r="M250" i="3"/>
  <c r="S250" i="3"/>
  <c r="T250" i="3"/>
  <c r="L250" i="3"/>
  <c r="W250" i="3"/>
  <c r="O250" i="3"/>
  <c r="X250" i="3"/>
  <c r="K338" i="6"/>
  <c r="F338" i="6" s="1"/>
  <c r="G338" i="6" s="1"/>
  <c r="O262" i="3"/>
  <c r="U262" i="3"/>
  <c r="N262" i="3"/>
  <c r="V262" i="3"/>
  <c r="Q262" i="3"/>
  <c r="W262" i="3"/>
  <c r="R262" i="3"/>
  <c r="N270" i="3"/>
  <c r="P270" i="3"/>
  <c r="U270" i="3"/>
  <c r="Q270" i="3"/>
  <c r="X270" i="3"/>
  <c r="L270" i="3"/>
  <c r="S270" i="3"/>
  <c r="M270" i="3"/>
  <c r="T270" i="3"/>
  <c r="M282" i="3"/>
  <c r="Q282" i="3"/>
  <c r="U282" i="3"/>
  <c r="P282" i="3"/>
  <c r="V282" i="3"/>
  <c r="L282" i="3"/>
  <c r="R282" i="3"/>
  <c r="W282" i="3"/>
  <c r="N282" i="3"/>
  <c r="S282" i="3"/>
  <c r="X282" i="3"/>
  <c r="L294" i="3"/>
  <c r="P294" i="3"/>
  <c r="T294" i="3"/>
  <c r="X294" i="3"/>
  <c r="O294" i="3"/>
  <c r="U294" i="3"/>
  <c r="Q294" i="3"/>
  <c r="V294" i="3"/>
  <c r="M294" i="3"/>
  <c r="R294" i="3"/>
  <c r="W294" i="3"/>
  <c r="M306" i="3"/>
  <c r="Q306" i="3"/>
  <c r="U306" i="3"/>
  <c r="P306" i="3"/>
  <c r="V306" i="3"/>
  <c r="W306" i="3"/>
  <c r="L306" i="3"/>
  <c r="R306" i="3"/>
  <c r="N306" i="3"/>
  <c r="S306" i="3"/>
  <c r="X306" i="3"/>
  <c r="K352" i="6"/>
  <c r="F352" i="6" s="1"/>
  <c r="G352" i="6" s="1"/>
  <c r="N314" i="3"/>
  <c r="R314" i="3"/>
  <c r="V314" i="3"/>
  <c r="O314" i="3"/>
  <c r="T314" i="3"/>
  <c r="P314" i="3"/>
  <c r="U314" i="3"/>
  <c r="L314" i="3"/>
  <c r="Q314" i="3"/>
  <c r="W314" i="3"/>
  <c r="M326" i="3"/>
  <c r="Q326" i="3"/>
  <c r="U326" i="3"/>
  <c r="N326" i="3"/>
  <c r="R326" i="3"/>
  <c r="V326" i="3"/>
  <c r="L338" i="3"/>
  <c r="P338" i="3"/>
  <c r="T338" i="3"/>
  <c r="X338" i="3"/>
  <c r="Q338" i="3"/>
  <c r="M338" i="3"/>
  <c r="U338" i="3"/>
  <c r="O350" i="3"/>
  <c r="S350" i="3"/>
  <c r="W350" i="3"/>
  <c r="L350" i="3"/>
  <c r="T350" i="3"/>
  <c r="P350" i="3"/>
  <c r="X350" i="3"/>
  <c r="L354" i="3"/>
  <c r="P354" i="3"/>
  <c r="T354" i="3"/>
  <c r="X354" i="3"/>
  <c r="M354" i="3"/>
  <c r="Q354" i="3"/>
  <c r="U354" i="3"/>
  <c r="L254" i="6"/>
  <c r="J254" i="6" s="1"/>
  <c r="F254" i="6" s="1"/>
  <c r="G254" i="6" s="1"/>
  <c r="O366" i="3"/>
  <c r="S366" i="3"/>
  <c r="W366" i="3"/>
  <c r="L366" i="3"/>
  <c r="T366" i="3"/>
  <c r="P366" i="3"/>
  <c r="X366" i="3"/>
  <c r="K550" i="6"/>
  <c r="F550" i="6" s="1"/>
  <c r="G550" i="6" s="1"/>
  <c r="N378" i="3"/>
  <c r="R378" i="3"/>
  <c r="V378" i="3"/>
  <c r="O378" i="3"/>
  <c r="S378" i="3"/>
  <c r="W378" i="3"/>
  <c r="K595" i="6"/>
  <c r="F595" i="6" s="1"/>
  <c r="G595" i="6" s="1"/>
  <c r="N394" i="3"/>
  <c r="R394" i="3"/>
  <c r="V394" i="3"/>
  <c r="K590" i="6"/>
  <c r="F590" i="6" s="1"/>
  <c r="G590" i="6" s="1"/>
  <c r="L402" i="3"/>
  <c r="P402" i="3"/>
  <c r="T402" i="3"/>
  <c r="X402" i="3"/>
  <c r="K583" i="6"/>
  <c r="F583" i="6" s="1"/>
  <c r="G583" i="6" s="1"/>
  <c r="O414" i="3"/>
  <c r="S414" i="3"/>
  <c r="W414" i="3"/>
  <c r="K688" i="6"/>
  <c r="F688" i="6" s="1"/>
  <c r="G688" i="6" s="1"/>
  <c r="L418" i="3"/>
  <c r="P418" i="3"/>
  <c r="T418" i="3"/>
  <c r="X418" i="3"/>
  <c r="O430" i="3"/>
  <c r="S430" i="3"/>
  <c r="W430" i="3"/>
  <c r="V434" i="3"/>
  <c r="Q434" i="3"/>
  <c r="U430" i="3"/>
  <c r="P430" i="3"/>
  <c r="U426" i="3"/>
  <c r="V422" i="3"/>
  <c r="P422" i="3"/>
  <c r="U418" i="3"/>
  <c r="O418" i="3"/>
  <c r="T414" i="3"/>
  <c r="N414" i="3"/>
  <c r="T410" i="3"/>
  <c r="O410" i="3"/>
  <c r="T406" i="3"/>
  <c r="S402" i="3"/>
  <c r="N402" i="3"/>
  <c r="X398" i="3"/>
  <c r="R398" i="3"/>
  <c r="M398" i="3"/>
  <c r="X394" i="3"/>
  <c r="S394" i="3"/>
  <c r="M394" i="3"/>
  <c r="X390" i="3"/>
  <c r="S390" i="3"/>
  <c r="W386" i="3"/>
  <c r="R386" i="3"/>
  <c r="M386" i="3"/>
  <c r="V382" i="3"/>
  <c r="N382" i="3"/>
  <c r="X378" i="3"/>
  <c r="P378" i="3"/>
  <c r="S370" i="3"/>
  <c r="R366" i="3"/>
  <c r="T362" i="3"/>
  <c r="W358" i="3"/>
  <c r="O358" i="3"/>
  <c r="W354" i="3"/>
  <c r="O354" i="3"/>
  <c r="V350" i="3"/>
  <c r="N350" i="3"/>
  <c r="X346" i="3"/>
  <c r="P346" i="3"/>
  <c r="S338" i="3"/>
  <c r="R334" i="3"/>
  <c r="T330" i="3"/>
  <c r="W326" i="3"/>
  <c r="O326" i="3"/>
  <c r="W322" i="3"/>
  <c r="X314" i="3"/>
  <c r="O306" i="3"/>
  <c r="S298" i="3"/>
  <c r="T282" i="3"/>
  <c r="T278" i="3"/>
  <c r="W270" i="3"/>
  <c r="S266" i="3"/>
  <c r="M262" i="3"/>
  <c r="T254" i="3"/>
  <c r="L238" i="3"/>
  <c r="T190" i="3"/>
  <c r="Q190" i="3"/>
  <c r="S202" i="3"/>
  <c r="T202" i="3"/>
  <c r="R214" i="3"/>
  <c r="O214" i="3"/>
  <c r="O226" i="3"/>
  <c r="R226" i="3"/>
  <c r="M226" i="3"/>
  <c r="L246" i="3"/>
  <c r="R246" i="3"/>
  <c r="N246" i="3"/>
  <c r="W246" i="3"/>
  <c r="O246" i="3"/>
  <c r="S246" i="3"/>
  <c r="K425" i="6"/>
  <c r="F425" i="6" s="1"/>
  <c r="G425" i="6" s="1"/>
  <c r="N258" i="3"/>
  <c r="T258" i="3"/>
  <c r="P258" i="3"/>
  <c r="V258" i="3"/>
  <c r="Q258" i="3"/>
  <c r="X258" i="3"/>
  <c r="L258" i="3"/>
  <c r="R258" i="3"/>
  <c r="K366" i="6"/>
  <c r="F366" i="6" s="1"/>
  <c r="G366" i="6" s="1"/>
  <c r="P274" i="3"/>
  <c r="U274" i="3"/>
  <c r="M274" i="3"/>
  <c r="T274" i="3"/>
  <c r="N274" i="3"/>
  <c r="V274" i="3"/>
  <c r="Q274" i="3"/>
  <c r="X274" i="3"/>
  <c r="O290" i="3"/>
  <c r="S290" i="3"/>
  <c r="W290" i="3"/>
  <c r="N290" i="3"/>
  <c r="T290" i="3"/>
  <c r="P290" i="3"/>
  <c r="U290" i="3"/>
  <c r="L290" i="3"/>
  <c r="Q290" i="3"/>
  <c r="V290" i="3"/>
  <c r="K321" i="6"/>
  <c r="F321" i="6" s="1"/>
  <c r="G321" i="6" s="1"/>
  <c r="L302" i="3"/>
  <c r="P302" i="3"/>
  <c r="T302" i="3"/>
  <c r="X302" i="3"/>
  <c r="O302" i="3"/>
  <c r="U302" i="3"/>
  <c r="Q302" i="3"/>
  <c r="V302" i="3"/>
  <c r="M302" i="3"/>
  <c r="R302" i="3"/>
  <c r="W302" i="3"/>
  <c r="N318" i="3"/>
  <c r="R318" i="3"/>
  <c r="V318" i="3"/>
  <c r="M318" i="3"/>
  <c r="S318" i="3"/>
  <c r="X318" i="3"/>
  <c r="O318" i="3"/>
  <c r="T318" i="3"/>
  <c r="P318" i="3"/>
  <c r="U318" i="3"/>
  <c r="N330" i="3"/>
  <c r="R330" i="3"/>
  <c r="V330" i="3"/>
  <c r="O330" i="3"/>
  <c r="S330" i="3"/>
  <c r="W330" i="3"/>
  <c r="M342" i="3"/>
  <c r="Q342" i="3"/>
  <c r="U342" i="3"/>
  <c r="N342" i="3"/>
  <c r="R342" i="3"/>
  <c r="V342" i="3"/>
  <c r="K362" i="6"/>
  <c r="F362" i="6" s="1"/>
  <c r="G362" i="6" s="1"/>
  <c r="N362" i="3"/>
  <c r="R362" i="3"/>
  <c r="V362" i="3"/>
  <c r="W362" i="3"/>
  <c r="O362" i="3"/>
  <c r="S362" i="3"/>
  <c r="K552" i="6"/>
  <c r="F552" i="6" s="1"/>
  <c r="G552" i="6" s="1"/>
  <c r="M374" i="3"/>
  <c r="Q374" i="3"/>
  <c r="U374" i="3"/>
  <c r="N374" i="3"/>
  <c r="R374" i="3"/>
  <c r="V374" i="3"/>
  <c r="K363" i="6"/>
  <c r="F363" i="6" s="1"/>
  <c r="G363" i="6" s="1"/>
  <c r="M390" i="3"/>
  <c r="Q390" i="3"/>
  <c r="U390" i="3"/>
  <c r="K589" i="6"/>
  <c r="F589" i="6" s="1"/>
  <c r="G589" i="6" s="1"/>
  <c r="M406" i="3"/>
  <c r="Q406" i="3"/>
  <c r="U406" i="3"/>
  <c r="K693" i="6"/>
  <c r="F693" i="6" s="1"/>
  <c r="G693" i="6" s="1"/>
  <c r="N426" i="3"/>
  <c r="R426" i="3"/>
  <c r="V426" i="3"/>
  <c r="O426" i="3"/>
  <c r="S406" i="3"/>
  <c r="R402" i="3"/>
  <c r="V398" i="3"/>
  <c r="W394" i="3"/>
  <c r="Q394" i="3"/>
  <c r="L394" i="3"/>
  <c r="W390" i="3"/>
  <c r="R390" i="3"/>
  <c r="L390" i="3"/>
  <c r="V386" i="3"/>
  <c r="U382" i="3"/>
  <c r="U378" i="3"/>
  <c r="M378" i="3"/>
  <c r="X374" i="3"/>
  <c r="P374" i="3"/>
  <c r="Q366" i="3"/>
  <c r="Q362" i="3"/>
  <c r="T358" i="3"/>
  <c r="V354" i="3"/>
  <c r="N354" i="3"/>
  <c r="U350" i="3"/>
  <c r="M350" i="3"/>
  <c r="U346" i="3"/>
  <c r="X342" i="3"/>
  <c r="P342" i="3"/>
  <c r="R338" i="3"/>
  <c r="Q330" i="3"/>
  <c r="T326" i="3"/>
  <c r="L326" i="3"/>
  <c r="S314" i="3"/>
  <c r="S294" i="3"/>
  <c r="X290" i="3"/>
  <c r="O282" i="3"/>
  <c r="L274" i="3"/>
  <c r="O270" i="3"/>
  <c r="M174" i="3"/>
  <c r="X174" i="3"/>
  <c r="T186" i="3"/>
  <c r="S186" i="3"/>
  <c r="O198" i="3"/>
  <c r="W198" i="3"/>
  <c r="N210" i="3"/>
  <c r="Q210" i="3"/>
  <c r="V210" i="3"/>
  <c r="N222" i="3"/>
  <c r="L222" i="3"/>
  <c r="M222" i="3"/>
  <c r="T222" i="3"/>
  <c r="U222" i="3"/>
  <c r="K29" i="6"/>
  <c r="F29" i="6" s="1"/>
  <c r="G29" i="6" s="1"/>
  <c r="L234" i="3"/>
  <c r="T234" i="3"/>
  <c r="S234" i="3"/>
  <c r="P234" i="3"/>
  <c r="W234" i="3"/>
  <c r="X234" i="3"/>
  <c r="K703" i="6"/>
  <c r="F703" i="6" s="1"/>
  <c r="G703" i="6" s="1"/>
  <c r="M242" i="3"/>
  <c r="U242" i="3"/>
  <c r="N242" i="3"/>
  <c r="Q242" i="3"/>
  <c r="R242" i="3"/>
  <c r="K243" i="6"/>
  <c r="F243" i="6" s="1"/>
  <c r="G243" i="6" s="1"/>
  <c r="L254" i="3"/>
  <c r="Q254" i="3"/>
  <c r="W254" i="3"/>
  <c r="O254" i="3"/>
  <c r="U254" i="3"/>
  <c r="P254" i="3"/>
  <c r="X254" i="3"/>
  <c r="S254" i="3"/>
  <c r="P266" i="3"/>
  <c r="V266" i="3"/>
  <c r="N266" i="3"/>
  <c r="T266" i="3"/>
  <c r="O266" i="3"/>
  <c r="W266" i="3"/>
  <c r="R266" i="3"/>
  <c r="X266" i="3"/>
  <c r="O278" i="3"/>
  <c r="S278" i="3"/>
  <c r="W278" i="3"/>
  <c r="P278" i="3"/>
  <c r="U278" i="3"/>
  <c r="L278" i="3"/>
  <c r="Q278" i="3"/>
  <c r="V278" i="3"/>
  <c r="M278" i="3"/>
  <c r="R278" i="3"/>
  <c r="X278" i="3"/>
  <c r="K381" i="6"/>
  <c r="F381" i="6" s="1"/>
  <c r="G381" i="6" s="1"/>
  <c r="N286" i="3"/>
  <c r="R286" i="3"/>
  <c r="V286" i="3"/>
  <c r="O286" i="3"/>
  <c r="T286" i="3"/>
  <c r="P286" i="3"/>
  <c r="U286" i="3"/>
  <c r="L286" i="3"/>
  <c r="Q286" i="3"/>
  <c r="W286" i="3"/>
  <c r="L298" i="3"/>
  <c r="P298" i="3"/>
  <c r="T298" i="3"/>
  <c r="X298" i="3"/>
  <c r="O298" i="3"/>
  <c r="U298" i="3"/>
  <c r="Q298" i="3"/>
  <c r="V298" i="3"/>
  <c r="M298" i="3"/>
  <c r="R298" i="3"/>
  <c r="W298" i="3"/>
  <c r="M310" i="3"/>
  <c r="Q310" i="3"/>
  <c r="U310" i="3"/>
  <c r="O310" i="3"/>
  <c r="T310" i="3"/>
  <c r="P310" i="3"/>
  <c r="V310" i="3"/>
  <c r="L310" i="3"/>
  <c r="R310" i="3"/>
  <c r="W310" i="3"/>
  <c r="K579" i="6"/>
  <c r="F579" i="6" s="1"/>
  <c r="G579" i="6" s="1"/>
  <c r="L322" i="3"/>
  <c r="P322" i="3"/>
  <c r="T322" i="3"/>
  <c r="X322" i="3"/>
  <c r="Q322" i="3"/>
  <c r="M322" i="3"/>
  <c r="U322" i="3"/>
  <c r="N322" i="3"/>
  <c r="R322" i="3"/>
  <c r="V322" i="3"/>
  <c r="K572" i="6"/>
  <c r="F572" i="6" s="1"/>
  <c r="G572" i="6" s="1"/>
  <c r="O334" i="3"/>
  <c r="S334" i="3"/>
  <c r="W334" i="3"/>
  <c r="L334" i="3"/>
  <c r="T334" i="3"/>
  <c r="P334" i="3"/>
  <c r="X334" i="3"/>
  <c r="K334" i="6"/>
  <c r="F334" i="6" s="1"/>
  <c r="G334" i="6" s="1"/>
  <c r="N346" i="3"/>
  <c r="R346" i="3"/>
  <c r="V346" i="3"/>
  <c r="O346" i="3"/>
  <c r="S346" i="3"/>
  <c r="W346" i="3"/>
  <c r="K331" i="6"/>
  <c r="F331" i="6" s="1"/>
  <c r="G331" i="6" s="1"/>
  <c r="M358" i="3"/>
  <c r="Q358" i="3"/>
  <c r="U358" i="3"/>
  <c r="N358" i="3"/>
  <c r="R358" i="3"/>
  <c r="V358" i="3"/>
  <c r="K380" i="6"/>
  <c r="F380" i="6" s="1"/>
  <c r="G380" i="6" s="1"/>
  <c r="L370" i="3"/>
  <c r="P370" i="3"/>
  <c r="T370" i="3"/>
  <c r="X370" i="3"/>
  <c r="M370" i="3"/>
  <c r="U370" i="3"/>
  <c r="Q370" i="3"/>
  <c r="K700" i="6"/>
  <c r="F700" i="6" s="1"/>
  <c r="G700" i="6" s="1"/>
  <c r="O382" i="3"/>
  <c r="S382" i="3"/>
  <c r="W382" i="3"/>
  <c r="L382" i="3"/>
  <c r="T382" i="3"/>
  <c r="P382" i="3"/>
  <c r="K698" i="6"/>
  <c r="F698" i="6" s="1"/>
  <c r="G698" i="6" s="1"/>
  <c r="L386" i="3"/>
  <c r="P386" i="3"/>
  <c r="T386" i="3"/>
  <c r="X386" i="3"/>
  <c r="K375" i="6"/>
  <c r="F375" i="6" s="1"/>
  <c r="G375" i="6" s="1"/>
  <c r="O398" i="3"/>
  <c r="S398" i="3"/>
  <c r="W398" i="3"/>
  <c r="K374" i="6"/>
  <c r="F374" i="6" s="1"/>
  <c r="G374" i="6" s="1"/>
  <c r="N410" i="3"/>
  <c r="R410" i="3"/>
  <c r="V410" i="3"/>
  <c r="K372" i="6"/>
  <c r="F372" i="6" s="1"/>
  <c r="G372" i="6" s="1"/>
  <c r="M422" i="3"/>
  <c r="Q422" i="3"/>
  <c r="U422" i="3"/>
  <c r="L434" i="3"/>
  <c r="P434" i="3"/>
  <c r="T434" i="3"/>
  <c r="X434" i="3"/>
  <c r="U434" i="3"/>
  <c r="T430" i="3"/>
  <c r="N430" i="3"/>
  <c r="T426" i="3"/>
  <c r="O422" i="3"/>
  <c r="S418" i="3"/>
  <c r="N418" i="3"/>
  <c r="X414" i="3"/>
  <c r="R414" i="3"/>
  <c r="M414" i="3"/>
  <c r="S410" i="3"/>
  <c r="M410" i="3"/>
  <c r="X406" i="3"/>
  <c r="N406" i="3"/>
  <c r="W402" i="3"/>
  <c r="M402" i="3"/>
  <c r="Q398" i="3"/>
  <c r="S434" i="3"/>
  <c r="N434" i="3"/>
  <c r="X430" i="3"/>
  <c r="R430" i="3"/>
  <c r="M430" i="3"/>
  <c r="X426" i="3"/>
  <c r="S426" i="3"/>
  <c r="M426" i="3"/>
  <c r="X422" i="3"/>
  <c r="S422" i="3"/>
  <c r="N422" i="3"/>
  <c r="W418" i="3"/>
  <c r="R418" i="3"/>
  <c r="M418" i="3"/>
  <c r="V414" i="3"/>
  <c r="Q414" i="3"/>
  <c r="L414" i="3"/>
  <c r="W410" i="3"/>
  <c r="Q410" i="3"/>
  <c r="L410" i="3"/>
  <c r="W406" i="3"/>
  <c r="R406" i="3"/>
  <c r="L406" i="3"/>
  <c r="V402" i="3"/>
  <c r="Q402" i="3"/>
  <c r="U398" i="3"/>
  <c r="P398" i="3"/>
  <c r="U394" i="3"/>
  <c r="P394" i="3"/>
  <c r="V390" i="3"/>
  <c r="P390" i="3"/>
  <c r="U386" i="3"/>
  <c r="O386" i="3"/>
  <c r="R382" i="3"/>
  <c r="T378" i="3"/>
  <c r="L378" i="3"/>
  <c r="W374" i="3"/>
  <c r="O374" i="3"/>
  <c r="W370" i="3"/>
  <c r="O370" i="3"/>
  <c r="V366" i="3"/>
  <c r="N366" i="3"/>
  <c r="X362" i="3"/>
  <c r="P362" i="3"/>
  <c r="S358" i="3"/>
  <c r="S354" i="3"/>
  <c r="R350" i="3"/>
  <c r="T346" i="3"/>
  <c r="L346" i="3"/>
  <c r="W342" i="3"/>
  <c r="O342" i="3"/>
  <c r="W338" i="3"/>
  <c r="O338" i="3"/>
  <c r="V334" i="3"/>
  <c r="N334" i="3"/>
  <c r="X330" i="3"/>
  <c r="P330" i="3"/>
  <c r="S326" i="3"/>
  <c r="O322" i="3"/>
  <c r="W318" i="3"/>
  <c r="M314" i="3"/>
  <c r="S310" i="3"/>
  <c r="N294" i="3"/>
  <c r="R290" i="3"/>
  <c r="X286" i="3"/>
  <c r="U258" i="3"/>
  <c r="P250" i="3"/>
  <c r="U226" i="3"/>
  <c r="L202" i="3"/>
  <c r="P174" i="3"/>
  <c r="K441" i="6"/>
  <c r="F441" i="6" s="1"/>
  <c r="G441" i="6" s="1"/>
  <c r="T98" i="3"/>
  <c r="O179" i="3"/>
  <c r="S179" i="3"/>
  <c r="M187" i="3"/>
  <c r="X187" i="3"/>
  <c r="M191" i="3"/>
  <c r="X191" i="3"/>
  <c r="M195" i="3"/>
  <c r="X195" i="3"/>
  <c r="P199" i="3"/>
  <c r="L199" i="3"/>
  <c r="O203" i="3"/>
  <c r="W203" i="3"/>
  <c r="L203" i="3"/>
  <c r="U211" i="3"/>
  <c r="R211" i="3"/>
  <c r="M211" i="3"/>
  <c r="L219" i="3"/>
  <c r="O219" i="3"/>
  <c r="S19" i="3"/>
  <c r="P19" i="3"/>
  <c r="Q59" i="3"/>
  <c r="U59" i="3"/>
  <c r="T67" i="3"/>
  <c r="R67" i="3"/>
  <c r="W75" i="3"/>
  <c r="S75" i="3"/>
  <c r="W79" i="3"/>
  <c r="L79" i="3"/>
  <c r="R83" i="3"/>
  <c r="S83" i="3"/>
  <c r="P91" i="3"/>
  <c r="R91" i="3"/>
  <c r="V91" i="3"/>
  <c r="L95" i="3"/>
  <c r="P95" i="3"/>
  <c r="M119" i="3"/>
  <c r="W119" i="3"/>
  <c r="V123" i="3"/>
  <c r="P123" i="3"/>
  <c r="M135" i="3"/>
  <c r="R135" i="3"/>
  <c r="V135" i="3"/>
  <c r="N143" i="3"/>
  <c r="S143" i="3"/>
  <c r="U151" i="3"/>
  <c r="N151" i="3"/>
  <c r="X155" i="3"/>
  <c r="M155" i="3"/>
  <c r="L159" i="3"/>
  <c r="R159" i="3"/>
  <c r="X159" i="3"/>
  <c r="O163" i="3"/>
  <c r="R163" i="3"/>
  <c r="L163" i="3"/>
  <c r="X163" i="3"/>
  <c r="L167" i="3"/>
  <c r="R167" i="3"/>
  <c r="P167" i="3"/>
  <c r="L172" i="3"/>
  <c r="N172" i="3"/>
  <c r="R172" i="3"/>
  <c r="L176" i="3"/>
  <c r="M176" i="3"/>
  <c r="T176" i="3"/>
  <c r="S176" i="3"/>
  <c r="K394" i="6"/>
  <c r="F394" i="6" s="1"/>
  <c r="N180" i="3"/>
  <c r="T180" i="3"/>
  <c r="Q180" i="3"/>
  <c r="X180" i="3"/>
  <c r="O184" i="3"/>
  <c r="M184" i="3"/>
  <c r="R184" i="3"/>
  <c r="X184" i="3"/>
  <c r="L184" i="3"/>
  <c r="T184" i="3"/>
  <c r="N188" i="3"/>
  <c r="P188" i="3"/>
  <c r="U188" i="3"/>
  <c r="O188" i="3"/>
  <c r="W188" i="3"/>
  <c r="M192" i="3"/>
  <c r="N192" i="3"/>
  <c r="S192" i="3"/>
  <c r="X192" i="3"/>
  <c r="R192" i="3"/>
  <c r="K406" i="6"/>
  <c r="F406" i="6" s="1"/>
  <c r="G406" i="6" s="1"/>
  <c r="O196" i="3"/>
  <c r="S196" i="3"/>
  <c r="W196" i="3"/>
  <c r="M196" i="3"/>
  <c r="R196" i="3"/>
  <c r="X196" i="3"/>
  <c r="N200" i="3"/>
  <c r="R200" i="3"/>
  <c r="V200" i="3"/>
  <c r="L200" i="3"/>
  <c r="Q200" i="3"/>
  <c r="W200" i="3"/>
  <c r="K607" i="6"/>
  <c r="F607" i="6" s="1"/>
  <c r="G607" i="6" s="1"/>
  <c r="O204" i="3"/>
  <c r="S204" i="3"/>
  <c r="W204" i="3"/>
  <c r="N204" i="3"/>
  <c r="T204" i="3"/>
  <c r="K148" i="6"/>
  <c r="F148" i="6" s="1"/>
  <c r="G148" i="6" s="1"/>
  <c r="M208" i="3"/>
  <c r="Q208" i="3"/>
  <c r="U208" i="3"/>
  <c r="L208" i="3"/>
  <c r="R208" i="3"/>
  <c r="W208" i="3"/>
  <c r="K118" i="6"/>
  <c r="F118" i="6" s="1"/>
  <c r="G118" i="6" s="1"/>
  <c r="N212" i="3"/>
  <c r="R212" i="3"/>
  <c r="V212" i="3"/>
  <c r="O212" i="3"/>
  <c r="T212" i="3"/>
  <c r="L216" i="3"/>
  <c r="P216" i="3"/>
  <c r="T216" i="3"/>
  <c r="X216" i="3"/>
  <c r="M216" i="3"/>
  <c r="R216" i="3"/>
  <c r="W216" i="3"/>
  <c r="M220" i="3"/>
  <c r="Q220" i="3"/>
  <c r="U220" i="3"/>
  <c r="O220" i="3"/>
  <c r="T220" i="3"/>
  <c r="N224" i="3"/>
  <c r="R224" i="3"/>
  <c r="V224" i="3"/>
  <c r="L224" i="3"/>
  <c r="Q224" i="3"/>
  <c r="W224" i="3"/>
  <c r="K105" i="6"/>
  <c r="F105" i="6" s="1"/>
  <c r="G105" i="6" s="1"/>
  <c r="O228" i="3"/>
  <c r="S228" i="3"/>
  <c r="W228" i="3"/>
  <c r="N228" i="3"/>
  <c r="T228" i="3"/>
  <c r="K114" i="6"/>
  <c r="F114" i="6" s="1"/>
  <c r="G114" i="6" s="1"/>
  <c r="M232" i="3"/>
  <c r="Q232" i="3"/>
  <c r="U232" i="3"/>
  <c r="L232" i="3"/>
  <c r="R232" i="3"/>
  <c r="W232" i="3"/>
  <c r="O236" i="3"/>
  <c r="S236" i="3"/>
  <c r="W236" i="3"/>
  <c r="L236" i="3"/>
  <c r="Q236" i="3"/>
  <c r="V236" i="3"/>
  <c r="M240" i="3"/>
  <c r="Q240" i="3"/>
  <c r="U240" i="3"/>
  <c r="O244" i="3"/>
  <c r="S244" i="3"/>
  <c r="W244" i="3"/>
  <c r="L248" i="3"/>
  <c r="P248" i="3"/>
  <c r="T248" i="3"/>
  <c r="X248" i="3"/>
  <c r="K239" i="6"/>
  <c r="F239" i="6" s="1"/>
  <c r="G239" i="6" s="1"/>
  <c r="M252" i="3"/>
  <c r="Q252" i="3"/>
  <c r="U252" i="3"/>
  <c r="K240" i="6"/>
  <c r="F240" i="6" s="1"/>
  <c r="G240" i="6" s="1"/>
  <c r="O256" i="3"/>
  <c r="S256" i="3"/>
  <c r="W256" i="3"/>
  <c r="K397" i="6"/>
  <c r="F397" i="6" s="1"/>
  <c r="G397" i="6" s="1"/>
  <c r="O260" i="3"/>
  <c r="S260" i="3"/>
  <c r="W260" i="3"/>
  <c r="K600" i="6"/>
  <c r="F600" i="6" s="1"/>
  <c r="G600" i="6" s="1"/>
  <c r="L264" i="3"/>
  <c r="P264" i="3"/>
  <c r="T264" i="3"/>
  <c r="X264" i="3"/>
  <c r="K369" i="6"/>
  <c r="F369" i="6" s="1"/>
  <c r="G369" i="6" s="1"/>
  <c r="L268" i="3"/>
  <c r="P268" i="3"/>
  <c r="T268" i="3"/>
  <c r="X268" i="3"/>
  <c r="K312" i="6"/>
  <c r="F312" i="6" s="1"/>
  <c r="G312" i="6" s="1"/>
  <c r="L272" i="3"/>
  <c r="P272" i="3"/>
  <c r="T272" i="3"/>
  <c r="X272" i="3"/>
  <c r="K554" i="6"/>
  <c r="F554" i="6" s="1"/>
  <c r="G554" i="6" s="1"/>
  <c r="L276" i="3"/>
  <c r="P276" i="3"/>
  <c r="T276" i="3"/>
  <c r="X276" i="3"/>
  <c r="T240" i="3"/>
  <c r="O240" i="3"/>
  <c r="T236" i="3"/>
  <c r="M236" i="3"/>
  <c r="T232" i="3"/>
  <c r="N232" i="3"/>
  <c r="X228" i="3"/>
  <c r="Q228" i="3"/>
  <c r="U224" i="3"/>
  <c r="O224" i="3"/>
  <c r="S220" i="3"/>
  <c r="L220" i="3"/>
  <c r="Q216" i="3"/>
  <c r="U212" i="3"/>
  <c r="M212" i="3"/>
  <c r="S208" i="3"/>
  <c r="V204" i="3"/>
  <c r="P204" i="3"/>
  <c r="T200" i="3"/>
  <c r="M200" i="3"/>
  <c r="V196" i="3"/>
  <c r="P196" i="3"/>
  <c r="P192" i="3"/>
  <c r="Q188" i="3"/>
  <c r="P184" i="3"/>
  <c r="P180" i="3"/>
  <c r="X176" i="3"/>
  <c r="O175" i="3"/>
  <c r="M172" i="3"/>
  <c r="P163" i="3"/>
  <c r="T159" i="3"/>
  <c r="V151" i="3"/>
  <c r="Q147" i="3"/>
  <c r="P139" i="3"/>
  <c r="N123" i="3"/>
  <c r="N119" i="3"/>
  <c r="S115" i="3"/>
  <c r="R111" i="3"/>
  <c r="Q107" i="3"/>
  <c r="X87" i="3"/>
  <c r="L83" i="3"/>
  <c r="T79" i="3"/>
  <c r="L54" i="3"/>
  <c r="X27" i="3"/>
  <c r="R223" i="3"/>
  <c r="P223" i="3"/>
  <c r="P227" i="3"/>
  <c r="X227" i="3"/>
  <c r="V235" i="3"/>
  <c r="S235" i="3"/>
  <c r="W284" i="3"/>
  <c r="S284" i="3"/>
  <c r="O284" i="3"/>
  <c r="V280" i="3"/>
  <c r="R280" i="3"/>
  <c r="N280" i="3"/>
  <c r="W259" i="3"/>
  <c r="X243" i="3"/>
  <c r="L239" i="3"/>
  <c r="M227" i="3"/>
  <c r="N8" i="3"/>
  <c r="X172" i="3"/>
  <c r="P172" i="3"/>
  <c r="U168" i="3"/>
  <c r="Q168" i="3"/>
  <c r="M168" i="3"/>
  <c r="T167" i="3"/>
  <c r="M167" i="3"/>
  <c r="U164" i="3"/>
  <c r="Q164" i="3"/>
  <c r="M164" i="3"/>
  <c r="V163" i="3"/>
  <c r="N163" i="3"/>
  <c r="V160" i="3"/>
  <c r="R160" i="3"/>
  <c r="N160" i="3"/>
  <c r="U159" i="3"/>
  <c r="N159" i="3"/>
  <c r="U156" i="3"/>
  <c r="P156" i="3"/>
  <c r="T152" i="3"/>
  <c r="O152" i="3"/>
  <c r="V148" i="3"/>
  <c r="Q148" i="3"/>
  <c r="L148" i="3"/>
  <c r="W144" i="3"/>
  <c r="R144" i="3"/>
  <c r="M144" i="3"/>
  <c r="W140" i="3"/>
  <c r="R140" i="3"/>
  <c r="M140" i="3"/>
  <c r="X136" i="3"/>
  <c r="S136" i="3"/>
  <c r="N136" i="3"/>
  <c r="S132" i="3"/>
  <c r="L132" i="3"/>
  <c r="W128" i="3"/>
  <c r="P128" i="3"/>
  <c r="S124" i="3"/>
  <c r="L124" i="3"/>
  <c r="X120" i="3"/>
  <c r="L120" i="3"/>
  <c r="P116" i="3"/>
  <c r="P112" i="3"/>
  <c r="N111" i="3"/>
  <c r="M108" i="3"/>
  <c r="P104" i="3"/>
  <c r="X100" i="3"/>
  <c r="M100" i="3"/>
  <c r="M96" i="3"/>
  <c r="P92" i="3"/>
  <c r="U88" i="3"/>
  <c r="L88" i="3"/>
  <c r="U84" i="3"/>
  <c r="W83" i="3"/>
  <c r="T80" i="3"/>
  <c r="T76" i="3"/>
  <c r="T72" i="3"/>
  <c r="O71" i="3"/>
  <c r="M68" i="3"/>
  <c r="U64" i="3"/>
  <c r="T55" i="3"/>
  <c r="X48" i="3"/>
  <c r="Q35" i="3"/>
  <c r="X168" i="3"/>
  <c r="T168" i="3"/>
  <c r="P168" i="3"/>
  <c r="X164" i="3"/>
  <c r="T164" i="3"/>
  <c r="P164" i="3"/>
  <c r="U160" i="3"/>
  <c r="Q160" i="3"/>
  <c r="T156" i="3"/>
  <c r="X152" i="3"/>
  <c r="S152" i="3"/>
  <c r="U148" i="3"/>
  <c r="V144" i="3"/>
  <c r="V140" i="3"/>
  <c r="W136" i="3"/>
  <c r="R136" i="3"/>
  <c r="X132" i="3"/>
  <c r="U128" i="3"/>
  <c r="X124" i="3"/>
  <c r="X116" i="3"/>
  <c r="X112" i="3"/>
  <c r="U108" i="3"/>
  <c r="X104" i="3"/>
  <c r="U100" i="3"/>
  <c r="U96" i="3"/>
  <c r="X92" i="3"/>
  <c r="O23" i="3"/>
  <c r="U23" i="3"/>
  <c r="N27" i="3"/>
  <c r="L27" i="3"/>
  <c r="S31" i="3"/>
  <c r="O31" i="3"/>
  <c r="O39" i="3"/>
  <c r="S39" i="3"/>
  <c r="Q43" i="3"/>
  <c r="M43" i="3"/>
  <c r="L47" i="3"/>
  <c r="X47" i="3"/>
  <c r="S51" i="3"/>
  <c r="W51" i="3"/>
  <c r="R63" i="3"/>
  <c r="X63" i="3"/>
  <c r="O75" i="3"/>
  <c r="N75" i="3"/>
  <c r="O79" i="3"/>
  <c r="U79" i="3"/>
  <c r="P87" i="3"/>
  <c r="U87" i="3"/>
  <c r="Q95" i="3"/>
  <c r="V95" i="3"/>
  <c r="R99" i="3"/>
  <c r="W99" i="3"/>
  <c r="R103" i="3"/>
  <c r="M103" i="3"/>
  <c r="P107" i="3"/>
  <c r="T107" i="3"/>
  <c r="T115" i="3"/>
  <c r="O115" i="3"/>
  <c r="S119" i="3"/>
  <c r="Q119" i="3"/>
  <c r="O123" i="3"/>
  <c r="T123" i="3"/>
  <c r="M127" i="3"/>
  <c r="Q127" i="3"/>
  <c r="T131" i="3"/>
  <c r="X131" i="3"/>
  <c r="L135" i="3"/>
  <c r="P135" i="3"/>
  <c r="U139" i="3"/>
  <c r="O139" i="3"/>
  <c r="M147" i="3"/>
  <c r="X147" i="3"/>
  <c r="Q151" i="3"/>
  <c r="S151" i="3"/>
  <c r="N155" i="3"/>
  <c r="T155" i="3"/>
  <c r="N40" i="3"/>
  <c r="W40" i="3"/>
  <c r="Q44" i="3"/>
  <c r="V44" i="3"/>
  <c r="W44" i="3"/>
  <c r="T48" i="3"/>
  <c r="O48" i="3"/>
  <c r="L52" i="3"/>
  <c r="P52" i="3"/>
  <c r="L56" i="3"/>
  <c r="Q56" i="3"/>
  <c r="X56" i="3"/>
  <c r="L60" i="3"/>
  <c r="P60" i="3"/>
  <c r="Q60" i="3"/>
  <c r="L64" i="3"/>
  <c r="Q64" i="3"/>
  <c r="L68" i="3"/>
  <c r="Q68" i="3"/>
  <c r="K387" i="6"/>
  <c r="F387" i="6" s="1"/>
  <c r="G387" i="6" s="1"/>
  <c r="Q72" i="3"/>
  <c r="M76" i="3"/>
  <c r="U76" i="3"/>
  <c r="K495" i="6"/>
  <c r="F495" i="6" s="1"/>
  <c r="G495" i="6" s="1"/>
  <c r="P80" i="3"/>
  <c r="X80" i="3"/>
  <c r="L84" i="3"/>
  <c r="T84" i="3"/>
  <c r="K411" i="6"/>
  <c r="F411" i="6" s="1"/>
  <c r="G411" i="6" s="1"/>
  <c r="P88" i="3"/>
  <c r="X88" i="3"/>
  <c r="K46" i="6"/>
  <c r="F46" i="6" s="1"/>
  <c r="G46" i="6" s="1"/>
  <c r="M92" i="3"/>
  <c r="U92" i="3"/>
  <c r="K218" i="6"/>
  <c r="F218" i="6" s="1"/>
  <c r="G218" i="6" s="1"/>
  <c r="P96" i="3"/>
  <c r="X96" i="3"/>
  <c r="K213" i="6"/>
  <c r="F213" i="6" s="1"/>
  <c r="G213" i="6" s="1"/>
  <c r="Q100" i="3"/>
  <c r="K86" i="6"/>
  <c r="F86" i="6" s="1"/>
  <c r="G86" i="6" s="1"/>
  <c r="M104" i="3"/>
  <c r="U104" i="3"/>
  <c r="K97" i="6"/>
  <c r="F97" i="6" s="1"/>
  <c r="G97" i="6" s="1"/>
  <c r="P108" i="3"/>
  <c r="X108" i="3"/>
  <c r="K95" i="6"/>
  <c r="F95" i="6" s="1"/>
  <c r="G95" i="6" s="1"/>
  <c r="L112" i="3"/>
  <c r="T112" i="3"/>
  <c r="K100" i="6"/>
  <c r="F100" i="6" s="1"/>
  <c r="G100" i="6" s="1"/>
  <c r="M116" i="3"/>
  <c r="U116" i="3"/>
  <c r="K157" i="6"/>
  <c r="F157" i="6" s="1"/>
  <c r="G157" i="6" s="1"/>
  <c r="M120" i="3"/>
  <c r="U120" i="3"/>
  <c r="O124" i="3"/>
  <c r="T124" i="3"/>
  <c r="K731" i="6"/>
  <c r="F731" i="6" s="1"/>
  <c r="G731" i="6" s="1"/>
  <c r="M128" i="3"/>
  <c r="S128" i="3"/>
  <c r="X128" i="3"/>
  <c r="K404" i="6"/>
  <c r="F404" i="6" s="1"/>
  <c r="G404" i="6" s="1"/>
  <c r="P132" i="3"/>
  <c r="U132" i="3"/>
  <c r="K133" i="6"/>
  <c r="F133" i="6" s="1"/>
  <c r="G133" i="6" s="1"/>
  <c r="M136" i="3"/>
  <c r="Q136" i="3"/>
  <c r="U136" i="3"/>
  <c r="K110" i="6"/>
  <c r="F110" i="6" s="1"/>
  <c r="G110" i="6" s="1"/>
  <c r="L140" i="3"/>
  <c r="P140" i="3"/>
  <c r="T140" i="3"/>
  <c r="X140" i="3"/>
  <c r="L144" i="3"/>
  <c r="P144" i="3"/>
  <c r="T144" i="3"/>
  <c r="X144" i="3"/>
  <c r="O148" i="3"/>
  <c r="S148" i="3"/>
  <c r="W148" i="3"/>
  <c r="K470" i="6"/>
  <c r="F470" i="6" s="1"/>
  <c r="G470" i="6" s="1"/>
  <c r="M152" i="3"/>
  <c r="Q152" i="3"/>
  <c r="U152" i="3"/>
  <c r="N156" i="3"/>
  <c r="R156" i="3"/>
  <c r="V156" i="3"/>
  <c r="K628" i="6"/>
  <c r="F628" i="6" s="1"/>
  <c r="G628" i="6" s="1"/>
  <c r="X231" i="3"/>
  <c r="W219" i="3"/>
  <c r="W207" i="3"/>
  <c r="M122" i="3"/>
  <c r="K280" i="6"/>
  <c r="F280" i="6" s="1"/>
  <c r="G280" i="6" s="1"/>
  <c r="V6" i="3"/>
  <c r="S42" i="3"/>
  <c r="P42" i="3"/>
  <c r="K410" i="6"/>
  <c r="F410" i="6" s="1"/>
  <c r="G410" i="6" s="1"/>
  <c r="V50" i="3"/>
  <c r="X70" i="3"/>
  <c r="W70" i="3"/>
  <c r="N78" i="3"/>
  <c r="M78" i="3"/>
  <c r="P86" i="3"/>
  <c r="Q86" i="3"/>
  <c r="O90" i="3"/>
  <c r="X90" i="3"/>
  <c r="K673" i="6"/>
  <c r="F673" i="6" s="1"/>
  <c r="G673" i="6" s="1"/>
  <c r="Q102" i="3"/>
  <c r="L110" i="3"/>
  <c r="S110" i="3"/>
  <c r="V114" i="3"/>
  <c r="W114" i="3"/>
  <c r="P126" i="3"/>
  <c r="Q126" i="3"/>
  <c r="X126" i="3"/>
  <c r="L130" i="3"/>
  <c r="U130" i="3"/>
  <c r="T130" i="3"/>
  <c r="P134" i="3"/>
  <c r="Q134" i="3"/>
  <c r="V138" i="3"/>
  <c r="N138" i="3"/>
  <c r="R142" i="3"/>
  <c r="W142" i="3"/>
  <c r="X146" i="3"/>
  <c r="P146" i="3"/>
  <c r="W146" i="3"/>
  <c r="M150" i="3"/>
  <c r="T150" i="3"/>
  <c r="L150" i="3"/>
  <c r="K485" i="6"/>
  <c r="F485" i="6" s="1"/>
  <c r="G485" i="6" s="1"/>
  <c r="U154" i="3"/>
  <c r="M154" i="3"/>
  <c r="S158" i="3"/>
  <c r="X158" i="3"/>
  <c r="N158" i="3"/>
  <c r="Q162" i="3"/>
  <c r="R162" i="3"/>
  <c r="V162" i="3"/>
  <c r="W166" i="3"/>
  <c r="S166" i="3"/>
  <c r="O166" i="3"/>
  <c r="P170" i="3"/>
  <c r="S170" i="3"/>
  <c r="W170" i="3"/>
  <c r="Q175" i="3"/>
  <c r="V175" i="3"/>
  <c r="R175" i="3"/>
  <c r="N175" i="3"/>
  <c r="W175" i="3"/>
  <c r="S175" i="3"/>
  <c r="M179" i="3"/>
  <c r="R179" i="3"/>
  <c r="W179" i="3"/>
  <c r="Q179" i="3"/>
  <c r="N179" i="3"/>
  <c r="U179" i="3"/>
  <c r="L187" i="3"/>
  <c r="Q187" i="3"/>
  <c r="V187" i="3"/>
  <c r="R187" i="3"/>
  <c r="N187" i="3"/>
  <c r="U187" i="3"/>
  <c r="P191" i="3"/>
  <c r="U191" i="3"/>
  <c r="L191" i="3"/>
  <c r="S191" i="3"/>
  <c r="O191" i="3"/>
  <c r="W191" i="3"/>
  <c r="O195" i="3"/>
  <c r="T195" i="3"/>
  <c r="L195" i="3"/>
  <c r="S195" i="3"/>
  <c r="P195" i="3"/>
  <c r="W195" i="3"/>
  <c r="M199" i="3"/>
  <c r="S199" i="3"/>
  <c r="W199" i="3"/>
  <c r="O199" i="3"/>
  <c r="U199" i="3"/>
  <c r="Q199" i="3"/>
  <c r="X199" i="3"/>
  <c r="K147" i="6"/>
  <c r="F147" i="6" s="1"/>
  <c r="G147" i="6" s="1"/>
  <c r="N203" i="3"/>
  <c r="R203" i="3"/>
  <c r="V203" i="3"/>
  <c r="M203" i="3"/>
  <c r="S203" i="3"/>
  <c r="X203" i="3"/>
  <c r="P203" i="3"/>
  <c r="U203" i="3"/>
  <c r="K454" i="6"/>
  <c r="F454" i="6" s="1"/>
  <c r="G454" i="6" s="1"/>
  <c r="M207" i="3"/>
  <c r="Q207" i="3"/>
  <c r="U207" i="3"/>
  <c r="P207" i="3"/>
  <c r="V207" i="3"/>
  <c r="N207" i="3"/>
  <c r="S207" i="3"/>
  <c r="X207" i="3"/>
  <c r="K111" i="6"/>
  <c r="F111" i="6" s="1"/>
  <c r="G111" i="6" s="1"/>
  <c r="L211" i="3"/>
  <c r="P211" i="3"/>
  <c r="T211" i="3"/>
  <c r="X211" i="3"/>
  <c r="N211" i="3"/>
  <c r="S211" i="3"/>
  <c r="Q211" i="3"/>
  <c r="V211" i="3"/>
  <c r="O215" i="3"/>
  <c r="S215" i="3"/>
  <c r="W215" i="3"/>
  <c r="L215" i="3"/>
  <c r="Q215" i="3"/>
  <c r="V215" i="3"/>
  <c r="N215" i="3"/>
  <c r="T215" i="3"/>
  <c r="M219" i="3"/>
  <c r="Q219" i="3"/>
  <c r="U219" i="3"/>
  <c r="N219" i="3"/>
  <c r="S219" i="3"/>
  <c r="X219" i="3"/>
  <c r="P219" i="3"/>
  <c r="V219" i="3"/>
  <c r="O223" i="3"/>
  <c r="S223" i="3"/>
  <c r="W223" i="3"/>
  <c r="N223" i="3"/>
  <c r="T223" i="3"/>
  <c r="L223" i="3"/>
  <c r="Q223" i="3"/>
  <c r="V223" i="3"/>
  <c r="K116" i="6"/>
  <c r="F116" i="6" s="1"/>
  <c r="G116" i="6" s="1"/>
  <c r="N227" i="3"/>
  <c r="R227" i="3"/>
  <c r="V227" i="3"/>
  <c r="L227" i="3"/>
  <c r="Q227" i="3"/>
  <c r="W227" i="3"/>
  <c r="O227" i="3"/>
  <c r="T227" i="3"/>
  <c r="K412" i="6"/>
  <c r="F412" i="6" s="1"/>
  <c r="G412" i="6" s="1"/>
  <c r="M231" i="3"/>
  <c r="Q231" i="3"/>
  <c r="U231" i="3"/>
  <c r="O231" i="3"/>
  <c r="T231" i="3"/>
  <c r="L231" i="3"/>
  <c r="R231" i="3"/>
  <c r="W231" i="3"/>
  <c r="K37" i="6"/>
  <c r="F37" i="6" s="1"/>
  <c r="G37" i="6" s="1"/>
  <c r="L235" i="3"/>
  <c r="P235" i="3"/>
  <c r="T235" i="3"/>
  <c r="X235" i="3"/>
  <c r="M235" i="3"/>
  <c r="R235" i="3"/>
  <c r="W235" i="3"/>
  <c r="O235" i="3"/>
  <c r="U235" i="3"/>
  <c r="O239" i="3"/>
  <c r="S239" i="3"/>
  <c r="W239" i="3"/>
  <c r="P239" i="3"/>
  <c r="U239" i="3"/>
  <c r="M239" i="3"/>
  <c r="R239" i="3"/>
  <c r="X239" i="3"/>
  <c r="O243" i="3"/>
  <c r="S243" i="3"/>
  <c r="W243" i="3"/>
  <c r="N243" i="3"/>
  <c r="T243" i="3"/>
  <c r="L243" i="3"/>
  <c r="Q243" i="3"/>
  <c r="V243" i="3"/>
  <c r="O247" i="3"/>
  <c r="S247" i="3"/>
  <c r="W247" i="3"/>
  <c r="M247" i="3"/>
  <c r="R247" i="3"/>
  <c r="X247" i="3"/>
  <c r="P247" i="3"/>
  <c r="U247" i="3"/>
  <c r="K140" i="6"/>
  <c r="F140" i="6" s="1"/>
  <c r="G140" i="6" s="1"/>
  <c r="N251" i="3"/>
  <c r="R251" i="3"/>
  <c r="V251" i="3"/>
  <c r="P251" i="3"/>
  <c r="U251" i="3"/>
  <c r="M251" i="3"/>
  <c r="S251" i="3"/>
  <c r="X251" i="3"/>
  <c r="K426" i="6"/>
  <c r="F426" i="6" s="1"/>
  <c r="G426" i="6" s="1"/>
  <c r="N255" i="3"/>
  <c r="R255" i="3"/>
  <c r="V255" i="3"/>
  <c r="O255" i="3"/>
  <c r="T255" i="3"/>
  <c r="L255" i="3"/>
  <c r="Q255" i="3"/>
  <c r="W255" i="3"/>
  <c r="N259" i="3"/>
  <c r="R259" i="3"/>
  <c r="V259" i="3"/>
  <c r="M259" i="3"/>
  <c r="S259" i="3"/>
  <c r="X259" i="3"/>
  <c r="P259" i="3"/>
  <c r="U259" i="3"/>
  <c r="K601" i="6"/>
  <c r="F601" i="6" s="1"/>
  <c r="G601" i="6" s="1"/>
  <c r="O263" i="3"/>
  <c r="S263" i="3"/>
  <c r="W263" i="3"/>
  <c r="M263" i="3"/>
  <c r="R263" i="3"/>
  <c r="X263" i="3"/>
  <c r="P263" i="3"/>
  <c r="U263" i="3"/>
  <c r="K231" i="6"/>
  <c r="F231" i="6" s="1"/>
  <c r="G231" i="6" s="1"/>
  <c r="O267" i="3"/>
  <c r="S267" i="3"/>
  <c r="W267" i="3"/>
  <c r="L267" i="3"/>
  <c r="Q267" i="3"/>
  <c r="V267" i="3"/>
  <c r="N267" i="3"/>
  <c r="T267" i="3"/>
  <c r="K310" i="6"/>
  <c r="F310" i="6" s="1"/>
  <c r="G310" i="6" s="1"/>
  <c r="O271" i="3"/>
  <c r="S271" i="3"/>
  <c r="W271" i="3"/>
  <c r="P271" i="3"/>
  <c r="U271" i="3"/>
  <c r="M271" i="3"/>
  <c r="R271" i="3"/>
  <c r="X271" i="3"/>
  <c r="K365" i="6"/>
  <c r="F365" i="6" s="1"/>
  <c r="G365" i="6" s="1"/>
  <c r="O275" i="3"/>
  <c r="S275" i="3"/>
  <c r="W275" i="3"/>
  <c r="N275" i="3"/>
  <c r="T275" i="3"/>
  <c r="L275" i="3"/>
  <c r="Q275" i="3"/>
  <c r="V275" i="3"/>
  <c r="K337" i="6"/>
  <c r="F337" i="6" s="1"/>
  <c r="G337" i="6" s="1"/>
  <c r="L279" i="3"/>
  <c r="P279" i="3"/>
  <c r="T279" i="3"/>
  <c r="X279" i="3"/>
  <c r="O279" i="3"/>
  <c r="U279" i="3"/>
  <c r="M279" i="3"/>
  <c r="R279" i="3"/>
  <c r="W279" i="3"/>
  <c r="K360" i="6"/>
  <c r="F360" i="6" s="1"/>
  <c r="G360" i="6" s="1"/>
  <c r="M283" i="3"/>
  <c r="Q283" i="3"/>
  <c r="U283" i="3"/>
  <c r="P283" i="3"/>
  <c r="V283" i="3"/>
  <c r="N283" i="3"/>
  <c r="S283" i="3"/>
  <c r="X283" i="3"/>
  <c r="K317" i="6"/>
  <c r="F317" i="6" s="1"/>
  <c r="G317" i="6" s="1"/>
  <c r="N287" i="3"/>
  <c r="R287" i="3"/>
  <c r="V287" i="3"/>
  <c r="P287" i="3"/>
  <c r="U287" i="3"/>
  <c r="M287" i="3"/>
  <c r="S287" i="3"/>
  <c r="X287" i="3"/>
  <c r="K561" i="6"/>
  <c r="F561" i="6" s="1"/>
  <c r="G561" i="6" s="1"/>
  <c r="O291" i="3"/>
  <c r="S291" i="3"/>
  <c r="W291" i="3"/>
  <c r="P291" i="3"/>
  <c r="U291" i="3"/>
  <c r="M291" i="3"/>
  <c r="R291" i="3"/>
  <c r="X291" i="3"/>
  <c r="K323" i="6"/>
  <c r="F323" i="6" s="1"/>
  <c r="G323" i="6" s="1"/>
  <c r="L295" i="3"/>
  <c r="P295" i="3"/>
  <c r="T295" i="3"/>
  <c r="X295" i="3"/>
  <c r="Q295" i="3"/>
  <c r="V295" i="3"/>
  <c r="N295" i="3"/>
  <c r="S295" i="3"/>
  <c r="K663" i="6"/>
  <c r="F663" i="6" s="1"/>
  <c r="G663" i="6" s="1"/>
  <c r="L299" i="3"/>
  <c r="P299" i="3"/>
  <c r="T299" i="3"/>
  <c r="X299" i="3"/>
  <c r="Q299" i="3"/>
  <c r="V299" i="3"/>
  <c r="N299" i="3"/>
  <c r="S299" i="3"/>
  <c r="K350" i="6"/>
  <c r="F350" i="6" s="1"/>
  <c r="G350" i="6" s="1"/>
  <c r="L303" i="3"/>
  <c r="P303" i="3"/>
  <c r="T303" i="3"/>
  <c r="X303" i="3"/>
  <c r="Q303" i="3"/>
  <c r="V303" i="3"/>
  <c r="N303" i="3"/>
  <c r="S303" i="3"/>
  <c r="M307" i="3"/>
  <c r="L307" i="3"/>
  <c r="Q307" i="3"/>
  <c r="U307" i="3"/>
  <c r="O307" i="3"/>
  <c r="S307" i="3"/>
  <c r="W307" i="3"/>
  <c r="K301" i="6"/>
  <c r="F301" i="6" s="1"/>
  <c r="G301" i="6" s="1"/>
  <c r="L311" i="3"/>
  <c r="P311" i="3"/>
  <c r="T311" i="3"/>
  <c r="X311" i="3"/>
  <c r="K316" i="6"/>
  <c r="F316" i="6" s="1"/>
  <c r="G316" i="6" s="1"/>
  <c r="M315" i="3"/>
  <c r="Q315" i="3"/>
  <c r="U315" i="3"/>
  <c r="K632" i="6"/>
  <c r="F632" i="6" s="1"/>
  <c r="G632" i="6" s="1"/>
  <c r="N319" i="3"/>
  <c r="R319" i="3"/>
  <c r="V319" i="3"/>
  <c r="X255" i="3"/>
  <c r="M255" i="3"/>
  <c r="W251" i="3"/>
  <c r="L251" i="3"/>
  <c r="N247" i="3"/>
  <c r="P243" i="3"/>
  <c r="N239" i="3"/>
  <c r="Q235" i="3"/>
  <c r="S231" i="3"/>
  <c r="U227" i="3"/>
  <c r="X223" i="3"/>
  <c r="M223" i="3"/>
  <c r="R219" i="3"/>
  <c r="X215" i="3"/>
  <c r="M215" i="3"/>
  <c r="O211" i="3"/>
  <c r="R207" i="3"/>
  <c r="T203" i="3"/>
  <c r="V199" i="3"/>
  <c r="U195" i="3"/>
  <c r="T191" i="3"/>
  <c r="T187" i="3"/>
  <c r="V179" i="3"/>
  <c r="U175" i="3"/>
  <c r="R166" i="3"/>
  <c r="U150" i="3"/>
  <c r="T110" i="3"/>
  <c r="X106" i="3"/>
  <c r="S3" i="3"/>
  <c r="N3" i="3"/>
  <c r="V3" i="3"/>
  <c r="S7" i="3"/>
  <c r="U7" i="3"/>
  <c r="M11" i="3"/>
  <c r="U11" i="3"/>
  <c r="M15" i="3"/>
  <c r="W15" i="3"/>
  <c r="R15" i="3"/>
  <c r="K28" i="6"/>
  <c r="F28" i="6" s="1"/>
  <c r="G28" i="6" s="1"/>
  <c r="V19" i="3"/>
  <c r="U192" i="3"/>
  <c r="Q192" i="3"/>
  <c r="V188" i="3"/>
  <c r="R188" i="3"/>
  <c r="W184" i="3"/>
  <c r="S184" i="3"/>
  <c r="W180" i="3"/>
  <c r="S180" i="3"/>
  <c r="O180" i="3"/>
  <c r="W176" i="3"/>
  <c r="Q176" i="3"/>
  <c r="V172" i="3"/>
  <c r="Q172" i="3"/>
  <c r="V167" i="3"/>
  <c r="Q167" i="3"/>
  <c r="T163" i="3"/>
  <c r="V159" i="3"/>
  <c r="Q159" i="3"/>
  <c r="U155" i="3"/>
  <c r="V147" i="3"/>
  <c r="V143" i="3"/>
  <c r="U135" i="3"/>
  <c r="W127" i="3"/>
  <c r="X123" i="3"/>
  <c r="V111" i="3"/>
  <c r="U43" i="3"/>
  <c r="M23" i="3"/>
  <c r="W23" i="3"/>
  <c r="P27" i="3"/>
  <c r="V27" i="3"/>
  <c r="M31" i="3"/>
  <c r="W31" i="3"/>
  <c r="U31" i="3"/>
  <c r="U35" i="3"/>
  <c r="W35" i="3"/>
  <c r="Q39" i="3"/>
  <c r="W39" i="3"/>
  <c r="P47" i="3"/>
  <c r="N47" i="3"/>
  <c r="O51" i="3"/>
  <c r="Q51" i="3"/>
  <c r="L55" i="3"/>
  <c r="V55" i="3"/>
  <c r="R55" i="3"/>
  <c r="M59" i="3"/>
  <c r="W59" i="3"/>
  <c r="T63" i="3"/>
  <c r="P63" i="3"/>
  <c r="P67" i="3"/>
  <c r="L67" i="3"/>
  <c r="S71" i="3"/>
  <c r="W71" i="3"/>
  <c r="R75" i="3"/>
  <c r="M75" i="3"/>
  <c r="U75" i="3"/>
  <c r="Q79" i="3"/>
  <c r="P79" i="3"/>
  <c r="N83" i="3"/>
  <c r="T83" i="3"/>
  <c r="O83" i="3"/>
  <c r="X83" i="3"/>
  <c r="M87" i="3"/>
  <c r="T87" i="3"/>
  <c r="R87" i="3"/>
  <c r="L91" i="3"/>
  <c r="T91" i="3"/>
  <c r="O91" i="3"/>
  <c r="W91" i="3"/>
  <c r="M95" i="3"/>
  <c r="U95" i="3"/>
  <c r="R95" i="3"/>
  <c r="N99" i="3"/>
  <c r="T99" i="3"/>
  <c r="O99" i="3"/>
  <c r="X99" i="3"/>
  <c r="O103" i="3"/>
  <c r="V103" i="3"/>
  <c r="U103" i="3"/>
  <c r="M107" i="3"/>
  <c r="S107" i="3"/>
  <c r="X107" i="3"/>
  <c r="O107" i="3"/>
  <c r="U107" i="3"/>
  <c r="O111" i="3"/>
  <c r="U111" i="3"/>
  <c r="Q111" i="3"/>
  <c r="W111" i="3"/>
  <c r="L115" i="3"/>
  <c r="R115" i="3"/>
  <c r="W115" i="3"/>
  <c r="P115" i="3"/>
  <c r="X115" i="3"/>
  <c r="K158" i="6"/>
  <c r="F158" i="6" s="1"/>
  <c r="G158" i="6" s="1"/>
  <c r="O119" i="3"/>
  <c r="U119" i="3"/>
  <c r="R119" i="3"/>
  <c r="L123" i="3"/>
  <c r="R123" i="3"/>
  <c r="W123" i="3"/>
  <c r="S123" i="3"/>
  <c r="K730" i="6"/>
  <c r="F730" i="6" s="1"/>
  <c r="G730" i="6" s="1"/>
  <c r="O127" i="3"/>
  <c r="U127" i="3"/>
  <c r="N127" i="3"/>
  <c r="V127" i="3"/>
  <c r="K130" i="6"/>
  <c r="F130" i="6" s="1"/>
  <c r="G130" i="6" s="1"/>
  <c r="L131" i="3"/>
  <c r="R131" i="3"/>
  <c r="W131" i="3"/>
  <c r="O131" i="3"/>
  <c r="V131" i="3"/>
  <c r="K131" i="6"/>
  <c r="F131" i="6" s="1"/>
  <c r="G131" i="6" s="1"/>
  <c r="N135" i="3"/>
  <c r="T135" i="3"/>
  <c r="Q135" i="3"/>
  <c r="X135" i="3"/>
  <c r="K127" i="6"/>
  <c r="F127" i="6" s="1"/>
  <c r="G127" i="6" s="1"/>
  <c r="M139" i="3"/>
  <c r="S139" i="3"/>
  <c r="X139" i="3"/>
  <c r="L139" i="3"/>
  <c r="T139" i="3"/>
  <c r="M143" i="3"/>
  <c r="L143" i="3"/>
  <c r="R143" i="3"/>
  <c r="W143" i="3"/>
  <c r="P143" i="3"/>
  <c r="X143" i="3"/>
  <c r="O147" i="3"/>
  <c r="N147" i="3"/>
  <c r="T147" i="3"/>
  <c r="L147" i="3"/>
  <c r="R147" i="3"/>
  <c r="L151" i="3"/>
  <c r="P151" i="3"/>
  <c r="T151" i="3"/>
  <c r="X151" i="3"/>
  <c r="M151" i="3"/>
  <c r="R151" i="3"/>
  <c r="W151" i="3"/>
  <c r="K484" i="6"/>
  <c r="F484" i="6" s="1"/>
  <c r="G484" i="6" s="1"/>
  <c r="O155" i="3"/>
  <c r="S155" i="3"/>
  <c r="W155" i="3"/>
  <c r="L155" i="3"/>
  <c r="Q155" i="3"/>
  <c r="V155" i="3"/>
  <c r="O159" i="3"/>
  <c r="S159" i="3"/>
  <c r="W159" i="3"/>
  <c r="M163" i="3"/>
  <c r="Q163" i="3"/>
  <c r="U163" i="3"/>
  <c r="K473" i="6"/>
  <c r="F473" i="6" s="1"/>
  <c r="G473" i="6" s="1"/>
  <c r="O167" i="3"/>
  <c r="S167" i="3"/>
  <c r="W167" i="3"/>
  <c r="O172" i="3"/>
  <c r="S172" i="3"/>
  <c r="W172" i="3"/>
  <c r="N176" i="3"/>
  <c r="R176" i="3"/>
  <c r="V176" i="3"/>
  <c r="K279" i="6"/>
  <c r="F279" i="6" s="1"/>
  <c r="G279" i="6" s="1"/>
  <c r="K251" i="6"/>
  <c r="F251" i="6" s="1"/>
  <c r="G251" i="6" s="1"/>
  <c r="K314" i="6"/>
  <c r="F314" i="6" s="1"/>
  <c r="G314" i="6" s="1"/>
  <c r="K384" i="6"/>
  <c r="F384" i="6" s="1"/>
  <c r="G384" i="6" s="1"/>
  <c r="K626" i="6"/>
  <c r="F626" i="6" s="1"/>
  <c r="G626" i="6" s="1"/>
  <c r="L102" i="6"/>
  <c r="J102" i="6" s="1"/>
  <c r="F102" i="6" s="1"/>
  <c r="G102" i="6" s="1"/>
  <c r="L14" i="6"/>
  <c r="J14" i="6" s="1"/>
  <c r="F14" i="6" s="1"/>
  <c r="G14" i="6" s="1"/>
  <c r="L487" i="6"/>
  <c r="J487" i="6" s="1"/>
  <c r="F487" i="6" s="1"/>
  <c r="G487" i="6" s="1"/>
  <c r="L602" i="6"/>
  <c r="J602" i="6" s="1"/>
  <c r="F602" i="6" s="1"/>
  <c r="G602" i="6" s="1"/>
  <c r="L13" i="6"/>
  <c r="J13" i="6" s="1"/>
  <c r="F13" i="6" s="1"/>
  <c r="G13" i="6" s="1"/>
  <c r="K69" i="6"/>
  <c r="F69" i="6" s="1"/>
  <c r="G69" i="6" s="1"/>
  <c r="L267" i="6"/>
  <c r="J267" i="6" s="1"/>
  <c r="F267" i="6" s="1"/>
  <c r="G267" i="6" s="1"/>
  <c r="L70" i="6"/>
  <c r="J70" i="6" s="1"/>
  <c r="F70" i="6" s="1"/>
  <c r="G70" i="6" s="1"/>
  <c r="L2" i="6"/>
  <c r="J2" i="6" s="1"/>
  <c r="F2" i="6" s="1"/>
  <c r="G2" i="6" s="1"/>
  <c r="L270" i="6"/>
  <c r="J270" i="6" s="1"/>
  <c r="F270" i="6" s="1"/>
  <c r="G270" i="6" s="1"/>
  <c r="L22" i="6"/>
  <c r="J22" i="6" s="1"/>
  <c r="F22" i="6" s="1"/>
  <c r="G22" i="6" s="1"/>
  <c r="K160" i="6"/>
  <c r="F160" i="6" s="1"/>
  <c r="G160" i="6" s="1"/>
  <c r="L35" i="6"/>
  <c r="J35" i="6" s="1"/>
  <c r="F35" i="6" s="1"/>
  <c r="G35" i="6" s="1"/>
  <c r="N174" i="3"/>
  <c r="Q174" i="3"/>
  <c r="O178" i="3"/>
  <c r="Q178" i="3"/>
  <c r="M186" i="3"/>
  <c r="P186" i="3"/>
  <c r="X186" i="3"/>
  <c r="N190" i="3"/>
  <c r="M190" i="3"/>
  <c r="U190" i="3"/>
  <c r="O194" i="3"/>
  <c r="M194" i="3"/>
  <c r="U194" i="3"/>
  <c r="K126" i="6"/>
  <c r="F126" i="6" s="1"/>
  <c r="G126" i="6" s="1"/>
  <c r="L198" i="3"/>
  <c r="N198" i="3"/>
  <c r="V198" i="3"/>
  <c r="M202" i="3"/>
  <c r="K144" i="6"/>
  <c r="F144" i="6" s="1"/>
  <c r="G144" i="6" s="1"/>
  <c r="O210" i="3"/>
  <c r="L36" i="6"/>
  <c r="J36" i="6" s="1"/>
  <c r="F36" i="6" s="1"/>
  <c r="G36" i="6" s="1"/>
  <c r="L214" i="3"/>
  <c r="K112" i="6"/>
  <c r="F112" i="6" s="1"/>
  <c r="G112" i="6" s="1"/>
  <c r="L259" i="6"/>
  <c r="J259" i="6" s="1"/>
  <c r="F259" i="6" s="1"/>
  <c r="G259" i="6" s="1"/>
  <c r="K416" i="6"/>
  <c r="F416" i="6" s="1"/>
  <c r="G416" i="6" s="1"/>
  <c r="K357" i="6"/>
  <c r="F357" i="6" s="1"/>
  <c r="G357" i="6" s="1"/>
  <c r="L257" i="6"/>
  <c r="J257" i="6" s="1"/>
  <c r="F257" i="6" s="1"/>
  <c r="G257" i="6" s="1"/>
  <c r="K659" i="6"/>
  <c r="F659" i="6" s="1"/>
  <c r="G659" i="6" s="1"/>
  <c r="K660" i="6"/>
  <c r="F660" i="6" s="1"/>
  <c r="G660" i="6" s="1"/>
  <c r="K562" i="6"/>
  <c r="F562" i="6" s="1"/>
  <c r="G562" i="6" s="1"/>
  <c r="K359" i="6"/>
  <c r="F359" i="6" s="1"/>
  <c r="G359" i="6" s="1"/>
  <c r="K657" i="6"/>
  <c r="F657" i="6" s="1"/>
  <c r="G657" i="6" s="1"/>
  <c r="K654" i="6"/>
  <c r="F654" i="6" s="1"/>
  <c r="G654" i="6" s="1"/>
  <c r="K560" i="6"/>
  <c r="F560" i="6" s="1"/>
  <c r="G560" i="6" s="1"/>
  <c r="K653" i="6"/>
  <c r="F653" i="6" s="1"/>
  <c r="G653" i="6" s="1"/>
  <c r="K655" i="6"/>
  <c r="F655" i="6" s="1"/>
  <c r="G655" i="6" s="1"/>
  <c r="K637" i="6"/>
  <c r="F637" i="6" s="1"/>
  <c r="G637" i="6" s="1"/>
  <c r="K636" i="6"/>
  <c r="F636" i="6" s="1"/>
  <c r="G636" i="6" s="1"/>
  <c r="K643" i="6"/>
  <c r="F643" i="6" s="1"/>
  <c r="G643" i="6" s="1"/>
  <c r="K641" i="6"/>
  <c r="F641" i="6" s="1"/>
  <c r="G641" i="6" s="1"/>
  <c r="K642" i="6"/>
  <c r="F642" i="6" s="1"/>
  <c r="G642" i="6" s="1"/>
  <c r="K332" i="6"/>
  <c r="F332" i="6" s="1"/>
  <c r="G332" i="6" s="1"/>
  <c r="K645" i="6"/>
  <c r="F645" i="6" s="1"/>
  <c r="G645" i="6" s="1"/>
  <c r="K644" i="6"/>
  <c r="F644" i="6" s="1"/>
  <c r="G644" i="6" s="1"/>
  <c r="K570" i="6"/>
  <c r="F570" i="6" s="1"/>
  <c r="G570" i="6" s="1"/>
  <c r="K646" i="6"/>
  <c r="F646" i="6" s="1"/>
  <c r="G646" i="6" s="1"/>
  <c r="K184" i="6"/>
  <c r="F184" i="6" s="1"/>
  <c r="G184" i="6" s="1"/>
  <c r="L258" i="6"/>
  <c r="J258" i="6" s="1"/>
  <c r="F258" i="6" s="1"/>
  <c r="G258" i="6" s="1"/>
  <c r="K104" i="6"/>
  <c r="F104" i="6" s="1"/>
  <c r="G104" i="6" s="1"/>
  <c r="K281" i="6"/>
  <c r="F281" i="6" s="1"/>
  <c r="G281" i="6" s="1"/>
  <c r="V250" i="3"/>
  <c r="R250" i="3"/>
  <c r="N250" i="3"/>
  <c r="U246" i="3"/>
  <c r="Q246" i="3"/>
  <c r="M246" i="3"/>
  <c r="X242" i="3"/>
  <c r="T242" i="3"/>
  <c r="P242" i="3"/>
  <c r="L242" i="3"/>
  <c r="W238" i="3"/>
  <c r="S238" i="3"/>
  <c r="O238" i="3"/>
  <c r="V234" i="3"/>
  <c r="R234" i="3"/>
  <c r="N234" i="3"/>
  <c r="R230" i="3"/>
  <c r="Q226" i="3"/>
  <c r="Q222" i="3"/>
  <c r="T218" i="3"/>
  <c r="L218" i="3"/>
  <c r="V214" i="3"/>
  <c r="N214" i="3"/>
  <c r="U210" i="3"/>
  <c r="M210" i="3"/>
  <c r="U206" i="3"/>
  <c r="M206" i="3"/>
  <c r="X202" i="3"/>
  <c r="P202" i="3"/>
  <c r="S198" i="3"/>
  <c r="Q194" i="3"/>
  <c r="P190" i="3"/>
  <c r="O186" i="3"/>
  <c r="V178" i="3"/>
  <c r="M178" i="3"/>
  <c r="U174" i="3"/>
  <c r="L174" i="3"/>
  <c r="L496" i="6"/>
  <c r="J496" i="6" s="1"/>
  <c r="F496" i="6" s="1"/>
  <c r="G496" i="6" s="1"/>
  <c r="L3" i="6"/>
  <c r="J3" i="6" s="1"/>
  <c r="F3" i="6" s="1"/>
  <c r="G3" i="6" s="1"/>
  <c r="J274" i="6"/>
  <c r="F274" i="6" s="1"/>
  <c r="G274" i="6" s="1"/>
  <c r="J210" i="6"/>
  <c r="F210" i="6" s="1"/>
  <c r="G210" i="6" s="1"/>
  <c r="L266" i="6"/>
  <c r="J266" i="6" s="1"/>
  <c r="F266" i="6" s="1"/>
  <c r="G266" i="6" s="1"/>
  <c r="J339" i="6"/>
  <c r="F339" i="6" s="1"/>
  <c r="G339" i="6" s="1"/>
  <c r="J307" i="6"/>
  <c r="F307" i="6" s="1"/>
  <c r="G307" i="6" s="1"/>
  <c r="J242" i="6"/>
  <c r="F242" i="6" s="1"/>
  <c r="J162" i="6"/>
  <c r="F162" i="6" s="1"/>
  <c r="L498" i="6"/>
  <c r="J498" i="6" s="1"/>
  <c r="F498" i="6" s="1"/>
  <c r="G498" i="6" s="1"/>
  <c r="J355" i="6"/>
  <c r="F355" i="6" s="1"/>
  <c r="J226" i="6"/>
  <c r="F226" i="6" s="1"/>
  <c r="G226" i="6" s="1"/>
  <c r="J178" i="6"/>
  <c r="F178" i="6" s="1"/>
  <c r="J43" i="6"/>
  <c r="F43" i="6" s="1"/>
  <c r="L497" i="6"/>
  <c r="J497" i="6" s="1"/>
  <c r="F497" i="6" s="1"/>
  <c r="G497" i="6" s="1"/>
  <c r="L4" i="6"/>
  <c r="J4" i="6" s="1"/>
  <c r="F4" i="6" s="1"/>
  <c r="G4" i="6" s="1"/>
  <c r="J285" i="6"/>
  <c r="F285" i="6" s="1"/>
  <c r="J541" i="6"/>
  <c r="F541" i="6" s="1"/>
  <c r="J172" i="6"/>
  <c r="F172" i="6" s="1"/>
  <c r="G172" i="6" s="1"/>
  <c r="J377" i="6"/>
  <c r="F377" i="6" s="1"/>
  <c r="G377" i="6" s="1"/>
  <c r="J244" i="6"/>
  <c r="F244" i="6" s="1"/>
  <c r="J525" i="6"/>
  <c r="F525" i="6" s="1"/>
  <c r="G525" i="6" s="1"/>
  <c r="J88" i="6"/>
  <c r="F88" i="6" s="1"/>
  <c r="G88" i="6" s="1"/>
  <c r="J305" i="6"/>
  <c r="F305" i="6" s="1"/>
  <c r="G305" i="6" s="1"/>
  <c r="J669" i="6"/>
  <c r="F669" i="6" s="1"/>
  <c r="J545" i="6"/>
  <c r="F545" i="6" s="1"/>
  <c r="J106" i="6"/>
  <c r="F106" i="6" s="1"/>
  <c r="G106" i="6" s="1"/>
  <c r="J170" i="6"/>
  <c r="F170" i="6" s="1"/>
  <c r="G170" i="6" s="1"/>
  <c r="J89" i="6"/>
  <c r="F89" i="6" s="1"/>
  <c r="G89" i="6" s="1"/>
  <c r="J237" i="6"/>
  <c r="F237" i="6" s="1"/>
  <c r="J346" i="6"/>
  <c r="F346" i="6" s="1"/>
  <c r="G346" i="6" s="1"/>
  <c r="J474" i="6"/>
  <c r="F474" i="6" s="1"/>
  <c r="G474" i="6" s="1"/>
  <c r="J534" i="6"/>
  <c r="F534" i="6" s="1"/>
  <c r="J710" i="6"/>
  <c r="F710" i="6" s="1"/>
  <c r="G710" i="6" s="1"/>
  <c r="J177" i="6"/>
  <c r="F177" i="6" s="1"/>
  <c r="J447" i="6"/>
  <c r="F447" i="6" s="1"/>
  <c r="J527" i="6"/>
  <c r="F527" i="6" s="1"/>
  <c r="G527" i="6" s="1"/>
  <c r="J587" i="6"/>
  <c r="F587" i="6" s="1"/>
  <c r="J709" i="6"/>
  <c r="F709" i="6" s="1"/>
  <c r="G709" i="6" s="1"/>
  <c r="J107" i="6"/>
  <c r="F107" i="6" s="1"/>
  <c r="G107" i="6" s="1"/>
  <c r="J163" i="6"/>
  <c r="F163" i="6" s="1"/>
  <c r="J195" i="6"/>
  <c r="F195" i="6" s="1"/>
  <c r="G195" i="6" s="1"/>
  <c r="J227" i="6"/>
  <c r="F227" i="6" s="1"/>
  <c r="G227" i="6" s="1"/>
  <c r="J308" i="6"/>
  <c r="F308" i="6" s="1"/>
  <c r="G308" i="6" s="1"/>
  <c r="J356" i="6"/>
  <c r="F356" i="6" s="1"/>
  <c r="J424" i="6"/>
  <c r="F424" i="6" s="1"/>
  <c r="J512" i="6"/>
  <c r="F512" i="6" s="1"/>
  <c r="G512" i="6" s="1"/>
  <c r="J540" i="6"/>
  <c r="F540" i="6" s="1"/>
  <c r="J708" i="6"/>
  <c r="F708" i="6" s="1"/>
  <c r="G708" i="6" s="1"/>
  <c r="J342" i="6"/>
  <c r="F342" i="6" s="1"/>
  <c r="G342" i="6" s="1"/>
  <c r="J165" i="6"/>
  <c r="F165" i="6" s="1"/>
  <c r="J543" i="6"/>
  <c r="F543" i="6" s="1"/>
  <c r="J181" i="6"/>
  <c r="F181" i="6" s="1"/>
  <c r="G181" i="6" s="1"/>
  <c r="J211" i="6"/>
  <c r="F211" i="6" s="1"/>
  <c r="G211" i="6" s="1"/>
  <c r="J376" i="6"/>
  <c r="F376" i="6" s="1"/>
  <c r="G376" i="6" s="1"/>
  <c r="J343" i="6"/>
  <c r="F343" i="6" s="1"/>
  <c r="G343" i="6" s="1"/>
  <c r="J108" i="6"/>
  <c r="F108" i="6" s="1"/>
  <c r="G108" i="6" s="1"/>
  <c r="J176" i="6"/>
  <c r="F176" i="6" s="1"/>
  <c r="J12" i="6"/>
  <c r="F12" i="6" s="1"/>
  <c r="G12" i="6" s="1"/>
  <c r="J477" i="6"/>
  <c r="F477" i="6" s="1"/>
  <c r="G477" i="6" s="1"/>
  <c r="J537" i="6"/>
  <c r="F537" i="6" s="1"/>
  <c r="J204" i="6"/>
  <c r="F204" i="6" s="1"/>
  <c r="G204" i="6" s="1"/>
  <c r="J341" i="6"/>
  <c r="F341" i="6" s="1"/>
  <c r="G341" i="6" s="1"/>
  <c r="J202" i="6"/>
  <c r="F202" i="6" s="1"/>
  <c r="G202" i="6" s="1"/>
  <c r="J42" i="6"/>
  <c r="F42" i="6" s="1"/>
  <c r="J134" i="6"/>
  <c r="F134" i="6" s="1"/>
  <c r="J293" i="6"/>
  <c r="F293" i="6" s="1"/>
  <c r="G293" i="6" s="1"/>
  <c r="J129" i="6"/>
  <c r="F129" i="6" s="1"/>
  <c r="J241" i="6"/>
  <c r="F241" i="6" s="1"/>
  <c r="J386" i="6"/>
  <c r="F386" i="6" s="1"/>
  <c r="J478" i="6"/>
  <c r="F478" i="6" s="1"/>
  <c r="G478" i="6" s="1"/>
  <c r="J538" i="6"/>
  <c r="F538" i="6" s="1"/>
  <c r="J697" i="6"/>
  <c r="F697" i="6" s="1"/>
  <c r="J415" i="6"/>
  <c r="F415" i="6" s="1"/>
  <c r="J475" i="6"/>
  <c r="F475" i="6" s="1"/>
  <c r="G475" i="6" s="1"/>
  <c r="J535" i="6"/>
  <c r="F535" i="6" s="1"/>
  <c r="J603" i="6"/>
  <c r="F603" i="6" s="1"/>
  <c r="J161" i="6"/>
  <c r="F161" i="6" s="1"/>
  <c r="J119" i="6"/>
  <c r="F119" i="6" s="1"/>
  <c r="J167" i="6"/>
  <c r="F167" i="6" s="1"/>
  <c r="G167" i="6" s="1"/>
  <c r="J203" i="6"/>
  <c r="F203" i="6" s="1"/>
  <c r="G203" i="6" s="1"/>
  <c r="J263" i="6"/>
  <c r="F263" i="6" s="1"/>
  <c r="G263" i="6" s="1"/>
  <c r="J340" i="6"/>
  <c r="F340" i="6" s="1"/>
  <c r="J364" i="6"/>
  <c r="F364" i="6" s="1"/>
  <c r="G364" i="6" s="1"/>
  <c r="J428" i="6"/>
  <c r="F428" i="6" s="1"/>
  <c r="J520" i="6"/>
  <c r="F520" i="6" s="1"/>
  <c r="G520" i="6" s="1"/>
  <c r="J544" i="6"/>
  <c r="F544" i="6" s="1"/>
  <c r="J712" i="6"/>
  <c r="F712" i="6" s="1"/>
  <c r="G712" i="6" s="1"/>
  <c r="J509" i="6"/>
  <c r="F509" i="6" s="1"/>
  <c r="G509" i="6" s="1"/>
  <c r="J168" i="6"/>
  <c r="F168" i="6" s="1"/>
  <c r="G168" i="6" s="1"/>
  <c r="J373" i="6"/>
  <c r="F373" i="6" s="1"/>
  <c r="G373" i="6" s="1"/>
  <c r="J232" i="6"/>
  <c r="F232" i="6" s="1"/>
  <c r="J517" i="6"/>
  <c r="F517" i="6" s="1"/>
  <c r="G517" i="6" s="1"/>
  <c r="J80" i="6"/>
  <c r="F80" i="6" s="1"/>
  <c r="J238" i="6"/>
  <c r="F238" i="6" s="1"/>
  <c r="J353" i="6"/>
  <c r="F353" i="6" s="1"/>
  <c r="J533" i="6"/>
  <c r="F533" i="6" s="1"/>
  <c r="G533" i="6" s="1"/>
  <c r="J64" i="6"/>
  <c r="F64" i="6" s="1"/>
  <c r="G64" i="6" s="1"/>
  <c r="J166" i="6"/>
  <c r="F166" i="6" s="1"/>
  <c r="G166" i="6" s="1"/>
  <c r="J701" i="6"/>
  <c r="F701" i="6" s="1"/>
  <c r="G701" i="6" s="1"/>
  <c r="J209" i="6"/>
  <c r="F209" i="6" s="1"/>
  <c r="G209" i="6" s="1"/>
  <c r="J430" i="6"/>
  <c r="F430" i="6" s="1"/>
  <c r="J530" i="6"/>
  <c r="F530" i="6" s="1"/>
  <c r="G530" i="6" s="1"/>
  <c r="J670" i="6"/>
  <c r="F670" i="6" s="1"/>
  <c r="J515" i="6"/>
  <c r="F515" i="6" s="1"/>
  <c r="G515" i="6" s="1"/>
  <c r="J711" i="6"/>
  <c r="F711" i="6" s="1"/>
  <c r="G711" i="6" s="1"/>
  <c r="J175" i="6"/>
  <c r="F175" i="6" s="1"/>
  <c r="G175" i="6" s="1"/>
  <c r="J348" i="6"/>
  <c r="F348" i="6" s="1"/>
  <c r="G348" i="6" s="1"/>
  <c r="J536" i="6"/>
  <c r="F536" i="6" s="1"/>
  <c r="J429" i="6"/>
  <c r="F429" i="6" s="1"/>
  <c r="J164" i="6"/>
  <c r="F164" i="6" s="1"/>
  <c r="J222" i="6"/>
  <c r="F222" i="6" s="1"/>
  <c r="G222" i="6" s="1"/>
  <c r="J41" i="6"/>
  <c r="F41" i="6" s="1"/>
  <c r="G41" i="6" s="1"/>
  <c r="J505" i="6"/>
  <c r="F505" i="6" s="1"/>
  <c r="G505" i="6" s="1"/>
  <c r="J20" i="6"/>
  <c r="F20" i="6" s="1"/>
  <c r="G20" i="6" s="1"/>
  <c r="J230" i="6"/>
  <c r="F230" i="6" s="1"/>
  <c r="G230" i="6" s="1"/>
  <c r="J345" i="6"/>
  <c r="F345" i="6" s="1"/>
  <c r="G345" i="6" s="1"/>
  <c r="J206" i="6"/>
  <c r="F206" i="6" s="1"/>
  <c r="G206" i="6" s="1"/>
  <c r="J208" i="6"/>
  <c r="F208" i="6" s="1"/>
  <c r="G208" i="6" s="1"/>
  <c r="J142" i="6"/>
  <c r="F142" i="6" s="1"/>
  <c r="G142" i="6" s="1"/>
  <c r="J395" i="6"/>
  <c r="F395" i="6" s="1"/>
  <c r="G395" i="6" s="1"/>
  <c r="J205" i="6"/>
  <c r="F205" i="6" s="1"/>
  <c r="G205" i="6" s="1"/>
  <c r="J306" i="6"/>
  <c r="F306" i="6" s="1"/>
  <c r="G306" i="6" s="1"/>
  <c r="J418" i="6"/>
  <c r="F418" i="6" s="1"/>
  <c r="J522" i="6"/>
  <c r="F522" i="6" s="1"/>
  <c r="G522" i="6" s="1"/>
  <c r="J542" i="6"/>
  <c r="F542" i="6" s="1"/>
  <c r="J121" i="6"/>
  <c r="F121" i="6" s="1"/>
  <c r="J423" i="6"/>
  <c r="F423" i="6" s="1"/>
  <c r="J507" i="6"/>
  <c r="F507" i="6" s="1"/>
  <c r="G507" i="6" s="1"/>
  <c r="J539" i="6"/>
  <c r="F539" i="6" s="1"/>
  <c r="J671" i="6"/>
  <c r="F671" i="6" s="1"/>
  <c r="J169" i="6"/>
  <c r="F169" i="6" s="1"/>
  <c r="G169" i="6" s="1"/>
  <c r="J139" i="6"/>
  <c r="F139" i="6" s="1"/>
  <c r="G139" i="6" s="1"/>
  <c r="J171" i="6"/>
  <c r="F171" i="6" s="1"/>
  <c r="G171" i="6" s="1"/>
  <c r="J207" i="6"/>
  <c r="F207" i="6" s="1"/>
  <c r="G207" i="6" s="1"/>
  <c r="J296" i="6"/>
  <c r="F296" i="6" s="1"/>
  <c r="G296" i="6" s="1"/>
  <c r="J344" i="6"/>
  <c r="F344" i="6" s="1"/>
  <c r="G344" i="6" s="1"/>
  <c r="J368" i="6"/>
  <c r="F368" i="6" s="1"/>
  <c r="J444" i="6"/>
  <c r="F444" i="6" s="1"/>
  <c r="G444" i="6" s="1"/>
  <c r="J532" i="6"/>
  <c r="F532" i="6" s="1"/>
  <c r="G532" i="6" s="1"/>
  <c r="J668" i="6"/>
  <c r="F668" i="6" s="1"/>
  <c r="J443" i="6"/>
  <c r="F443" i="6" s="1"/>
  <c r="G443" i="6" s="1"/>
  <c r="J159" i="6"/>
  <c r="F159" i="6" s="1"/>
  <c r="J304" i="6"/>
  <c r="F304" i="6" s="1"/>
  <c r="J476" i="6"/>
  <c r="F476" i="6" s="1"/>
  <c r="G476" i="6" s="1"/>
  <c r="J672" i="6"/>
  <c r="F672" i="6" s="1"/>
  <c r="K58" i="6"/>
  <c r="F58" i="6" s="1"/>
  <c r="G58" i="6" s="1"/>
  <c r="W26" i="3"/>
  <c r="X34" i="3"/>
  <c r="S34" i="3"/>
  <c r="K81" i="6"/>
  <c r="F81" i="6" s="1"/>
  <c r="G81" i="6" s="1"/>
  <c r="N58" i="3"/>
  <c r="O66" i="3"/>
  <c r="L31" i="6"/>
  <c r="J31" i="6" s="1"/>
  <c r="F31" i="6" s="1"/>
  <c r="G31" i="6" s="1"/>
  <c r="Q82" i="3"/>
  <c r="P82" i="3"/>
  <c r="K435" i="6"/>
  <c r="F435" i="6" s="1"/>
  <c r="G435" i="6" s="1"/>
  <c r="K508" i="6"/>
  <c r="F508" i="6" s="1"/>
  <c r="G508" i="6" s="1"/>
  <c r="K398" i="6"/>
  <c r="F398" i="6" s="1"/>
  <c r="G398" i="6" s="1"/>
  <c r="K436" i="6"/>
  <c r="F436" i="6" s="1"/>
  <c r="G436" i="6" s="1"/>
  <c r="W94" i="3"/>
  <c r="M94" i="3"/>
  <c r="K216" i="6"/>
  <c r="F216" i="6" s="1"/>
  <c r="G216" i="6" s="1"/>
  <c r="K442" i="6"/>
  <c r="F442" i="6" s="1"/>
  <c r="G442" i="6" s="1"/>
  <c r="K212" i="6"/>
  <c r="F212" i="6" s="1"/>
  <c r="G212" i="6" s="1"/>
  <c r="U98" i="3"/>
  <c r="K510" i="6"/>
  <c r="F510" i="6" s="1"/>
  <c r="G510" i="6" s="1"/>
  <c r="S102" i="3"/>
  <c r="K674" i="6"/>
  <c r="F674" i="6" s="1"/>
  <c r="G674" i="6" s="1"/>
  <c r="K10" i="6"/>
  <c r="F10" i="6" s="1"/>
  <c r="G10" i="6" s="1"/>
  <c r="P106" i="3"/>
  <c r="O114" i="3"/>
  <c r="N114" i="3"/>
  <c r="R118" i="3"/>
  <c r="K252" i="6"/>
  <c r="F252" i="6" s="1"/>
  <c r="G252" i="6" s="1"/>
  <c r="U122" i="3"/>
  <c r="L122" i="3"/>
  <c r="K518" i="6"/>
  <c r="F518" i="6" s="1"/>
  <c r="G518" i="6" s="1"/>
  <c r="M130" i="3"/>
  <c r="K324" i="6"/>
  <c r="F324" i="6" s="1"/>
  <c r="G324" i="6" s="1"/>
  <c r="K123" i="6"/>
  <c r="F123" i="6" s="1"/>
  <c r="G123" i="6" s="1"/>
  <c r="X134" i="3"/>
  <c r="Q138" i="3"/>
  <c r="K128" i="6"/>
  <c r="F128" i="6" s="1"/>
  <c r="G128" i="6" s="1"/>
  <c r="K471" i="6"/>
  <c r="F471" i="6" s="1"/>
  <c r="G471" i="6" s="1"/>
  <c r="L676" i="6"/>
  <c r="J676" i="6" s="1"/>
  <c r="F676" i="6" s="1"/>
  <c r="G676" i="6" s="1"/>
  <c r="L500" i="6"/>
  <c r="J500" i="6" s="1"/>
  <c r="F500" i="6" s="1"/>
  <c r="G500" i="6" s="1"/>
  <c r="L199" i="6"/>
  <c r="J199" i="6" s="1"/>
  <c r="F199" i="6" s="1"/>
  <c r="G199" i="6" s="1"/>
  <c r="L191" i="6"/>
  <c r="J191" i="6" s="1"/>
  <c r="F191" i="6" s="1"/>
  <c r="G191" i="6" s="1"/>
  <c r="L187" i="6"/>
  <c r="J187" i="6" s="1"/>
  <c r="F187" i="6" s="1"/>
  <c r="G187" i="6" s="1"/>
  <c r="L190" i="6"/>
  <c r="J190" i="6" s="1"/>
  <c r="F190" i="6" s="1"/>
  <c r="G190" i="6" s="1"/>
  <c r="L186" i="6"/>
  <c r="J186" i="6" s="1"/>
  <c r="F186" i="6" s="1"/>
  <c r="G186" i="6" s="1"/>
  <c r="L33" i="6"/>
  <c r="J33" i="6" s="1"/>
  <c r="F33" i="6" s="1"/>
  <c r="G33" i="6" s="1"/>
  <c r="L707" i="6"/>
  <c r="J707" i="6" s="1"/>
  <c r="F707" i="6" s="1"/>
  <c r="G707" i="6" s="1"/>
  <c r="L479" i="6"/>
  <c r="J479" i="6" s="1"/>
  <c r="F479" i="6" s="1"/>
  <c r="G479" i="6" s="1"/>
  <c r="L198" i="6"/>
  <c r="J198" i="6" s="1"/>
  <c r="F198" i="6" s="1"/>
  <c r="G198" i="6" s="1"/>
  <c r="L194" i="6"/>
  <c r="J194" i="6" s="1"/>
  <c r="F194" i="6" s="1"/>
  <c r="G194" i="6" s="1"/>
  <c r="L201" i="6"/>
  <c r="J201" i="6" s="1"/>
  <c r="F201" i="6" s="1"/>
  <c r="G201" i="6" s="1"/>
  <c r="L197" i="6"/>
  <c r="J197" i="6" s="1"/>
  <c r="F197" i="6" s="1"/>
  <c r="G197" i="6" s="1"/>
  <c r="L193" i="6"/>
  <c r="J193" i="6" s="1"/>
  <c r="F193" i="6" s="1"/>
  <c r="G193" i="6" s="1"/>
  <c r="L189" i="6"/>
  <c r="J189" i="6" s="1"/>
  <c r="F189" i="6" s="1"/>
  <c r="G189" i="6" s="1"/>
  <c r="L200" i="6"/>
  <c r="J200" i="6" s="1"/>
  <c r="F200" i="6" s="1"/>
  <c r="G200" i="6" s="1"/>
  <c r="L188" i="6"/>
  <c r="J188" i="6" s="1"/>
  <c r="F188" i="6" s="1"/>
  <c r="G188" i="6" s="1"/>
  <c r="L196" i="6"/>
  <c r="J196" i="6" s="1"/>
  <c r="F196" i="6" s="1"/>
  <c r="G196" i="6" s="1"/>
  <c r="L489" i="6"/>
  <c r="J489" i="6" s="1"/>
  <c r="F489" i="6" s="1"/>
  <c r="G489" i="6" s="1"/>
  <c r="L192" i="6"/>
  <c r="J192" i="6" s="1"/>
  <c r="F192" i="6" s="1"/>
  <c r="G192" i="6" s="1"/>
  <c r="L481" i="6"/>
  <c r="J481" i="6" s="1"/>
  <c r="F481" i="6" s="1"/>
  <c r="G481" i="6" s="1"/>
  <c r="O142" i="3"/>
  <c r="K482" i="6"/>
  <c r="F482" i="6" s="1"/>
  <c r="G482" i="6" s="1"/>
  <c r="T158" i="3"/>
  <c r="O162" i="3"/>
  <c r="L488" i="6"/>
  <c r="J488" i="6" s="1"/>
  <c r="F488" i="6" s="1"/>
  <c r="G488" i="6" s="1"/>
  <c r="L480" i="6"/>
  <c r="J480" i="6" s="1"/>
  <c r="F480" i="6" s="1"/>
  <c r="G480" i="6" s="1"/>
  <c r="L223" i="6"/>
  <c r="J223" i="6" s="1"/>
  <c r="F223" i="6" s="1"/>
  <c r="G223" i="6" s="1"/>
  <c r="L219" i="6"/>
  <c r="J219" i="6" s="1"/>
  <c r="F219" i="6" s="1"/>
  <c r="G219" i="6" s="1"/>
  <c r="L354" i="6"/>
  <c r="J354" i="6" s="1"/>
  <c r="F354" i="6" s="1"/>
  <c r="G354" i="6" s="1"/>
  <c r="L229" i="6"/>
  <c r="J229" i="6" s="1"/>
  <c r="F229" i="6" s="1"/>
  <c r="G229" i="6" s="1"/>
  <c r="L225" i="6"/>
  <c r="J225" i="6" s="1"/>
  <c r="F225" i="6" s="1"/>
  <c r="G225" i="6" s="1"/>
  <c r="L221" i="6"/>
  <c r="J221" i="6" s="1"/>
  <c r="F221" i="6" s="1"/>
  <c r="G221" i="6" s="1"/>
  <c r="L217" i="6"/>
  <c r="J217" i="6" s="1"/>
  <c r="F217" i="6" s="1"/>
  <c r="G217" i="6" s="1"/>
  <c r="L224" i="6"/>
  <c r="J224" i="6" s="1"/>
  <c r="F224" i="6" s="1"/>
  <c r="G224" i="6" s="1"/>
  <c r="L220" i="6"/>
  <c r="J220" i="6" s="1"/>
  <c r="F220" i="6" s="1"/>
  <c r="G220" i="6" s="1"/>
  <c r="L405" i="6"/>
  <c r="J405" i="6" s="1"/>
  <c r="F405" i="6" s="1"/>
  <c r="G405" i="6" s="1"/>
  <c r="L228" i="6"/>
  <c r="J228" i="6" s="1"/>
  <c r="F228" i="6" s="1"/>
  <c r="G228" i="6" s="1"/>
  <c r="M162" i="3"/>
  <c r="U162" i="3"/>
  <c r="K472" i="6"/>
  <c r="F472" i="6" s="1"/>
  <c r="G472" i="6" s="1"/>
  <c r="L166" i="3"/>
  <c r="N166" i="3"/>
  <c r="V166" i="3"/>
  <c r="M170" i="3"/>
  <c r="L170" i="3"/>
  <c r="T170" i="3"/>
  <c r="L175" i="3"/>
  <c r="P175" i="3"/>
  <c r="T175" i="3"/>
  <c r="X175" i="3"/>
  <c r="K284" i="6"/>
  <c r="F284" i="6" s="1"/>
  <c r="G284" i="6" s="1"/>
  <c r="L179" i="3"/>
  <c r="P179" i="3"/>
  <c r="T179" i="3"/>
  <c r="X179" i="3"/>
  <c r="O187" i="3"/>
  <c r="S187" i="3"/>
  <c r="W187" i="3"/>
  <c r="N191" i="3"/>
  <c r="R191" i="3"/>
  <c r="V191" i="3"/>
  <c r="K326" i="6"/>
  <c r="F326" i="6" s="1"/>
  <c r="G326" i="6" s="1"/>
  <c r="N195" i="3"/>
  <c r="R195" i="3"/>
  <c r="V195" i="3"/>
  <c r="K407" i="6"/>
  <c r="F407" i="6" s="1"/>
  <c r="G407" i="6" s="1"/>
  <c r="N199" i="3"/>
  <c r="R199" i="3"/>
  <c r="L247" i="6"/>
  <c r="J247" i="6" s="1"/>
  <c r="F247" i="6" s="1"/>
  <c r="G247" i="6" s="1"/>
  <c r="L419" i="6"/>
  <c r="J419" i="6" s="1"/>
  <c r="F419" i="6" s="1"/>
  <c r="G419" i="6" s="1"/>
  <c r="L290" i="6"/>
  <c r="J290" i="6" s="1"/>
  <c r="F290" i="6" s="1"/>
  <c r="L245" i="6"/>
  <c r="J245" i="6" s="1"/>
  <c r="F245" i="6" s="1"/>
  <c r="G245" i="6" s="1"/>
  <c r="L272" i="6"/>
  <c r="J272" i="6" s="1"/>
  <c r="F272" i="6" s="1"/>
  <c r="L248" i="6"/>
  <c r="J248" i="6" s="1"/>
  <c r="F248" i="6" s="1"/>
  <c r="G248" i="6" s="1"/>
  <c r="L289" i="6"/>
  <c r="J289" i="6" s="1"/>
  <c r="F289" i="6" s="1"/>
  <c r="K233" i="6"/>
  <c r="F233" i="6" s="1"/>
  <c r="G233" i="6" s="1"/>
  <c r="L256" i="6"/>
  <c r="J256" i="6" s="1"/>
  <c r="F256" i="6" s="1"/>
  <c r="G256" i="6" s="1"/>
  <c r="W274" i="3"/>
  <c r="S274" i="3"/>
  <c r="O274" i="3"/>
  <c r="V270" i="3"/>
  <c r="R270" i="3"/>
  <c r="U266" i="3"/>
  <c r="Q266" i="3"/>
  <c r="M266" i="3"/>
  <c r="X262" i="3"/>
  <c r="T262" i="3"/>
  <c r="P262" i="3"/>
  <c r="L262" i="3"/>
  <c r="W258" i="3"/>
  <c r="S258" i="3"/>
  <c r="O258" i="3"/>
  <c r="V254" i="3"/>
  <c r="R254" i="3"/>
  <c r="N254" i="3"/>
  <c r="U250" i="3"/>
  <c r="Q250" i="3"/>
  <c r="X246" i="3"/>
  <c r="T246" i="3"/>
  <c r="P246" i="3"/>
  <c r="W242" i="3"/>
  <c r="S242" i="3"/>
  <c r="O242" i="3"/>
  <c r="V238" i="3"/>
  <c r="R238" i="3"/>
  <c r="U234" i="3"/>
  <c r="Q234" i="3"/>
  <c r="M234" i="3"/>
  <c r="W230" i="3"/>
  <c r="O230" i="3"/>
  <c r="V226" i="3"/>
  <c r="N226" i="3"/>
  <c r="X222" i="3"/>
  <c r="P222" i="3"/>
  <c r="S218" i="3"/>
  <c r="S214" i="3"/>
  <c r="R210" i="3"/>
  <c r="T206" i="3"/>
  <c r="L206" i="3"/>
  <c r="W202" i="3"/>
  <c r="O202" i="3"/>
  <c r="R198" i="3"/>
  <c r="N194" i="3"/>
  <c r="X190" i="3"/>
  <c r="L190" i="3"/>
  <c r="W186" i="3"/>
  <c r="L186" i="3"/>
  <c r="U178" i="3"/>
  <c r="T174" i="3"/>
  <c r="O30" i="3"/>
  <c r="O18" i="3"/>
  <c r="M3" i="3"/>
  <c r="Q3" i="3"/>
  <c r="O7" i="3"/>
  <c r="M7" i="3"/>
  <c r="X7" i="3"/>
  <c r="O11" i="3"/>
  <c r="P11" i="3"/>
  <c r="Q15" i="3"/>
  <c r="U15" i="3"/>
  <c r="L19" i="3"/>
  <c r="L19" i="6"/>
  <c r="J19" i="6" s="1"/>
  <c r="F19" i="6" s="1"/>
  <c r="G19" i="6" s="1"/>
  <c r="K277" i="6"/>
  <c r="F277" i="6" s="1"/>
  <c r="G277" i="6" s="1"/>
  <c r="N19" i="3"/>
  <c r="X19" i="3"/>
  <c r="K278" i="6"/>
  <c r="F278" i="6" s="1"/>
  <c r="G278" i="6" s="1"/>
  <c r="K519" i="6"/>
  <c r="F519" i="6" s="1"/>
  <c r="G519" i="6" s="1"/>
  <c r="K57" i="6"/>
  <c r="F57" i="6" s="1"/>
  <c r="G57" i="6" s="1"/>
  <c r="S23" i="3"/>
  <c r="M27" i="3"/>
  <c r="L385" i="6"/>
  <c r="J385" i="6" s="1"/>
  <c r="F385" i="6" s="1"/>
  <c r="G385" i="6" s="1"/>
  <c r="R27" i="3"/>
  <c r="N31" i="3"/>
  <c r="Q31" i="3"/>
  <c r="L35" i="3"/>
  <c r="S35" i="3"/>
  <c r="N39" i="3"/>
  <c r="M39" i="3"/>
  <c r="U39" i="3"/>
  <c r="L43" i="3"/>
  <c r="O43" i="3"/>
  <c r="W43" i="3"/>
  <c r="K618" i="6"/>
  <c r="F618" i="6" s="1"/>
  <c r="G618" i="6" s="1"/>
  <c r="R47" i="3"/>
  <c r="K75" i="6"/>
  <c r="F75" i="6" s="1"/>
  <c r="G75" i="6" s="1"/>
  <c r="M51" i="3"/>
  <c r="U51" i="3"/>
  <c r="M55" i="3"/>
  <c r="P55" i="3"/>
  <c r="X55" i="3"/>
  <c r="N59" i="3"/>
  <c r="S59" i="3"/>
  <c r="K182" i="6"/>
  <c r="F182" i="6" s="1"/>
  <c r="G182" i="6" s="1"/>
  <c r="N63" i="3"/>
  <c r="V63" i="3"/>
  <c r="M67" i="3"/>
  <c r="N67" i="3"/>
  <c r="V67" i="3"/>
  <c r="K23" i="6"/>
  <c r="F23" i="6" s="1"/>
  <c r="G23" i="6" s="1"/>
  <c r="K82" i="6"/>
  <c r="F82" i="6" s="1"/>
  <c r="G82" i="6" s="1"/>
  <c r="M71" i="3"/>
  <c r="U71" i="3"/>
  <c r="K283" i="6"/>
  <c r="F283" i="6" s="1"/>
  <c r="G283" i="6" s="1"/>
  <c r="L271" i="6"/>
  <c r="J271" i="6" s="1"/>
  <c r="F271" i="6" s="1"/>
  <c r="L282" i="6"/>
  <c r="J282" i="6" s="1"/>
  <c r="F282" i="6" s="1"/>
  <c r="G282" i="6" s="1"/>
  <c r="L268" i="6"/>
  <c r="J268" i="6" s="1"/>
  <c r="F268" i="6" s="1"/>
  <c r="G268" i="6" s="1"/>
  <c r="L264" i="6"/>
  <c r="J264" i="6" s="1"/>
  <c r="F264" i="6" s="1"/>
  <c r="G264" i="6" s="1"/>
  <c r="Q75" i="3"/>
  <c r="V75" i="3"/>
  <c r="N79" i="3"/>
  <c r="L32" i="6"/>
  <c r="J32" i="6" s="1"/>
  <c r="F32" i="6" s="1"/>
  <c r="G32" i="6" s="1"/>
  <c r="M79" i="3"/>
  <c r="S79" i="3"/>
  <c r="X79" i="3"/>
  <c r="K494" i="6"/>
  <c r="F494" i="6" s="1"/>
  <c r="G494" i="6" s="1"/>
  <c r="P83" i="3"/>
  <c r="V83" i="3"/>
  <c r="K83" i="6"/>
  <c r="F83" i="6" s="1"/>
  <c r="G83" i="6" s="1"/>
  <c r="L87" i="3"/>
  <c r="Q87" i="3"/>
  <c r="V87" i="3"/>
  <c r="K40" i="6"/>
  <c r="F40" i="6" s="1"/>
  <c r="G40" i="6" s="1"/>
  <c r="N91" i="3"/>
  <c r="S91" i="3"/>
  <c r="X91" i="3"/>
  <c r="K74" i="6"/>
  <c r="F74" i="6" s="1"/>
  <c r="G74" i="6" s="1"/>
  <c r="N95" i="3"/>
  <c r="T95" i="3"/>
  <c r="M99" i="3"/>
  <c r="K214" i="6"/>
  <c r="F214" i="6" s="1"/>
  <c r="G214" i="6" s="1"/>
  <c r="P99" i="3"/>
  <c r="V99" i="3"/>
  <c r="K87" i="6"/>
  <c r="F87" i="6" s="1"/>
  <c r="G87" i="6" s="1"/>
  <c r="N103" i="3"/>
  <c r="S103" i="3"/>
  <c r="N107" i="3"/>
  <c r="R107" i="3"/>
  <c r="V107" i="3"/>
  <c r="K96" i="6"/>
  <c r="F96" i="6" s="1"/>
  <c r="G96" i="6" s="1"/>
  <c r="K99" i="6"/>
  <c r="F99" i="6" s="1"/>
  <c r="G99" i="6" s="1"/>
  <c r="L111" i="3"/>
  <c r="P111" i="3"/>
  <c r="T111" i="3"/>
  <c r="X111" i="3"/>
  <c r="K98" i="6"/>
  <c r="F98" i="6" s="1"/>
  <c r="G98" i="6" s="1"/>
  <c r="M115" i="3"/>
  <c r="Q115" i="3"/>
  <c r="U115" i="3"/>
  <c r="K732" i="6"/>
  <c r="F732" i="6" s="1"/>
  <c r="G732" i="6" s="1"/>
  <c r="K656" i="6"/>
  <c r="F656" i="6" s="1"/>
  <c r="G656" i="6" s="1"/>
  <c r="K580" i="6"/>
  <c r="F580" i="6" s="1"/>
  <c r="G580" i="6" s="1"/>
  <c r="K635" i="6"/>
  <c r="F635" i="6" s="1"/>
  <c r="G635" i="6" s="1"/>
  <c r="K658" i="6"/>
  <c r="F658" i="6" s="1"/>
  <c r="G658" i="6" s="1"/>
  <c r="K309" i="6"/>
  <c r="F309" i="6" s="1"/>
  <c r="G309" i="6" s="1"/>
  <c r="K650" i="6"/>
  <c r="F650" i="6" s="1"/>
  <c r="G650" i="6" s="1"/>
  <c r="L648" i="6"/>
  <c r="J648" i="6" s="1"/>
  <c r="F648" i="6" s="1"/>
  <c r="G648" i="6" s="1"/>
  <c r="L647" i="6"/>
  <c r="J647" i="6" s="1"/>
  <c r="F647" i="6" s="1"/>
  <c r="G647" i="6" s="1"/>
  <c r="L566" i="6"/>
  <c r="J566" i="6" s="1"/>
  <c r="F566" i="6" s="1"/>
  <c r="G566" i="6" s="1"/>
  <c r="L649" i="6"/>
  <c r="J649" i="6" s="1"/>
  <c r="F649" i="6" s="1"/>
  <c r="G649" i="6" s="1"/>
  <c r="K682" i="6"/>
  <c r="F682" i="6" s="1"/>
  <c r="G682" i="6" s="1"/>
  <c r="L262" i="6"/>
  <c r="J262" i="6" s="1"/>
  <c r="F262" i="6" s="1"/>
  <c r="G262" i="6" s="1"/>
  <c r="K624" i="6"/>
  <c r="F624" i="6" s="1"/>
  <c r="G624" i="6" s="1"/>
  <c r="K631" i="6"/>
  <c r="F631" i="6" s="1"/>
  <c r="G631" i="6" s="1"/>
  <c r="K453" i="6"/>
  <c r="F453" i="6" s="1"/>
  <c r="G453" i="6" s="1"/>
  <c r="K610" i="6"/>
  <c r="F610" i="6" s="1"/>
  <c r="G610" i="6" s="1"/>
  <c r="K506" i="6"/>
  <c r="F506" i="6" s="1"/>
  <c r="G506" i="6" s="1"/>
  <c r="K434" i="6"/>
  <c r="F434" i="6" s="1"/>
  <c r="G434" i="6" s="1"/>
  <c r="K627" i="6"/>
  <c r="F627" i="6" s="1"/>
  <c r="G627" i="6" s="1"/>
  <c r="K677" i="6"/>
  <c r="F677" i="6" s="1"/>
  <c r="G677" i="6" s="1"/>
  <c r="K729" i="6"/>
  <c r="F729" i="6" s="1"/>
  <c r="G729" i="6" s="1"/>
  <c r="L34" i="6"/>
  <c r="J34" i="6" s="1"/>
  <c r="F34" i="6" s="1"/>
  <c r="G34" i="6" s="1"/>
  <c r="K503" i="6"/>
  <c r="F503" i="6" s="1"/>
  <c r="G503" i="6" s="1"/>
  <c r="L502" i="6"/>
  <c r="J502" i="6" s="1"/>
  <c r="F502" i="6" s="1"/>
  <c r="G502" i="6" s="1"/>
  <c r="L695" i="6"/>
  <c r="J695" i="6" s="1"/>
  <c r="F695" i="6" s="1"/>
  <c r="G695" i="6" s="1"/>
  <c r="L260" i="6"/>
  <c r="J260" i="6" s="1"/>
  <c r="F260" i="6" s="1"/>
  <c r="G260" i="6" s="1"/>
  <c r="K616" i="6"/>
  <c r="F616" i="6" s="1"/>
  <c r="G616" i="6" s="1"/>
  <c r="K460" i="6"/>
  <c r="F460" i="6" s="1"/>
  <c r="G460" i="6" s="1"/>
  <c r="K513" i="6"/>
  <c r="F513" i="6" s="1"/>
  <c r="G513" i="6" s="1"/>
  <c r="K615" i="6"/>
  <c r="F615" i="6" s="1"/>
  <c r="G615" i="6" s="1"/>
  <c r="K361" i="6"/>
  <c r="F361" i="6" s="1"/>
  <c r="G361" i="6" s="1"/>
  <c r="K18" i="6"/>
  <c r="F18" i="6" s="1"/>
  <c r="G18" i="6" s="1"/>
  <c r="K433" i="6"/>
  <c r="F433" i="6" s="1"/>
  <c r="G433" i="6" s="1"/>
  <c r="W147" i="3"/>
  <c r="S147" i="3"/>
  <c r="U143" i="3"/>
  <c r="Q143" i="3"/>
  <c r="V139" i="3"/>
  <c r="R139" i="3"/>
  <c r="N139" i="3"/>
  <c r="W135" i="3"/>
  <c r="S135" i="3"/>
  <c r="O135" i="3"/>
  <c r="U131" i="3"/>
  <c r="Q131" i="3"/>
  <c r="M131" i="3"/>
  <c r="X127" i="3"/>
  <c r="T127" i="3"/>
  <c r="P127" i="3"/>
  <c r="L127" i="3"/>
  <c r="U123" i="3"/>
  <c r="Q123" i="3"/>
  <c r="M123" i="3"/>
  <c r="X119" i="3"/>
  <c r="T119" i="3"/>
  <c r="P119" i="3"/>
  <c r="L119" i="3"/>
  <c r="O16" i="3"/>
  <c r="L21" i="6"/>
  <c r="J21" i="6" s="1"/>
  <c r="F21" i="6" s="1"/>
  <c r="G21" i="6" s="1"/>
  <c r="L556" i="6"/>
  <c r="J556" i="6" s="1"/>
  <c r="F556" i="6" s="1"/>
  <c r="G556" i="6" s="1"/>
  <c r="L563" i="6"/>
  <c r="J563" i="6" s="1"/>
  <c r="F563" i="6" s="1"/>
  <c r="G563" i="6" s="1"/>
  <c r="L255" i="6"/>
  <c r="J255" i="6" s="1"/>
  <c r="F255" i="6" s="1"/>
  <c r="G255" i="6" s="1"/>
  <c r="L298" i="6"/>
  <c r="J298" i="6" s="1"/>
  <c r="F298" i="6" s="1"/>
  <c r="G298" i="6" s="1"/>
  <c r="K524" i="6"/>
  <c r="F524" i="6" s="1"/>
  <c r="G524" i="6" s="1"/>
  <c r="K452" i="6"/>
  <c r="F452" i="6" s="1"/>
  <c r="G452" i="6" s="1"/>
  <c r="K388" i="6"/>
  <c r="F388" i="6" s="1"/>
  <c r="G388" i="6" s="1"/>
  <c r="K461" i="6"/>
  <c r="F461" i="6" s="1"/>
  <c r="G461" i="6" s="1"/>
  <c r="K630" i="6"/>
  <c r="F630" i="6" s="1"/>
  <c r="G630" i="6" s="1"/>
  <c r="K462" i="6"/>
  <c r="F462" i="6" s="1"/>
  <c r="G462" i="6" s="1"/>
  <c r="F5" i="5"/>
  <c r="G5" i="5" s="1"/>
  <c r="H4" i="5"/>
  <c r="K8" i="3" s="1"/>
  <c r="F12" i="5"/>
  <c r="G12" i="5" s="1"/>
  <c r="H12" i="5"/>
  <c r="F24" i="5"/>
  <c r="G24" i="5" s="1"/>
  <c r="H24" i="5"/>
  <c r="K95" i="3" s="1"/>
  <c r="F37" i="5"/>
  <c r="G37" i="5" s="1"/>
  <c r="H36" i="5"/>
  <c r="F40" i="5"/>
  <c r="G40" i="5" s="1"/>
  <c r="H40" i="5"/>
  <c r="K247" i="3"/>
  <c r="K243" i="3"/>
  <c r="K239" i="3"/>
  <c r="K250" i="3"/>
  <c r="K246" i="3"/>
  <c r="K242" i="3"/>
  <c r="K245" i="3"/>
  <c r="K244" i="3"/>
  <c r="K249" i="3"/>
  <c r="K241" i="3"/>
  <c r="K240" i="3"/>
  <c r="K248" i="3"/>
  <c r="F64" i="5"/>
  <c r="G64" i="5" s="1"/>
  <c r="H64" i="5"/>
  <c r="F72" i="5"/>
  <c r="G72" i="5" s="1"/>
  <c r="H72" i="5"/>
  <c r="F84" i="5"/>
  <c r="G84" i="5" s="1"/>
  <c r="H84" i="5"/>
  <c r="X17" i="3"/>
  <c r="K51" i="6"/>
  <c r="F51" i="6" s="1"/>
  <c r="G51" i="6" s="1"/>
  <c r="S49" i="3"/>
  <c r="K7" i="6"/>
  <c r="F7" i="6" s="1"/>
  <c r="G7" i="6" s="1"/>
  <c r="S89" i="3"/>
  <c r="K399" i="6"/>
  <c r="F399" i="6" s="1"/>
  <c r="G399" i="6" s="1"/>
  <c r="K103" i="6"/>
  <c r="F103" i="6" s="1"/>
  <c r="G103" i="6" s="1"/>
  <c r="K458" i="6"/>
  <c r="F458" i="6" s="1"/>
  <c r="G458" i="6" s="1"/>
  <c r="K665" i="6"/>
  <c r="F665" i="6" s="1"/>
  <c r="G665" i="6" s="1"/>
  <c r="K559" i="6"/>
  <c r="F559" i="6" s="1"/>
  <c r="G559" i="6" s="1"/>
  <c r="K667" i="6"/>
  <c r="F667" i="6" s="1"/>
  <c r="G667" i="6" s="1"/>
  <c r="T341" i="3"/>
  <c r="K84" i="6"/>
  <c r="F84" i="6" s="1"/>
  <c r="G84" i="6" s="1"/>
  <c r="M353" i="3"/>
  <c r="K678" i="6"/>
  <c r="F678" i="6" s="1"/>
  <c r="G678" i="6" s="1"/>
  <c r="U365" i="3"/>
  <c r="K249" i="6"/>
  <c r="F249" i="6" s="1"/>
  <c r="G249" i="6" s="1"/>
  <c r="X405" i="3"/>
  <c r="K59" i="6"/>
  <c r="F59" i="6" s="1"/>
  <c r="G59" i="6" s="1"/>
  <c r="U425" i="3"/>
  <c r="K694" i="6"/>
  <c r="F694" i="6" s="1"/>
  <c r="G694" i="6" s="1"/>
  <c r="K546" i="6"/>
  <c r="F546" i="6" s="1"/>
  <c r="G546" i="6" s="1"/>
  <c r="K499" i="6"/>
  <c r="F499" i="6" s="1"/>
  <c r="G499" i="6" s="1"/>
  <c r="K16" i="6"/>
  <c r="F16" i="6" s="1"/>
  <c r="G16" i="6" s="1"/>
  <c r="K250" i="6"/>
  <c r="F250" i="6" s="1"/>
  <c r="G250" i="6" s="1"/>
  <c r="K431" i="6"/>
  <c r="F431" i="6" s="1"/>
  <c r="G431" i="6" s="1"/>
  <c r="K90" i="6"/>
  <c r="F90" i="6" s="1"/>
  <c r="G90" i="6" s="1"/>
  <c r="K666" i="6"/>
  <c r="F666" i="6" s="1"/>
  <c r="G666" i="6" s="1"/>
  <c r="X433" i="3"/>
  <c r="X103" i="3"/>
  <c r="T103" i="3"/>
  <c r="P103" i="3"/>
  <c r="L103" i="3"/>
  <c r="U99" i="3"/>
  <c r="Q99" i="3"/>
  <c r="W95" i="3"/>
  <c r="S95" i="3"/>
  <c r="O95" i="3"/>
  <c r="U91" i="3"/>
  <c r="Q91" i="3"/>
  <c r="M91" i="3"/>
  <c r="W87" i="3"/>
  <c r="S87" i="3"/>
  <c r="O87" i="3"/>
  <c r="U83" i="3"/>
  <c r="Q83" i="3"/>
  <c r="M83" i="3"/>
  <c r="V79" i="3"/>
  <c r="R79" i="3"/>
  <c r="X75" i="3"/>
  <c r="T75" i="3"/>
  <c r="P75" i="3"/>
  <c r="L75" i="3"/>
  <c r="X71" i="3"/>
  <c r="T71" i="3"/>
  <c r="P71" i="3"/>
  <c r="L71" i="3"/>
  <c r="W67" i="3"/>
  <c r="S67" i="3"/>
  <c r="O67" i="3"/>
  <c r="U63" i="3"/>
  <c r="Q63" i="3"/>
  <c r="M63" i="3"/>
  <c r="V59" i="3"/>
  <c r="R59" i="3"/>
  <c r="W55" i="3"/>
  <c r="S55" i="3"/>
  <c r="O55" i="3"/>
  <c r="X51" i="3"/>
  <c r="T51" i="3"/>
  <c r="P51" i="3"/>
  <c r="L51" i="3"/>
  <c r="U47" i="3"/>
  <c r="Q47" i="3"/>
  <c r="M47" i="3"/>
  <c r="V43" i="3"/>
  <c r="R43" i="3"/>
  <c r="N43" i="3"/>
  <c r="X39" i="3"/>
  <c r="T39" i="3"/>
  <c r="P39" i="3"/>
  <c r="L39" i="3"/>
  <c r="V35" i="3"/>
  <c r="R35" i="3"/>
  <c r="N35" i="3"/>
  <c r="X31" i="3"/>
  <c r="T31" i="3"/>
  <c r="P31" i="3"/>
  <c r="L31" i="3"/>
  <c r="W27" i="3"/>
  <c r="S27" i="3"/>
  <c r="O27" i="3"/>
  <c r="V23" i="3"/>
  <c r="R23" i="3"/>
  <c r="N23" i="3"/>
  <c r="W19" i="3"/>
  <c r="R19" i="3"/>
  <c r="V15" i="3"/>
  <c r="T11" i="3"/>
  <c r="T7" i="3"/>
  <c r="W3" i="3"/>
  <c r="R3" i="3"/>
  <c r="F59" i="5"/>
  <c r="G59" i="5" s="1"/>
  <c r="F74" i="5"/>
  <c r="G74" i="5" s="1"/>
  <c r="F90" i="5"/>
  <c r="G90" i="5" s="1"/>
  <c r="Q6" i="3"/>
  <c r="K9" i="6"/>
  <c r="F9" i="6" s="1"/>
  <c r="G9" i="6" s="1"/>
  <c r="K511" i="6"/>
  <c r="F511" i="6" s="1"/>
  <c r="G511" i="6" s="1"/>
  <c r="K53" i="6"/>
  <c r="F53" i="6" s="1"/>
  <c r="G53" i="6" s="1"/>
  <c r="M10" i="3"/>
  <c r="W14" i="3"/>
  <c r="K55" i="6"/>
  <c r="F55" i="6" s="1"/>
  <c r="G55" i="6" s="1"/>
  <c r="U22" i="3"/>
  <c r="L22" i="3"/>
  <c r="P38" i="3"/>
  <c r="K68" i="6"/>
  <c r="F68" i="6" s="1"/>
  <c r="G68" i="6" s="1"/>
  <c r="V46" i="3"/>
  <c r="K335" i="6"/>
  <c r="F335" i="6" s="1"/>
  <c r="G335" i="6" s="1"/>
  <c r="K66" i="6"/>
  <c r="F66" i="6" s="1"/>
  <c r="G66" i="6" s="1"/>
  <c r="K143" i="6"/>
  <c r="F143" i="6" s="1"/>
  <c r="G143" i="6" s="1"/>
  <c r="N62" i="3"/>
  <c r="K438" i="6"/>
  <c r="F438" i="6" s="1"/>
  <c r="G438" i="6" s="1"/>
  <c r="K183" i="6"/>
  <c r="F183" i="6" s="1"/>
  <c r="G183" i="6" s="1"/>
  <c r="K684" i="6"/>
  <c r="F684" i="6" s="1"/>
  <c r="G684" i="6" s="1"/>
  <c r="K664" i="6"/>
  <c r="F664" i="6" s="1"/>
  <c r="G664" i="6" s="1"/>
  <c r="K576" i="6"/>
  <c r="F576" i="6" s="1"/>
  <c r="G576" i="6" s="1"/>
  <c r="K568" i="6"/>
  <c r="F568" i="6" s="1"/>
  <c r="G568" i="6" s="1"/>
  <c r="K528" i="6"/>
  <c r="F528" i="6" s="1"/>
  <c r="G528" i="6" s="1"/>
  <c r="K432" i="6"/>
  <c r="F432" i="6" s="1"/>
  <c r="G432" i="6" s="1"/>
  <c r="K320" i="6"/>
  <c r="F320" i="6" s="1"/>
  <c r="G320" i="6" s="1"/>
  <c r="K605" i="6"/>
  <c r="F605" i="6" s="1"/>
  <c r="G605" i="6" s="1"/>
  <c r="K625" i="6"/>
  <c r="F625" i="6" s="1"/>
  <c r="G625" i="6" s="1"/>
  <c r="K577" i="6"/>
  <c r="F577" i="6" s="1"/>
  <c r="G577" i="6" s="1"/>
  <c r="K437" i="6"/>
  <c r="F437" i="6" s="1"/>
  <c r="G437" i="6" s="1"/>
  <c r="K521" i="6"/>
  <c r="F521" i="6" s="1"/>
  <c r="G521" i="6" s="1"/>
  <c r="K687" i="6"/>
  <c r="F687" i="6" s="1"/>
  <c r="G687" i="6" s="1"/>
  <c r="K427" i="6"/>
  <c r="F427" i="6" s="1"/>
  <c r="G427" i="6" s="1"/>
  <c r="K303" i="6"/>
  <c r="F303" i="6" s="1"/>
  <c r="G303" i="6" s="1"/>
  <c r="K24" i="6"/>
  <c r="F24" i="6" s="1"/>
  <c r="G24" i="6" s="1"/>
  <c r="K125" i="6"/>
  <c r="F125" i="6" s="1"/>
  <c r="G125" i="6" s="1"/>
  <c r="K463" i="6"/>
  <c r="F463" i="6" s="1"/>
  <c r="G463" i="6" s="1"/>
  <c r="K294" i="6"/>
  <c r="F294" i="6" s="1"/>
  <c r="G294" i="6" s="1"/>
  <c r="K613" i="6"/>
  <c r="F613" i="6" s="1"/>
  <c r="G613" i="6" s="1"/>
  <c r="K117" i="6"/>
  <c r="F117" i="6" s="1"/>
  <c r="G117" i="6" s="1"/>
  <c r="F16" i="5"/>
  <c r="G16" i="5" s="1"/>
  <c r="H16" i="5"/>
  <c r="K62" i="3" s="1"/>
  <c r="F28" i="5"/>
  <c r="G28" i="5" s="1"/>
  <c r="H28" i="5"/>
  <c r="F60" i="5"/>
  <c r="G60" i="5" s="1"/>
  <c r="H60" i="5"/>
  <c r="F80" i="5"/>
  <c r="G80" i="5" s="1"/>
  <c r="H80" i="5"/>
  <c r="F92" i="5"/>
  <c r="G92" i="5" s="1"/>
  <c r="H92" i="5"/>
  <c r="U133" i="3"/>
  <c r="K523" i="6"/>
  <c r="F523" i="6" s="1"/>
  <c r="G523" i="6" s="1"/>
  <c r="K403" i="6"/>
  <c r="F403" i="6" s="1"/>
  <c r="G403" i="6" s="1"/>
  <c r="N269" i="3"/>
  <c r="K370" i="6"/>
  <c r="F370" i="6" s="1"/>
  <c r="G370" i="6" s="1"/>
  <c r="W313" i="3"/>
  <c r="K351" i="6"/>
  <c r="F351" i="6" s="1"/>
  <c r="G351" i="6" s="1"/>
  <c r="U357" i="3"/>
  <c r="K149" i="6"/>
  <c r="F149" i="6" s="1"/>
  <c r="G149" i="6" s="1"/>
  <c r="M369" i="3"/>
  <c r="K553" i="6"/>
  <c r="F553" i="6" s="1"/>
  <c r="G553" i="6" s="1"/>
  <c r="L401" i="3"/>
  <c r="K597" i="6"/>
  <c r="F597" i="6" s="1"/>
  <c r="G597" i="6" s="1"/>
  <c r="P413" i="3"/>
  <c r="K582" i="6"/>
  <c r="F582" i="6" s="1"/>
  <c r="G582" i="6" s="1"/>
  <c r="X421" i="3"/>
  <c r="K253" i="6"/>
  <c r="F253" i="6" s="1"/>
  <c r="G253" i="6" s="1"/>
  <c r="X429" i="3"/>
  <c r="K691" i="6"/>
  <c r="F691" i="6" s="1"/>
  <c r="G691" i="6" s="1"/>
  <c r="K236" i="6"/>
  <c r="F236" i="6" s="1"/>
  <c r="G236" i="6" s="1"/>
  <c r="L433" i="3"/>
  <c r="L429" i="3"/>
  <c r="K4" i="3"/>
  <c r="K2" i="3"/>
  <c r="K3" i="3"/>
  <c r="K28" i="3"/>
  <c r="K30" i="3"/>
  <c r="K27" i="3"/>
  <c r="K31" i="3"/>
  <c r="K29" i="3"/>
  <c r="K60" i="3"/>
  <c r="K63" i="3"/>
  <c r="K77" i="3"/>
  <c r="K99" i="3"/>
  <c r="K94" i="3"/>
  <c r="K131" i="3"/>
  <c r="K159" i="3"/>
  <c r="K155" i="3"/>
  <c r="K151" i="3"/>
  <c r="K147" i="3"/>
  <c r="K143" i="3"/>
  <c r="K158" i="3"/>
  <c r="K154" i="3"/>
  <c r="K150" i="3"/>
  <c r="K146" i="3"/>
  <c r="K142" i="3"/>
  <c r="K157" i="3"/>
  <c r="K149" i="3"/>
  <c r="K156" i="3"/>
  <c r="K148" i="3"/>
  <c r="K161" i="3"/>
  <c r="K153" i="3"/>
  <c r="K145" i="3"/>
  <c r="K144" i="3"/>
  <c r="K160" i="3"/>
  <c r="K152" i="3"/>
  <c r="K203" i="3"/>
  <c r="K206" i="3"/>
  <c r="K202" i="3"/>
  <c r="K205" i="3"/>
  <c r="K204" i="3"/>
  <c r="K201" i="3"/>
  <c r="K200" i="3"/>
  <c r="K219" i="3"/>
  <c r="K218" i="3"/>
  <c r="K217" i="3"/>
  <c r="K216" i="3"/>
  <c r="K235" i="3"/>
  <c r="K231" i="3"/>
  <c r="K234" i="3"/>
  <c r="K230" i="3"/>
  <c r="K233" i="3"/>
  <c r="K232" i="3"/>
  <c r="K259" i="3"/>
  <c r="K262" i="3"/>
  <c r="K261" i="3"/>
  <c r="K260" i="3"/>
  <c r="H66" i="5"/>
  <c r="F66" i="5"/>
  <c r="G66" i="5" s="1"/>
  <c r="K332" i="3"/>
  <c r="K328" i="3"/>
  <c r="K331" i="3"/>
  <c r="K327" i="3"/>
  <c r="K329" i="3"/>
  <c r="K334" i="3"/>
  <c r="K326" i="3"/>
  <c r="K333" i="3"/>
  <c r="K330" i="3"/>
  <c r="K380" i="3"/>
  <c r="K379" i="3"/>
  <c r="K381" i="3"/>
  <c r="K392" i="3"/>
  <c r="K391" i="3"/>
  <c r="K393" i="3"/>
  <c r="K416" i="3"/>
  <c r="K412" i="3"/>
  <c r="K408" i="3"/>
  <c r="K415" i="3"/>
  <c r="K411" i="3"/>
  <c r="K407" i="3"/>
  <c r="K409" i="3"/>
  <c r="K414" i="3"/>
  <c r="K406" i="3"/>
  <c r="K413" i="3"/>
  <c r="K410" i="3"/>
  <c r="K428" i="3"/>
  <c r="K424" i="3"/>
  <c r="K427" i="3"/>
  <c r="K425" i="3"/>
  <c r="K430" i="3"/>
  <c r="K429" i="3"/>
  <c r="K426" i="3"/>
  <c r="F36" i="5"/>
  <c r="G36" i="5" s="1"/>
  <c r="F63" i="5"/>
  <c r="G63" i="5" s="1"/>
  <c r="F79" i="5"/>
  <c r="G79" i="5" s="1"/>
  <c r="F91" i="5"/>
  <c r="G91" i="5" s="1"/>
  <c r="L3" i="3"/>
  <c r="P3" i="3"/>
  <c r="T3" i="3"/>
  <c r="X3" i="3"/>
  <c r="N7" i="3"/>
  <c r="R7" i="3"/>
  <c r="V7" i="3"/>
  <c r="K52" i="6"/>
  <c r="F52" i="6" s="1"/>
  <c r="G52" i="6" s="1"/>
  <c r="N11" i="3"/>
  <c r="R11" i="3"/>
  <c r="V11" i="3"/>
  <c r="K291" i="6"/>
  <c r="F291" i="6" s="1"/>
  <c r="G291" i="6" s="1"/>
  <c r="L15" i="3"/>
  <c r="P15" i="3"/>
  <c r="T15" i="3"/>
  <c r="X15" i="3"/>
  <c r="M19" i="3"/>
  <c r="Q19" i="3"/>
  <c r="U19" i="3"/>
  <c r="K617" i="6"/>
  <c r="F617" i="6" s="1"/>
  <c r="G617" i="6" s="1"/>
  <c r="K65" i="6"/>
  <c r="F65" i="6" s="1"/>
  <c r="G65" i="6" s="1"/>
  <c r="K389" i="6"/>
  <c r="F389" i="6" s="1"/>
  <c r="G389" i="6" s="1"/>
  <c r="K621" i="6"/>
  <c r="F621" i="6" s="1"/>
  <c r="G621" i="6" s="1"/>
  <c r="K622" i="6"/>
  <c r="F622" i="6" s="1"/>
  <c r="G622" i="6" s="1"/>
  <c r="K60" i="6"/>
  <c r="F60" i="6" s="1"/>
  <c r="G60" i="6" s="1"/>
  <c r="K662" i="6"/>
  <c r="F662" i="6" s="1"/>
  <c r="G662" i="6" s="1"/>
  <c r="K634" i="6"/>
  <c r="F634" i="6" s="1"/>
  <c r="G634" i="6" s="1"/>
  <c r="K633" i="6"/>
  <c r="F633" i="6" s="1"/>
  <c r="G633" i="6" s="1"/>
  <c r="K575" i="6"/>
  <c r="F575" i="6" s="1"/>
  <c r="G575" i="6" s="1"/>
  <c r="K639" i="6"/>
  <c r="F639" i="6" s="1"/>
  <c r="G639" i="6" s="1"/>
  <c r="K638" i="6"/>
  <c r="F638" i="6" s="1"/>
  <c r="G638" i="6" s="1"/>
  <c r="K383" i="6"/>
  <c r="F383" i="6" s="1"/>
  <c r="G383" i="6" s="1"/>
  <c r="K516" i="6"/>
  <c r="F516" i="6" s="1"/>
  <c r="G516" i="6" s="1"/>
  <c r="K464" i="6"/>
  <c r="F464" i="6" s="1"/>
  <c r="G464" i="6" s="1"/>
  <c r="K448" i="6"/>
  <c r="F448" i="6" s="1"/>
  <c r="G448" i="6" s="1"/>
  <c r="F261" i="6"/>
  <c r="G261" i="6" s="1"/>
  <c r="F153" i="6"/>
  <c r="G153" i="6" s="1"/>
  <c r="K451" i="6"/>
  <c r="F451" i="6" s="1"/>
  <c r="G451" i="6" s="1"/>
  <c r="K77" i="6"/>
  <c r="F77" i="6" s="1"/>
  <c r="G77" i="6" s="1"/>
  <c r="F8" i="5"/>
  <c r="G8" i="5" s="1"/>
  <c r="H8" i="5"/>
  <c r="F21" i="5"/>
  <c r="G21" i="5" s="1"/>
  <c r="H20" i="5"/>
  <c r="K76" i="3" s="1"/>
  <c r="F20" i="5"/>
  <c r="G20" i="5" s="1"/>
  <c r="F32" i="5"/>
  <c r="G32" i="5" s="1"/>
  <c r="H32" i="5"/>
  <c r="K130" i="3" s="1"/>
  <c r="F44" i="5"/>
  <c r="G44" i="5" s="1"/>
  <c r="F56" i="5"/>
  <c r="G56" i="5" s="1"/>
  <c r="H56" i="5"/>
  <c r="F68" i="5"/>
  <c r="G68" i="5" s="1"/>
  <c r="H68" i="5"/>
  <c r="F76" i="5"/>
  <c r="G76" i="5" s="1"/>
  <c r="H76" i="5"/>
  <c r="K355" i="3" s="1"/>
  <c r="F88" i="5"/>
  <c r="G88" i="5" s="1"/>
  <c r="H88" i="5"/>
  <c r="F13" i="5"/>
  <c r="G13" i="5" s="1"/>
  <c r="S57" i="3"/>
  <c r="K455" i="6"/>
  <c r="F455" i="6" s="1"/>
  <c r="G455" i="6" s="1"/>
  <c r="K401" i="6"/>
  <c r="F401" i="6" s="1"/>
  <c r="G401" i="6" s="1"/>
  <c r="K465" i="6"/>
  <c r="F465" i="6" s="1"/>
  <c r="G465" i="6" s="1"/>
  <c r="K529" i="6"/>
  <c r="F529" i="6" s="1"/>
  <c r="G529" i="6" s="1"/>
  <c r="K45" i="6"/>
  <c r="F45" i="6" s="1"/>
  <c r="G45" i="6" s="1"/>
  <c r="K439" i="6"/>
  <c r="F439" i="6" s="1"/>
  <c r="G439" i="6" s="1"/>
  <c r="K611" i="6"/>
  <c r="F611" i="6" s="1"/>
  <c r="G611" i="6" s="1"/>
  <c r="S97" i="3"/>
  <c r="K215" i="6"/>
  <c r="F215" i="6" s="1"/>
  <c r="G215" i="6" s="1"/>
  <c r="S113" i="3"/>
  <c r="K93" i="6"/>
  <c r="F93" i="6" s="1"/>
  <c r="G93" i="6" s="1"/>
  <c r="M137" i="3"/>
  <c r="K173" i="6"/>
  <c r="F173" i="6" s="1"/>
  <c r="G173" i="6" s="1"/>
  <c r="K132" i="6"/>
  <c r="F132" i="6" s="1"/>
  <c r="G132" i="6" s="1"/>
  <c r="K531" i="6"/>
  <c r="F531" i="6" s="1"/>
  <c r="G531" i="6" s="1"/>
  <c r="K446" i="6"/>
  <c r="F446" i="6" s="1"/>
  <c r="G446" i="6" s="1"/>
  <c r="K115" i="6"/>
  <c r="F115" i="6" s="1"/>
  <c r="G115" i="6" s="1"/>
  <c r="K445" i="6"/>
  <c r="F445" i="6" s="1"/>
  <c r="G445" i="6" s="1"/>
  <c r="N317" i="3"/>
  <c r="K315" i="6"/>
  <c r="F315" i="6" s="1"/>
  <c r="G315" i="6" s="1"/>
  <c r="X329" i="3"/>
  <c r="K329" i="6"/>
  <c r="F329" i="6" s="1"/>
  <c r="G329" i="6" s="1"/>
  <c r="U349" i="3"/>
  <c r="K299" i="6"/>
  <c r="F299" i="6" s="1"/>
  <c r="G299" i="6" s="1"/>
  <c r="M361" i="3"/>
  <c r="K367" i="6"/>
  <c r="F367" i="6" s="1"/>
  <c r="G367" i="6" s="1"/>
  <c r="P373" i="3"/>
  <c r="K549" i="6"/>
  <c r="F549" i="6" s="1"/>
  <c r="G549" i="6" s="1"/>
  <c r="K571" i="6"/>
  <c r="F571" i="6" s="1"/>
  <c r="G571" i="6" s="1"/>
  <c r="K468" i="6"/>
  <c r="F468" i="6" s="1"/>
  <c r="G468" i="6" s="1"/>
  <c r="K300" i="6"/>
  <c r="F300" i="6" s="1"/>
  <c r="G300" i="6" s="1"/>
  <c r="K449" i="6"/>
  <c r="F449" i="6" s="1"/>
  <c r="G449" i="6" s="1"/>
  <c r="K599" i="6"/>
  <c r="F599" i="6" s="1"/>
  <c r="G599" i="6" s="1"/>
  <c r="X425" i="3"/>
  <c r="V71" i="3"/>
  <c r="R71" i="3"/>
  <c r="N71" i="3"/>
  <c r="U67" i="3"/>
  <c r="Q67" i="3"/>
  <c r="W63" i="3"/>
  <c r="S63" i="3"/>
  <c r="O63" i="3"/>
  <c r="X59" i="3"/>
  <c r="T59" i="3"/>
  <c r="P59" i="3"/>
  <c r="L59" i="3"/>
  <c r="U55" i="3"/>
  <c r="Q55" i="3"/>
  <c r="V51" i="3"/>
  <c r="R51" i="3"/>
  <c r="N51" i="3"/>
  <c r="W47" i="3"/>
  <c r="S47" i="3"/>
  <c r="O47" i="3"/>
  <c r="X43" i="3"/>
  <c r="T43" i="3"/>
  <c r="P43" i="3"/>
  <c r="V39" i="3"/>
  <c r="R39" i="3"/>
  <c r="X35" i="3"/>
  <c r="T35" i="3"/>
  <c r="P35" i="3"/>
  <c r="V31" i="3"/>
  <c r="R31" i="3"/>
  <c r="U27" i="3"/>
  <c r="Q27" i="3"/>
  <c r="X23" i="3"/>
  <c r="T23" i="3"/>
  <c r="P23" i="3"/>
  <c r="L23" i="3"/>
  <c r="T19" i="3"/>
  <c r="O19" i="3"/>
  <c r="S15" i="3"/>
  <c r="N15" i="3"/>
  <c r="W11" i="3"/>
  <c r="Q11" i="3"/>
  <c r="L11" i="3"/>
  <c r="W7" i="3"/>
  <c r="Q7" i="3"/>
  <c r="L7" i="3"/>
  <c r="U3" i="3"/>
  <c r="O3" i="3"/>
  <c r="F3" i="5"/>
  <c r="H3" i="5"/>
  <c r="F7" i="5"/>
  <c r="G7" i="5" s="1"/>
  <c r="H7" i="5"/>
  <c r="F11" i="5"/>
  <c r="G11" i="5" s="1"/>
  <c r="H11" i="5"/>
  <c r="K32" i="3" s="1"/>
  <c r="F15" i="5"/>
  <c r="G15" i="5" s="1"/>
  <c r="H15" i="5"/>
  <c r="F19" i="5"/>
  <c r="G19" i="5" s="1"/>
  <c r="H19" i="5"/>
  <c r="F23" i="5"/>
  <c r="G23" i="5" s="1"/>
  <c r="H23" i="5"/>
  <c r="F27" i="5"/>
  <c r="G27" i="5" s="1"/>
  <c r="H27" i="5"/>
  <c r="K119" i="3" s="1"/>
  <c r="F31" i="5"/>
  <c r="G31" i="5" s="1"/>
  <c r="H31" i="5"/>
  <c r="F35" i="5"/>
  <c r="G35" i="5" s="1"/>
  <c r="H35" i="5"/>
  <c r="F39" i="5"/>
  <c r="G39" i="5" s="1"/>
  <c r="H39" i="5"/>
  <c r="F43" i="5"/>
  <c r="G43" i="5" s="1"/>
  <c r="F47" i="5"/>
  <c r="G47" i="5" s="1"/>
  <c r="K238" i="3"/>
  <c r="K237" i="3"/>
  <c r="K236" i="3"/>
  <c r="H55" i="5"/>
  <c r="F55" i="5"/>
  <c r="G55" i="5" s="1"/>
  <c r="K275" i="3"/>
  <c r="K271" i="3"/>
  <c r="K274" i="3"/>
  <c r="K277" i="3"/>
  <c r="K276" i="3"/>
  <c r="K273" i="3"/>
  <c r="K272" i="3"/>
  <c r="K284" i="3"/>
  <c r="K283" i="3"/>
  <c r="K312" i="3"/>
  <c r="K308" i="3"/>
  <c r="K311" i="3"/>
  <c r="K307" i="3"/>
  <c r="K313" i="3"/>
  <c r="K310" i="3"/>
  <c r="K309" i="3"/>
  <c r="K314" i="3"/>
  <c r="K336" i="3"/>
  <c r="K335" i="3"/>
  <c r="K337" i="3"/>
  <c r="H75" i="5"/>
  <c r="F75" i="5"/>
  <c r="G75" i="5" s="1"/>
  <c r="K364" i="3"/>
  <c r="K363" i="3"/>
  <c r="K365" i="3"/>
  <c r="K384" i="3"/>
  <c r="K383" i="3"/>
  <c r="K385" i="3"/>
  <c r="K382" i="3"/>
  <c r="K386" i="3"/>
  <c r="H87" i="5"/>
  <c r="F87" i="5"/>
  <c r="G87" i="5" s="1"/>
  <c r="K420" i="3"/>
  <c r="K423" i="3"/>
  <c r="K422" i="3"/>
  <c r="K421" i="3"/>
  <c r="F4" i="5"/>
  <c r="G4" i="5" s="1"/>
  <c r="F45" i="5"/>
  <c r="G45" i="5" s="1"/>
  <c r="F67" i="5"/>
  <c r="G67" i="5" s="1"/>
  <c r="F82" i="5"/>
  <c r="G82" i="5" s="1"/>
  <c r="K680" i="6"/>
  <c r="F680" i="6" s="1"/>
  <c r="G680" i="6" s="1"/>
  <c r="K652" i="6"/>
  <c r="F652" i="6" s="1"/>
  <c r="G652" i="6" s="1"/>
  <c r="K620" i="6"/>
  <c r="F620" i="6" s="1"/>
  <c r="G620" i="6" s="1"/>
  <c r="K612" i="6"/>
  <c r="F612" i="6" s="1"/>
  <c r="G612" i="6" s="1"/>
  <c r="K604" i="6"/>
  <c r="F604" i="6" s="1"/>
  <c r="G604" i="6" s="1"/>
  <c r="K504" i="6"/>
  <c r="F504" i="6" s="1"/>
  <c r="G504" i="6" s="1"/>
  <c r="K400" i="6"/>
  <c r="F400" i="6" s="1"/>
  <c r="G400" i="6" s="1"/>
  <c r="K336" i="6"/>
  <c r="F336" i="6" s="1"/>
  <c r="G336" i="6" s="1"/>
  <c r="K651" i="6"/>
  <c r="F651" i="6" s="1"/>
  <c r="G651" i="6" s="1"/>
  <c r="K619" i="6"/>
  <c r="F619" i="6" s="1"/>
  <c r="G619" i="6" s="1"/>
  <c r="K297" i="6"/>
  <c r="F297" i="6" s="1"/>
  <c r="G297" i="6" s="1"/>
  <c r="K174" i="6"/>
  <c r="F174" i="6" s="1"/>
  <c r="G174" i="6" s="1"/>
  <c r="K609" i="6"/>
  <c r="F609" i="6" s="1"/>
  <c r="G609" i="6" s="1"/>
  <c r="K457" i="6"/>
  <c r="F457" i="6" s="1"/>
  <c r="G457" i="6" s="1"/>
  <c r="K623" i="6"/>
  <c r="F623" i="6" s="1"/>
  <c r="G623" i="6" s="1"/>
  <c r="K467" i="6"/>
  <c r="F467" i="6" s="1"/>
  <c r="G467" i="6" s="1"/>
  <c r="K347" i="6"/>
  <c r="F347" i="6" s="1"/>
  <c r="G347" i="6" s="1"/>
  <c r="K152" i="6"/>
  <c r="F152" i="6" s="1"/>
  <c r="G152" i="6" s="1"/>
  <c r="K120" i="6"/>
  <c r="F120" i="6" s="1"/>
  <c r="G120" i="6" s="1"/>
  <c r="K48" i="6"/>
  <c r="F48" i="6" s="1"/>
  <c r="G48" i="6" s="1"/>
  <c r="K8" i="6"/>
  <c r="F8" i="6" s="1"/>
  <c r="G8" i="6" s="1"/>
  <c r="K135" i="6"/>
  <c r="F135" i="6" s="1"/>
  <c r="G135" i="6" s="1"/>
  <c r="K333" i="6"/>
  <c r="F333" i="6" s="1"/>
  <c r="G333" i="6" s="1"/>
  <c r="K17" i="6"/>
  <c r="F17" i="6" s="1"/>
  <c r="G17" i="6" s="1"/>
  <c r="K6" i="3"/>
  <c r="K7" i="3"/>
  <c r="K5" i="3"/>
  <c r="K24" i="3"/>
  <c r="K20" i="3"/>
  <c r="K26" i="3"/>
  <c r="K22" i="3"/>
  <c r="K25" i="3"/>
  <c r="K23" i="3"/>
  <c r="K19" i="3"/>
  <c r="K21" i="3"/>
  <c r="K44" i="3"/>
  <c r="K40" i="3"/>
  <c r="K42" i="3"/>
  <c r="K38" i="3"/>
  <c r="K41" i="3"/>
  <c r="K39" i="3"/>
  <c r="K43" i="3"/>
  <c r="K37" i="3"/>
  <c r="K64" i="3"/>
  <c r="K65" i="3"/>
  <c r="K84" i="3"/>
  <c r="K80" i="3"/>
  <c r="K83" i="3"/>
  <c r="K79" i="3"/>
  <c r="K82" i="3"/>
  <c r="K81" i="3"/>
  <c r="K117" i="3"/>
  <c r="K139" i="3"/>
  <c r="K138" i="3"/>
  <c r="K141" i="3"/>
  <c r="K140" i="3"/>
  <c r="K199" i="3"/>
  <c r="K195" i="3"/>
  <c r="K198" i="3"/>
  <c r="K194" i="3"/>
  <c r="K197" i="3"/>
  <c r="K196" i="3"/>
  <c r="K193" i="3"/>
  <c r="K215" i="3"/>
  <c r="K211" i="3"/>
  <c r="K214" i="3"/>
  <c r="K210" i="3"/>
  <c r="K213" i="3"/>
  <c r="K212" i="3"/>
  <c r="K227" i="3"/>
  <c r="K226" i="3"/>
  <c r="K229" i="3"/>
  <c r="K228" i="3"/>
  <c r="K225" i="3"/>
  <c r="K255" i="3"/>
  <c r="K251" i="3"/>
  <c r="K258" i="3"/>
  <c r="K254" i="3"/>
  <c r="K253" i="3"/>
  <c r="K252" i="3"/>
  <c r="K257" i="3"/>
  <c r="K256" i="3"/>
  <c r="K304" i="3"/>
  <c r="K300" i="3"/>
  <c r="K296" i="3"/>
  <c r="K292" i="3"/>
  <c r="K303" i="3"/>
  <c r="K299" i="3"/>
  <c r="K295" i="3"/>
  <c r="K291" i="3"/>
  <c r="K305" i="3"/>
  <c r="K297" i="3"/>
  <c r="K289" i="3"/>
  <c r="K302" i="3"/>
  <c r="K294" i="3"/>
  <c r="K293" i="3"/>
  <c r="K306" i="3"/>
  <c r="K290" i="3"/>
  <c r="K301" i="3"/>
  <c r="K298" i="3"/>
  <c r="K348" i="3"/>
  <c r="K344" i="3"/>
  <c r="K347" i="3"/>
  <c r="K343" i="3"/>
  <c r="K345" i="3"/>
  <c r="K346" i="3"/>
  <c r="K360" i="3"/>
  <c r="K356" i="3"/>
  <c r="K359" i="3"/>
  <c r="K361" i="3"/>
  <c r="K358" i="3"/>
  <c r="K357" i="3"/>
  <c r="K362" i="3"/>
  <c r="K376" i="3"/>
  <c r="K372" i="3"/>
  <c r="K375" i="3"/>
  <c r="K371" i="3"/>
  <c r="K377" i="3"/>
  <c r="K369" i="3"/>
  <c r="K374" i="3"/>
  <c r="K373" i="3"/>
  <c r="K378" i="3"/>
  <c r="K370" i="3"/>
  <c r="K388" i="3"/>
  <c r="K387" i="3"/>
  <c r="K390" i="3"/>
  <c r="K389" i="3"/>
  <c r="K404" i="3"/>
  <c r="K400" i="3"/>
  <c r="K396" i="3"/>
  <c r="K403" i="3"/>
  <c r="K399" i="3"/>
  <c r="K395" i="3"/>
  <c r="K401" i="3"/>
  <c r="K398" i="3"/>
  <c r="K405" i="3"/>
  <c r="K397" i="3"/>
  <c r="K394" i="3"/>
  <c r="K402" i="3"/>
  <c r="K419" i="3"/>
  <c r="K417" i="3"/>
  <c r="K418" i="3"/>
  <c r="K146" i="6"/>
  <c r="F146" i="6" s="1"/>
  <c r="G146" i="6" s="1"/>
  <c r="K276" i="6"/>
  <c r="F276" i="6" s="1"/>
  <c r="G276" i="6" s="1"/>
  <c r="K11" i="6"/>
  <c r="F11" i="6" s="1"/>
  <c r="G11" i="6" s="1"/>
  <c r="K246" i="6"/>
  <c r="F246" i="6" s="1"/>
  <c r="G246" i="6" s="1"/>
  <c r="K109" i="6"/>
  <c r="F109" i="6" s="1"/>
  <c r="G109" i="6" s="1"/>
  <c r="K67" i="6"/>
  <c r="F67" i="6" s="1"/>
  <c r="G67" i="6" s="1"/>
  <c r="K15" i="6"/>
  <c r="F15" i="6" s="1"/>
  <c r="G15" i="6" s="1"/>
  <c r="K62" i="6"/>
  <c r="F62" i="6" s="1"/>
  <c r="G62" i="6" s="1"/>
  <c r="K409" i="6"/>
  <c r="F409" i="6" s="1"/>
  <c r="G409" i="6" s="1"/>
  <c r="K606" i="6"/>
  <c r="F606" i="6" s="1"/>
  <c r="G606" i="6" s="1"/>
  <c r="K414" i="6"/>
  <c r="F414" i="6" s="1"/>
  <c r="G414" i="6" s="1"/>
  <c r="K390" i="6"/>
  <c r="F390" i="6" s="1"/>
  <c r="G390" i="6" s="1"/>
  <c r="K661" i="6"/>
  <c r="F661" i="6" s="1"/>
  <c r="G661" i="6" s="1"/>
  <c r="K113" i="6"/>
  <c r="F113" i="6" s="1"/>
  <c r="G113" i="6" s="1"/>
  <c r="K25" i="6"/>
  <c r="F25" i="6" s="1"/>
  <c r="G25" i="6" s="1"/>
  <c r="F61" i="6"/>
  <c r="G61" i="6" s="1"/>
  <c r="K614" i="6"/>
  <c r="F614" i="6" s="1"/>
  <c r="G614" i="6" s="1"/>
  <c r="K501" i="6"/>
  <c r="F501" i="6" s="1"/>
  <c r="G501" i="6" s="1"/>
  <c r="K675" i="6"/>
  <c r="F675" i="6" s="1"/>
  <c r="G675" i="6" s="1"/>
  <c r="K459" i="6"/>
  <c r="F459" i="6" s="1"/>
  <c r="G459" i="6" s="1"/>
  <c r="K156" i="6"/>
  <c r="F156" i="6" s="1"/>
  <c r="G156" i="6" s="1"/>
  <c r="K124" i="6"/>
  <c r="F124" i="6" s="1"/>
  <c r="G124" i="6" s="1"/>
  <c r="K92" i="6"/>
  <c r="F92" i="6" s="1"/>
  <c r="G92" i="6" s="1"/>
  <c r="K514" i="6"/>
  <c r="F514" i="6" s="1"/>
  <c r="G514" i="6" s="1"/>
  <c r="K450" i="6"/>
  <c r="F450" i="6" s="1"/>
  <c r="G450" i="6" s="1"/>
  <c r="K79" i="6"/>
  <c r="F79" i="6" s="1"/>
  <c r="G79" i="6" s="1"/>
  <c r="K50" i="6"/>
  <c r="F50" i="6" s="1"/>
  <c r="G50" i="6" s="1"/>
  <c r="K417" i="6"/>
  <c r="F417" i="6" s="1"/>
  <c r="G417" i="6" s="1"/>
  <c r="K325" i="6"/>
  <c r="F325" i="6" s="1"/>
  <c r="G325" i="6" s="1"/>
  <c r="K101" i="6"/>
  <c r="F101" i="6" s="1"/>
  <c r="G101" i="6" s="1"/>
  <c r="K91" i="6"/>
  <c r="F91" i="6" s="1"/>
  <c r="G91" i="6" s="1"/>
  <c r="K526" i="6"/>
  <c r="F526" i="6" s="1"/>
  <c r="G526" i="6" s="1"/>
  <c r="K54" i="6"/>
  <c r="F54" i="6" s="1"/>
  <c r="G54" i="6" s="1"/>
  <c r="K185" i="6"/>
  <c r="F185" i="6" s="1"/>
  <c r="G185" i="6" s="1"/>
  <c r="K30" i="6"/>
  <c r="F30" i="6" s="1"/>
  <c r="G30" i="6" s="1"/>
  <c r="K71" i="6"/>
  <c r="F71" i="6" s="1"/>
  <c r="G71" i="6" s="1"/>
  <c r="K47" i="6"/>
  <c r="F47" i="6" s="1"/>
  <c r="G47" i="6" s="1"/>
  <c r="K26" i="6"/>
  <c r="F26" i="6" s="1"/>
  <c r="G26" i="6" s="1"/>
  <c r="K275" i="6"/>
  <c r="F275" i="6" s="1"/>
  <c r="G275" i="6" s="1"/>
  <c r="K73" i="6"/>
  <c r="F73" i="6" s="1"/>
  <c r="G73" i="6" s="1"/>
  <c r="K402" i="6"/>
  <c r="F402" i="6" s="1"/>
  <c r="G402" i="6" s="1"/>
  <c r="K5" i="6"/>
  <c r="F5" i="6" s="1"/>
  <c r="G5" i="6" s="1"/>
  <c r="F727" i="6"/>
  <c r="G727" i="6" s="1"/>
  <c r="F491" i="6"/>
  <c r="G491" i="6" s="1"/>
  <c r="F608" i="6"/>
  <c r="G608" i="6" s="1"/>
  <c r="F584" i="6"/>
  <c r="G584" i="6" s="1"/>
  <c r="F408" i="6"/>
  <c r="G408" i="6" s="1"/>
  <c r="F392" i="6"/>
  <c r="G392" i="6" s="1"/>
  <c r="F689" i="6"/>
  <c r="G689" i="6" s="1"/>
  <c r="F557" i="6"/>
  <c r="G557" i="6" s="1"/>
  <c r="F311" i="6"/>
  <c r="G311" i="6" s="1"/>
  <c r="F551" i="6"/>
  <c r="G551" i="6" s="1"/>
  <c r="F138" i="6"/>
  <c r="G138" i="6" s="1"/>
  <c r="F94" i="6"/>
  <c r="G94" i="6" s="1"/>
  <c r="F78" i="6"/>
  <c r="G78" i="6" s="1"/>
  <c r="F598" i="6"/>
  <c r="G598" i="6" s="1"/>
  <c r="F591" i="6"/>
  <c r="G591" i="6" s="1"/>
  <c r="F547" i="6"/>
  <c r="G547" i="6" s="1"/>
  <c r="F44" i="6"/>
  <c r="G44" i="6" s="1"/>
  <c r="F38" i="6"/>
  <c r="G38" i="6" s="1"/>
  <c r="F718" i="6"/>
  <c r="G718" i="6" s="1"/>
  <c r="F382" i="6"/>
  <c r="G382" i="6" s="1"/>
  <c r="F733" i="6"/>
  <c r="G733" i="6" s="1"/>
  <c r="F714" i="6"/>
  <c r="G714" i="6" s="1"/>
  <c r="F63" i="6"/>
  <c r="G63" i="6" s="1"/>
  <c r="F736" i="6"/>
  <c r="G736" i="6" s="1"/>
  <c r="F728" i="6"/>
  <c r="G728" i="6" s="1"/>
  <c r="F720" i="6"/>
  <c r="G720" i="6" s="1"/>
  <c r="F704" i="6"/>
  <c r="G704" i="6" s="1"/>
  <c r="F696" i="6"/>
  <c r="G696" i="6" s="1"/>
  <c r="F440" i="6"/>
  <c r="G440" i="6" s="1"/>
  <c r="F288" i="6"/>
  <c r="F413" i="6"/>
  <c r="G413" i="6" s="1"/>
  <c r="F391" i="6"/>
  <c r="G391" i="6" s="1"/>
  <c r="F76" i="6"/>
  <c r="G76" i="6" s="1"/>
  <c r="F234" i="6"/>
  <c r="G234" i="6" s="1"/>
  <c r="F6" i="6"/>
  <c r="G6" i="6" s="1"/>
  <c r="F371" i="6"/>
  <c r="G371" i="6" s="1"/>
  <c r="F155" i="6"/>
  <c r="G155" i="6" s="1"/>
  <c r="F27" i="6"/>
  <c r="G27" i="6" s="1"/>
  <c r="F569" i="6"/>
  <c r="G569" i="6" s="1"/>
  <c r="F393" i="6"/>
  <c r="G393" i="6" s="1"/>
  <c r="F724" i="6"/>
  <c r="G724" i="6" s="1"/>
  <c r="F716" i="6"/>
  <c r="G716" i="6" s="1"/>
  <c r="F692" i="6"/>
  <c r="G692" i="6" s="1"/>
  <c r="F596" i="6"/>
  <c r="G596" i="6" s="1"/>
  <c r="F588" i="6"/>
  <c r="G588" i="6" s="1"/>
  <c r="F548" i="6"/>
  <c r="G548" i="6" s="1"/>
  <c r="F492" i="6"/>
  <c r="G492" i="6" s="1"/>
  <c r="F396" i="6"/>
  <c r="G396" i="6" s="1"/>
  <c r="F292" i="6"/>
  <c r="G292" i="6" s="1"/>
  <c r="F721" i="6"/>
  <c r="G721" i="6" s="1"/>
  <c r="F681" i="6"/>
  <c r="G681" i="6" s="1"/>
  <c r="F486" i="6"/>
  <c r="G486" i="6" s="1"/>
  <c r="F715" i="6"/>
  <c r="G715" i="6" s="1"/>
  <c r="F683" i="6"/>
  <c r="G683" i="6" s="1"/>
  <c r="F555" i="6"/>
  <c r="G555" i="6" s="1"/>
  <c r="F717" i="6"/>
  <c r="G717" i="6" s="1"/>
  <c r="F685" i="6"/>
  <c r="G685" i="6" s="1"/>
  <c r="F469" i="6"/>
  <c r="G469" i="6" s="1"/>
  <c r="F722" i="6"/>
  <c r="G722" i="6" s="1"/>
  <c r="F706" i="6"/>
  <c r="G706" i="6" s="1"/>
  <c r="F690" i="6"/>
  <c r="G690" i="6" s="1"/>
  <c r="F594" i="6"/>
  <c r="G594" i="6" s="1"/>
  <c r="F421" i="6"/>
  <c r="G421" i="6" s="1"/>
  <c r="F719" i="6"/>
  <c r="G719" i="6" s="1"/>
  <c r="F483" i="6"/>
  <c r="G483" i="6" s="1"/>
  <c r="F287" i="6"/>
  <c r="F72" i="6"/>
  <c r="G72" i="6" s="1"/>
  <c r="F56" i="6"/>
  <c r="G56" i="6" s="1"/>
  <c r="F466" i="6"/>
  <c r="G466" i="6" s="1"/>
  <c r="F592" i="6"/>
  <c r="G592" i="6" s="1"/>
  <c r="F456" i="6"/>
  <c r="G456" i="6" s="1"/>
  <c r="F726" i="6"/>
  <c r="G726" i="6" s="1"/>
  <c r="F705" i="6"/>
  <c r="G705" i="6" s="1"/>
  <c r="F565" i="6"/>
  <c r="G565" i="6" s="1"/>
  <c r="F725" i="6"/>
  <c r="G725" i="6" s="1"/>
  <c r="F586" i="6"/>
  <c r="G586" i="6" s="1"/>
  <c r="F179" i="6"/>
  <c r="G179" i="6" s="1"/>
  <c r="F713" i="6"/>
  <c r="G713" i="6" s="1"/>
  <c r="F585" i="6"/>
  <c r="G585" i="6" s="1"/>
  <c r="F295" i="6"/>
  <c r="G295" i="6" s="1"/>
  <c r="F122" i="6"/>
  <c r="G122" i="6" s="1"/>
  <c r="F581" i="6"/>
  <c r="G581" i="6" s="1"/>
  <c r="F558" i="6"/>
  <c r="G558" i="6" s="1"/>
  <c r="R36" i="3"/>
  <c r="N32" i="3"/>
  <c r="Q28" i="3"/>
  <c r="W32" i="3"/>
  <c r="T433" i="3"/>
  <c r="L397" i="3"/>
  <c r="X393" i="3"/>
  <c r="P433" i="3"/>
  <c r="S433" i="3"/>
  <c r="O6" i="3"/>
  <c r="S6" i="3"/>
  <c r="W6" i="3"/>
  <c r="L6" i="3"/>
  <c r="P6" i="3"/>
  <c r="T6" i="3"/>
  <c r="X6" i="3"/>
  <c r="R6" i="3"/>
  <c r="M6" i="3"/>
  <c r="U6" i="3"/>
  <c r="O10" i="3"/>
  <c r="S10" i="3"/>
  <c r="W10" i="3"/>
  <c r="L10" i="3"/>
  <c r="P10" i="3"/>
  <c r="T10" i="3"/>
  <c r="X10" i="3"/>
  <c r="Q10" i="3"/>
  <c r="R10" i="3"/>
  <c r="M14" i="3"/>
  <c r="Q14" i="3"/>
  <c r="U14" i="3"/>
  <c r="N14" i="3"/>
  <c r="R14" i="3"/>
  <c r="V14" i="3"/>
  <c r="S14" i="3"/>
  <c r="L14" i="3"/>
  <c r="T14" i="3"/>
  <c r="M18" i="3"/>
  <c r="Q18" i="3"/>
  <c r="U18" i="3"/>
  <c r="N18" i="3"/>
  <c r="R18" i="3"/>
  <c r="V18" i="3"/>
  <c r="P18" i="3"/>
  <c r="X18" i="3"/>
  <c r="S18" i="3"/>
  <c r="N22" i="3"/>
  <c r="R22" i="3"/>
  <c r="V22" i="3"/>
  <c r="O22" i="3"/>
  <c r="S22" i="3"/>
  <c r="W22" i="3"/>
  <c r="P22" i="3"/>
  <c r="X22" i="3"/>
  <c r="Q22" i="3"/>
  <c r="L26" i="3"/>
  <c r="P26" i="3"/>
  <c r="T26" i="3"/>
  <c r="X26" i="3"/>
  <c r="M26" i="3"/>
  <c r="Q26" i="3"/>
  <c r="U26" i="3"/>
  <c r="R26" i="3"/>
  <c r="S26" i="3"/>
  <c r="M30" i="3"/>
  <c r="Q30" i="3"/>
  <c r="U30" i="3"/>
  <c r="N30" i="3"/>
  <c r="R30" i="3"/>
  <c r="V30" i="3"/>
  <c r="P30" i="3"/>
  <c r="X30" i="3"/>
  <c r="S30" i="3"/>
  <c r="M34" i="3"/>
  <c r="Q34" i="3"/>
  <c r="U34" i="3"/>
  <c r="N34" i="3"/>
  <c r="R34" i="3"/>
  <c r="V34" i="3"/>
  <c r="L34" i="3"/>
  <c r="T34" i="3"/>
  <c r="O34" i="3"/>
  <c r="W34" i="3"/>
  <c r="N38" i="3"/>
  <c r="R38" i="3"/>
  <c r="V38" i="3"/>
  <c r="O38" i="3"/>
  <c r="S38" i="3"/>
  <c r="W38" i="3"/>
  <c r="Q38" i="3"/>
  <c r="L38" i="3"/>
  <c r="T38" i="3"/>
  <c r="M42" i="3"/>
  <c r="Q42" i="3"/>
  <c r="U42" i="3"/>
  <c r="N42" i="3"/>
  <c r="R42" i="3"/>
  <c r="V42" i="3"/>
  <c r="L42" i="3"/>
  <c r="T42" i="3"/>
  <c r="O42" i="3"/>
  <c r="W42" i="3"/>
  <c r="L46" i="3"/>
  <c r="P46" i="3"/>
  <c r="T46" i="3"/>
  <c r="X46" i="3"/>
  <c r="M46" i="3"/>
  <c r="Q46" i="3"/>
  <c r="U46" i="3"/>
  <c r="O46" i="3"/>
  <c r="W46" i="3"/>
  <c r="R46" i="3"/>
  <c r="O50" i="3"/>
  <c r="S50" i="3"/>
  <c r="W50" i="3"/>
  <c r="L50" i="3"/>
  <c r="P50" i="3"/>
  <c r="T50" i="3"/>
  <c r="X50" i="3"/>
  <c r="R50" i="3"/>
  <c r="M50" i="3"/>
  <c r="U50" i="3"/>
  <c r="N54" i="3"/>
  <c r="R54" i="3"/>
  <c r="V54" i="3"/>
  <c r="O54" i="3"/>
  <c r="S54" i="3"/>
  <c r="W54" i="3"/>
  <c r="M54" i="3"/>
  <c r="U54" i="3"/>
  <c r="P54" i="3"/>
  <c r="X54" i="3"/>
  <c r="L58" i="3"/>
  <c r="P58" i="3"/>
  <c r="T58" i="3"/>
  <c r="X58" i="3"/>
  <c r="M58" i="3"/>
  <c r="Q58" i="3"/>
  <c r="U58" i="3"/>
  <c r="O58" i="3"/>
  <c r="W58" i="3"/>
  <c r="R58" i="3"/>
  <c r="O62" i="3"/>
  <c r="S62" i="3"/>
  <c r="W62" i="3"/>
  <c r="L62" i="3"/>
  <c r="P62" i="3"/>
  <c r="T62" i="3"/>
  <c r="X62" i="3"/>
  <c r="R62" i="3"/>
  <c r="M62" i="3"/>
  <c r="U62" i="3"/>
  <c r="L66" i="3"/>
  <c r="P66" i="3"/>
  <c r="T66" i="3"/>
  <c r="X66" i="3"/>
  <c r="M66" i="3"/>
  <c r="Q66" i="3"/>
  <c r="U66" i="3"/>
  <c r="S66" i="3"/>
  <c r="N66" i="3"/>
  <c r="V66" i="3"/>
  <c r="M70" i="3"/>
  <c r="Q70" i="3"/>
  <c r="U70" i="3"/>
  <c r="N70" i="3"/>
  <c r="R70" i="3"/>
  <c r="V70" i="3"/>
  <c r="S70" i="3"/>
  <c r="L70" i="3"/>
  <c r="T70" i="3"/>
  <c r="L74" i="3"/>
  <c r="P74" i="3"/>
  <c r="T74" i="3"/>
  <c r="X74" i="3"/>
  <c r="M74" i="3"/>
  <c r="Q74" i="3"/>
  <c r="U74" i="3"/>
  <c r="N74" i="3"/>
  <c r="V74" i="3"/>
  <c r="O74" i="3"/>
  <c r="W74" i="3"/>
  <c r="O78" i="3"/>
  <c r="S78" i="3"/>
  <c r="W78" i="3"/>
  <c r="L78" i="3"/>
  <c r="P78" i="3"/>
  <c r="T78" i="3"/>
  <c r="X78" i="3"/>
  <c r="Q78" i="3"/>
  <c r="R78" i="3"/>
  <c r="N82" i="3"/>
  <c r="R82" i="3"/>
  <c r="V82" i="3"/>
  <c r="O82" i="3"/>
  <c r="S82" i="3"/>
  <c r="W82" i="3"/>
  <c r="L82" i="3"/>
  <c r="T82" i="3"/>
  <c r="M82" i="3"/>
  <c r="U82" i="3"/>
  <c r="N86" i="3"/>
  <c r="R86" i="3"/>
  <c r="V86" i="3"/>
  <c r="M86" i="3"/>
  <c r="S86" i="3"/>
  <c r="X86" i="3"/>
  <c r="O86" i="3"/>
  <c r="T86" i="3"/>
  <c r="M90" i="3"/>
  <c r="Q90" i="3"/>
  <c r="U90" i="3"/>
  <c r="P90" i="3"/>
  <c r="V90" i="3"/>
  <c r="L90" i="3"/>
  <c r="R90" i="3"/>
  <c r="W90" i="3"/>
  <c r="L94" i="3"/>
  <c r="P94" i="3"/>
  <c r="T94" i="3"/>
  <c r="X94" i="3"/>
  <c r="N94" i="3"/>
  <c r="S94" i="3"/>
  <c r="O94" i="3"/>
  <c r="U94" i="3"/>
  <c r="O98" i="3"/>
  <c r="S98" i="3"/>
  <c r="W98" i="3"/>
  <c r="L98" i="3"/>
  <c r="Q98" i="3"/>
  <c r="V98" i="3"/>
  <c r="M98" i="3"/>
  <c r="R98" i="3"/>
  <c r="X98" i="3"/>
  <c r="N102" i="3"/>
  <c r="R102" i="3"/>
  <c r="V102" i="3"/>
  <c r="O102" i="3"/>
  <c r="T102" i="3"/>
  <c r="P102" i="3"/>
  <c r="U102" i="3"/>
  <c r="M106" i="3"/>
  <c r="Q106" i="3"/>
  <c r="L106" i="3"/>
  <c r="R106" i="3"/>
  <c r="V106" i="3"/>
  <c r="N106" i="3"/>
  <c r="S106" i="3"/>
  <c r="W106" i="3"/>
  <c r="M110" i="3"/>
  <c r="Q110" i="3"/>
  <c r="U110" i="3"/>
  <c r="N110" i="3"/>
  <c r="R110" i="3"/>
  <c r="V110" i="3"/>
  <c r="L114" i="3"/>
  <c r="P114" i="3"/>
  <c r="T114" i="3"/>
  <c r="X114" i="3"/>
  <c r="M114" i="3"/>
  <c r="Q114" i="3"/>
  <c r="U114" i="3"/>
  <c r="O118" i="3"/>
  <c r="S118" i="3"/>
  <c r="W118" i="3"/>
  <c r="L118" i="3"/>
  <c r="P118" i="3"/>
  <c r="T118" i="3"/>
  <c r="X118" i="3"/>
  <c r="N122" i="3"/>
  <c r="R122" i="3"/>
  <c r="V122" i="3"/>
  <c r="O122" i="3"/>
  <c r="S122" i="3"/>
  <c r="W122" i="3"/>
  <c r="N126" i="3"/>
  <c r="R126" i="3"/>
  <c r="V126" i="3"/>
  <c r="O126" i="3"/>
  <c r="S126" i="3"/>
  <c r="W126" i="3"/>
  <c r="N130" i="3"/>
  <c r="R130" i="3"/>
  <c r="V130" i="3"/>
  <c r="O130" i="3"/>
  <c r="S130" i="3"/>
  <c r="W130" i="3"/>
  <c r="N134" i="3"/>
  <c r="R134" i="3"/>
  <c r="V134" i="3"/>
  <c r="O134" i="3"/>
  <c r="S134" i="3"/>
  <c r="W134" i="3"/>
  <c r="O138" i="3"/>
  <c r="S138" i="3"/>
  <c r="W138" i="3"/>
  <c r="L138" i="3"/>
  <c r="P138" i="3"/>
  <c r="T138" i="3"/>
  <c r="X138" i="3"/>
  <c r="L142" i="3"/>
  <c r="P142" i="3"/>
  <c r="T142" i="3"/>
  <c r="X142" i="3"/>
  <c r="M142" i="3"/>
  <c r="Q142" i="3"/>
  <c r="U142" i="3"/>
  <c r="M146" i="3"/>
  <c r="Q146" i="3"/>
  <c r="U146" i="3"/>
  <c r="N146" i="3"/>
  <c r="R146" i="3"/>
  <c r="V146" i="3"/>
  <c r="N150" i="3"/>
  <c r="R150" i="3"/>
  <c r="V150" i="3"/>
  <c r="O150" i="3"/>
  <c r="S150" i="3"/>
  <c r="W150" i="3"/>
  <c r="O154" i="3"/>
  <c r="S154" i="3"/>
  <c r="W154" i="3"/>
  <c r="L154" i="3"/>
  <c r="P154" i="3"/>
  <c r="T154" i="3"/>
  <c r="X154" i="3"/>
  <c r="L158" i="3"/>
  <c r="P158" i="3"/>
  <c r="M158" i="3"/>
  <c r="Q158" i="3"/>
  <c r="U158" i="3"/>
  <c r="V433" i="3"/>
  <c r="R433" i="3"/>
  <c r="N433" i="3"/>
  <c r="L413" i="3"/>
  <c r="X409" i="3"/>
  <c r="L381" i="3"/>
  <c r="X377" i="3"/>
  <c r="U230" i="3"/>
  <c r="Q230" i="3"/>
  <c r="M230" i="3"/>
  <c r="X226" i="3"/>
  <c r="T226" i="3"/>
  <c r="P226" i="3"/>
  <c r="L226" i="3"/>
  <c r="W222" i="3"/>
  <c r="S222" i="3"/>
  <c r="O222" i="3"/>
  <c r="V218" i="3"/>
  <c r="R218" i="3"/>
  <c r="N218" i="3"/>
  <c r="U214" i="3"/>
  <c r="Q214" i="3"/>
  <c r="M214" i="3"/>
  <c r="X210" i="3"/>
  <c r="T210" i="3"/>
  <c r="P210" i="3"/>
  <c r="L210" i="3"/>
  <c r="W206" i="3"/>
  <c r="S206" i="3"/>
  <c r="O206" i="3"/>
  <c r="V202" i="3"/>
  <c r="R202" i="3"/>
  <c r="N202" i="3"/>
  <c r="U198" i="3"/>
  <c r="Q198" i="3"/>
  <c r="M198" i="3"/>
  <c r="X194" i="3"/>
  <c r="T194" i="3"/>
  <c r="P194" i="3"/>
  <c r="L194" i="3"/>
  <c r="W190" i="3"/>
  <c r="S190" i="3"/>
  <c r="O190" i="3"/>
  <c r="V186" i="3"/>
  <c r="R186" i="3"/>
  <c r="N186" i="3"/>
  <c r="U182" i="3"/>
  <c r="Q182" i="3"/>
  <c r="M182" i="3"/>
  <c r="X178" i="3"/>
  <c r="T178" i="3"/>
  <c r="P178" i="3"/>
  <c r="L178" i="3"/>
  <c r="W174" i="3"/>
  <c r="S174" i="3"/>
  <c r="O174" i="3"/>
  <c r="V170" i="3"/>
  <c r="R170" i="3"/>
  <c r="N170" i="3"/>
  <c r="U166" i="3"/>
  <c r="Q166" i="3"/>
  <c r="M166" i="3"/>
  <c r="X162" i="3"/>
  <c r="T162" i="3"/>
  <c r="P162" i="3"/>
  <c r="L162" i="3"/>
  <c r="W158" i="3"/>
  <c r="R158" i="3"/>
  <c r="Q154" i="3"/>
  <c r="Q150" i="3"/>
  <c r="T146" i="3"/>
  <c r="L146" i="3"/>
  <c r="V142" i="3"/>
  <c r="N142" i="3"/>
  <c r="U138" i="3"/>
  <c r="M138" i="3"/>
  <c r="U134" i="3"/>
  <c r="M134" i="3"/>
  <c r="Q130" i="3"/>
  <c r="U126" i="3"/>
  <c r="M126" i="3"/>
  <c r="Q122" i="3"/>
  <c r="V118" i="3"/>
  <c r="N118" i="3"/>
  <c r="S114" i="3"/>
  <c r="X110" i="3"/>
  <c r="P110" i="3"/>
  <c r="U106" i="3"/>
  <c r="X102" i="3"/>
  <c r="M102" i="3"/>
  <c r="P98" i="3"/>
  <c r="R94" i="3"/>
  <c r="T90" i="3"/>
  <c r="W86" i="3"/>
  <c r="L86" i="3"/>
  <c r="V78" i="3"/>
  <c r="S74" i="3"/>
  <c r="P70" i="3"/>
  <c r="W66" i="3"/>
  <c r="V58" i="3"/>
  <c r="T54" i="3"/>
  <c r="Q50" i="3"/>
  <c r="N46" i="3"/>
  <c r="X38" i="3"/>
  <c r="P34" i="3"/>
  <c r="W30" i="3"/>
  <c r="O26" i="3"/>
  <c r="T22" i="3"/>
  <c r="W18" i="3"/>
  <c r="P14" i="3"/>
  <c r="U10" i="3"/>
  <c r="N6" i="3"/>
  <c r="W433" i="3"/>
  <c r="O433" i="3"/>
  <c r="U433" i="3"/>
  <c r="Q433" i="3"/>
  <c r="X230" i="3"/>
  <c r="T230" i="3"/>
  <c r="P230" i="3"/>
  <c r="W226" i="3"/>
  <c r="S226" i="3"/>
  <c r="V222" i="3"/>
  <c r="R222" i="3"/>
  <c r="U218" i="3"/>
  <c r="Q218" i="3"/>
  <c r="X214" i="3"/>
  <c r="T214" i="3"/>
  <c r="P214" i="3"/>
  <c r="W210" i="3"/>
  <c r="S210" i="3"/>
  <c r="V206" i="3"/>
  <c r="R206" i="3"/>
  <c r="U202" i="3"/>
  <c r="Q202" i="3"/>
  <c r="X198" i="3"/>
  <c r="T198" i="3"/>
  <c r="P198" i="3"/>
  <c r="W194" i="3"/>
  <c r="S194" i="3"/>
  <c r="V190" i="3"/>
  <c r="R190" i="3"/>
  <c r="U186" i="3"/>
  <c r="Q186" i="3"/>
  <c r="X182" i="3"/>
  <c r="T182" i="3"/>
  <c r="P182" i="3"/>
  <c r="W178" i="3"/>
  <c r="S178" i="3"/>
  <c r="V174" i="3"/>
  <c r="R174" i="3"/>
  <c r="U170" i="3"/>
  <c r="Q170" i="3"/>
  <c r="X166" i="3"/>
  <c r="T166" i="3"/>
  <c r="P166" i="3"/>
  <c r="W162" i="3"/>
  <c r="S162" i="3"/>
  <c r="V158" i="3"/>
  <c r="O158" i="3"/>
  <c r="V154" i="3"/>
  <c r="N154" i="3"/>
  <c r="X150" i="3"/>
  <c r="P150" i="3"/>
  <c r="S146" i="3"/>
  <c r="S142" i="3"/>
  <c r="R138" i="3"/>
  <c r="T134" i="3"/>
  <c r="L134" i="3"/>
  <c r="X130" i="3"/>
  <c r="P130" i="3"/>
  <c r="T126" i="3"/>
  <c r="L126" i="3"/>
  <c r="X122" i="3"/>
  <c r="P122" i="3"/>
  <c r="U118" i="3"/>
  <c r="M118" i="3"/>
  <c r="R114" i="3"/>
  <c r="W110" i="3"/>
  <c r="O110" i="3"/>
  <c r="T106" i="3"/>
  <c r="W102" i="3"/>
  <c r="L102" i="3"/>
  <c r="N98" i="3"/>
  <c r="Q94" i="3"/>
  <c r="S90" i="3"/>
  <c r="U86" i="3"/>
  <c r="X82" i="3"/>
  <c r="U78" i="3"/>
  <c r="R74" i="3"/>
  <c r="O70" i="3"/>
  <c r="R66" i="3"/>
  <c r="V62" i="3"/>
  <c r="S58" i="3"/>
  <c r="Q54" i="3"/>
  <c r="N50" i="3"/>
  <c r="X42" i="3"/>
  <c r="U38" i="3"/>
  <c r="T30" i="3"/>
  <c r="N26" i="3"/>
  <c r="M22" i="3"/>
  <c r="T18" i="3"/>
  <c r="O14" i="3"/>
  <c r="N10" i="3"/>
  <c r="S20" i="3"/>
  <c r="P409" i="3"/>
  <c r="P393" i="3"/>
  <c r="T389" i="3"/>
  <c r="P377" i="3"/>
  <c r="N329" i="3"/>
  <c r="L421" i="3"/>
  <c r="X417" i="3"/>
  <c r="L405" i="3"/>
  <c r="X401" i="3"/>
  <c r="L389" i="3"/>
  <c r="X385" i="3"/>
  <c r="L373" i="3"/>
  <c r="U369" i="3"/>
  <c r="M365" i="3"/>
  <c r="U361" i="3"/>
  <c r="M357" i="3"/>
  <c r="U353" i="3"/>
  <c r="M349" i="3"/>
  <c r="U345" i="3"/>
  <c r="P425" i="3"/>
  <c r="T421" i="3"/>
  <c r="T405" i="3"/>
  <c r="T373" i="3"/>
  <c r="T325" i="3"/>
  <c r="T429" i="3"/>
  <c r="P417" i="3"/>
  <c r="T413" i="3"/>
  <c r="P401" i="3"/>
  <c r="T397" i="3"/>
  <c r="P385" i="3"/>
  <c r="T381" i="3"/>
  <c r="L145" i="3"/>
  <c r="T145" i="3"/>
  <c r="L153" i="3"/>
  <c r="T153" i="3"/>
  <c r="L161" i="3"/>
  <c r="O161" i="3"/>
  <c r="S161" i="3"/>
  <c r="W161" i="3"/>
  <c r="L169" i="3"/>
  <c r="O169" i="3"/>
  <c r="S169" i="3"/>
  <c r="W169" i="3"/>
  <c r="L177" i="3"/>
  <c r="O177" i="3"/>
  <c r="S177" i="3"/>
  <c r="W177" i="3"/>
  <c r="L185" i="3"/>
  <c r="O185" i="3"/>
  <c r="S185" i="3"/>
  <c r="W185" i="3"/>
  <c r="L193" i="3"/>
  <c r="O193" i="3"/>
  <c r="S193" i="3"/>
  <c r="O201" i="3"/>
  <c r="S201" i="3"/>
  <c r="W201" i="3"/>
  <c r="L201" i="3"/>
  <c r="P201" i="3"/>
  <c r="T201" i="3"/>
  <c r="X201" i="3"/>
  <c r="N201" i="3"/>
  <c r="V201" i="3"/>
  <c r="Q201" i="3"/>
  <c r="R201" i="3"/>
  <c r="U201" i="3"/>
  <c r="O209" i="3"/>
  <c r="S209" i="3"/>
  <c r="W209" i="3"/>
  <c r="L209" i="3"/>
  <c r="P209" i="3"/>
  <c r="T209" i="3"/>
  <c r="X209" i="3"/>
  <c r="R209" i="3"/>
  <c r="M209" i="3"/>
  <c r="U209" i="3"/>
  <c r="V209" i="3"/>
  <c r="N209" i="3"/>
  <c r="O217" i="3"/>
  <c r="S217" i="3"/>
  <c r="W217" i="3"/>
  <c r="L217" i="3"/>
  <c r="P217" i="3"/>
  <c r="T217" i="3"/>
  <c r="X217" i="3"/>
  <c r="N217" i="3"/>
  <c r="V217" i="3"/>
  <c r="Q217" i="3"/>
  <c r="R217" i="3"/>
  <c r="U217" i="3"/>
  <c r="O225" i="3"/>
  <c r="S225" i="3"/>
  <c r="W225" i="3"/>
  <c r="L225" i="3"/>
  <c r="P225" i="3"/>
  <c r="T225" i="3"/>
  <c r="X225" i="3"/>
  <c r="R225" i="3"/>
  <c r="M225" i="3"/>
  <c r="U225" i="3"/>
  <c r="V225" i="3"/>
  <c r="N225" i="3"/>
  <c r="O233" i="3"/>
  <c r="S233" i="3"/>
  <c r="W233" i="3"/>
  <c r="L233" i="3"/>
  <c r="P233" i="3"/>
  <c r="T233" i="3"/>
  <c r="X233" i="3"/>
  <c r="N233" i="3"/>
  <c r="V233" i="3"/>
  <c r="Q233" i="3"/>
  <c r="R233" i="3"/>
  <c r="U233" i="3"/>
  <c r="O237" i="3"/>
  <c r="S237" i="3"/>
  <c r="W237" i="3"/>
  <c r="L237" i="3"/>
  <c r="P237" i="3"/>
  <c r="T237" i="3"/>
  <c r="X237" i="3"/>
  <c r="M237" i="3"/>
  <c r="U237" i="3"/>
  <c r="N237" i="3"/>
  <c r="V237" i="3"/>
  <c r="Q237" i="3"/>
  <c r="R237" i="3"/>
  <c r="L245" i="3"/>
  <c r="P245" i="3"/>
  <c r="T245" i="3"/>
  <c r="X245" i="3"/>
  <c r="Q245" i="3"/>
  <c r="V245" i="3"/>
  <c r="M245" i="3"/>
  <c r="R245" i="3"/>
  <c r="W245" i="3"/>
  <c r="U245" i="3"/>
  <c r="O245" i="3"/>
  <c r="N245" i="3"/>
  <c r="L253" i="3"/>
  <c r="P253" i="3"/>
  <c r="T253" i="3"/>
  <c r="X253" i="3"/>
  <c r="Q253" i="3"/>
  <c r="V253" i="3"/>
  <c r="M253" i="3"/>
  <c r="R253" i="3"/>
  <c r="W253" i="3"/>
  <c r="O253" i="3"/>
  <c r="U253" i="3"/>
  <c r="S253" i="3"/>
  <c r="L261" i="3"/>
  <c r="P261" i="3"/>
  <c r="T261" i="3"/>
  <c r="X261" i="3"/>
  <c r="Q261" i="3"/>
  <c r="V261" i="3"/>
  <c r="M261" i="3"/>
  <c r="R261" i="3"/>
  <c r="W261" i="3"/>
  <c r="U261" i="3"/>
  <c r="N261" i="3"/>
  <c r="O261" i="3"/>
  <c r="L269" i="3"/>
  <c r="P269" i="3"/>
  <c r="T269" i="3"/>
  <c r="X269" i="3"/>
  <c r="M269" i="3"/>
  <c r="Q269" i="3"/>
  <c r="U269" i="3"/>
  <c r="O269" i="3"/>
  <c r="W269" i="3"/>
  <c r="R269" i="3"/>
  <c r="S269" i="3"/>
  <c r="L277" i="3"/>
  <c r="P277" i="3"/>
  <c r="T277" i="3"/>
  <c r="X277" i="3"/>
  <c r="M277" i="3"/>
  <c r="Q277" i="3"/>
  <c r="U277" i="3"/>
  <c r="S277" i="3"/>
  <c r="W277" i="3"/>
  <c r="N277" i="3"/>
  <c r="V277" i="3"/>
  <c r="O277" i="3"/>
  <c r="L285" i="3"/>
  <c r="P285" i="3"/>
  <c r="T285" i="3"/>
  <c r="X285" i="3"/>
  <c r="M285" i="3"/>
  <c r="Q285" i="3"/>
  <c r="U285" i="3"/>
  <c r="O285" i="3"/>
  <c r="W285" i="3"/>
  <c r="R285" i="3"/>
  <c r="S285" i="3"/>
  <c r="L293" i="3"/>
  <c r="P293" i="3"/>
  <c r="T293" i="3"/>
  <c r="X293" i="3"/>
  <c r="M293" i="3"/>
  <c r="Q293" i="3"/>
  <c r="U293" i="3"/>
  <c r="S293" i="3"/>
  <c r="W293" i="3"/>
  <c r="N293" i="3"/>
  <c r="V293" i="3"/>
  <c r="O293" i="3"/>
  <c r="L301" i="3"/>
  <c r="P301" i="3"/>
  <c r="T301" i="3"/>
  <c r="X301" i="3"/>
  <c r="M301" i="3"/>
  <c r="Q301" i="3"/>
  <c r="U301" i="3"/>
  <c r="O301" i="3"/>
  <c r="W301" i="3"/>
  <c r="S301" i="3"/>
  <c r="R301" i="3"/>
  <c r="M333" i="3"/>
  <c r="Q333" i="3"/>
  <c r="U333" i="3"/>
  <c r="N333" i="3"/>
  <c r="S333" i="3"/>
  <c r="X333" i="3"/>
  <c r="P333" i="3"/>
  <c r="V333" i="3"/>
  <c r="O333" i="3"/>
  <c r="T333" i="3"/>
  <c r="Q429" i="3"/>
  <c r="Q421" i="3"/>
  <c r="Q405" i="3"/>
  <c r="U401" i="3"/>
  <c r="Q389" i="3"/>
  <c r="Q381" i="3"/>
  <c r="Q353" i="3"/>
  <c r="Q345" i="3"/>
  <c r="R333" i="3"/>
  <c r="V317" i="3"/>
  <c r="R293" i="3"/>
  <c r="V285" i="3"/>
  <c r="T401" i="3"/>
  <c r="T393" i="3"/>
  <c r="X389" i="3"/>
  <c r="T385" i="3"/>
  <c r="X381" i="3"/>
  <c r="T377" i="3"/>
  <c r="X373" i="3"/>
  <c r="L333" i="3"/>
  <c r="N285" i="3"/>
  <c r="M217" i="3"/>
  <c r="Q209" i="3"/>
  <c r="P149" i="3"/>
  <c r="X149" i="3"/>
  <c r="N157" i="3"/>
  <c r="S157" i="3"/>
  <c r="W157" i="3"/>
  <c r="O157" i="3"/>
  <c r="L165" i="3"/>
  <c r="S165" i="3"/>
  <c r="W165" i="3"/>
  <c r="O165" i="3"/>
  <c r="L173" i="3"/>
  <c r="S173" i="3"/>
  <c r="W173" i="3"/>
  <c r="O173" i="3"/>
  <c r="L181" i="3"/>
  <c r="S181" i="3"/>
  <c r="W181" i="3"/>
  <c r="O181" i="3"/>
  <c r="L189" i="3"/>
  <c r="S189" i="3"/>
  <c r="W189" i="3"/>
  <c r="O189" i="3"/>
  <c r="L197" i="3"/>
  <c r="S197" i="3"/>
  <c r="W197" i="3"/>
  <c r="O205" i="3"/>
  <c r="S205" i="3"/>
  <c r="W205" i="3"/>
  <c r="L205" i="3"/>
  <c r="P205" i="3"/>
  <c r="T205" i="3"/>
  <c r="X205" i="3"/>
  <c r="M205" i="3"/>
  <c r="U205" i="3"/>
  <c r="N205" i="3"/>
  <c r="V205" i="3"/>
  <c r="Q205" i="3"/>
  <c r="R205" i="3"/>
  <c r="O213" i="3"/>
  <c r="S213" i="3"/>
  <c r="W213" i="3"/>
  <c r="L213" i="3"/>
  <c r="P213" i="3"/>
  <c r="T213" i="3"/>
  <c r="X213" i="3"/>
  <c r="Q213" i="3"/>
  <c r="R213" i="3"/>
  <c r="M213" i="3"/>
  <c r="N213" i="3"/>
  <c r="U213" i="3"/>
  <c r="O221" i="3"/>
  <c r="S221" i="3"/>
  <c r="W221" i="3"/>
  <c r="L221" i="3"/>
  <c r="P221" i="3"/>
  <c r="T221" i="3"/>
  <c r="X221" i="3"/>
  <c r="M221" i="3"/>
  <c r="U221" i="3"/>
  <c r="N221" i="3"/>
  <c r="V221" i="3"/>
  <c r="Q221" i="3"/>
  <c r="R221" i="3"/>
  <c r="O229" i="3"/>
  <c r="S229" i="3"/>
  <c r="W229" i="3"/>
  <c r="L229" i="3"/>
  <c r="P229" i="3"/>
  <c r="T229" i="3"/>
  <c r="X229" i="3"/>
  <c r="Q229" i="3"/>
  <c r="R229" i="3"/>
  <c r="M229" i="3"/>
  <c r="U229" i="3"/>
  <c r="N229" i="3"/>
  <c r="L241" i="3"/>
  <c r="P241" i="3"/>
  <c r="T241" i="3"/>
  <c r="X241" i="3"/>
  <c r="Q241" i="3"/>
  <c r="V241" i="3"/>
  <c r="M241" i="3"/>
  <c r="R241" i="3"/>
  <c r="W241" i="3"/>
  <c r="S241" i="3"/>
  <c r="U241" i="3"/>
  <c r="N241" i="3"/>
  <c r="L249" i="3"/>
  <c r="P249" i="3"/>
  <c r="T249" i="3"/>
  <c r="X249" i="3"/>
  <c r="Q249" i="3"/>
  <c r="V249" i="3"/>
  <c r="M249" i="3"/>
  <c r="R249" i="3"/>
  <c r="W249" i="3"/>
  <c r="N249" i="3"/>
  <c r="S249" i="3"/>
  <c r="O249" i="3"/>
  <c r="L257" i="3"/>
  <c r="P257" i="3"/>
  <c r="T257" i="3"/>
  <c r="X257" i="3"/>
  <c r="Q257" i="3"/>
  <c r="V257" i="3"/>
  <c r="M257" i="3"/>
  <c r="R257" i="3"/>
  <c r="W257" i="3"/>
  <c r="S257" i="3"/>
  <c r="N257" i="3"/>
  <c r="U257" i="3"/>
  <c r="L265" i="3"/>
  <c r="P265" i="3"/>
  <c r="T265" i="3"/>
  <c r="X265" i="3"/>
  <c r="Q265" i="3"/>
  <c r="V265" i="3"/>
  <c r="M265" i="3"/>
  <c r="R265" i="3"/>
  <c r="W265" i="3"/>
  <c r="N265" i="3"/>
  <c r="O265" i="3"/>
  <c r="S265" i="3"/>
  <c r="L273" i="3"/>
  <c r="P273" i="3"/>
  <c r="T273" i="3"/>
  <c r="X273" i="3"/>
  <c r="M273" i="3"/>
  <c r="Q273" i="3"/>
  <c r="U273" i="3"/>
  <c r="N273" i="3"/>
  <c r="V273" i="3"/>
  <c r="O273" i="3"/>
  <c r="W273" i="3"/>
  <c r="R273" i="3"/>
  <c r="L281" i="3"/>
  <c r="P281" i="3"/>
  <c r="T281" i="3"/>
  <c r="X281" i="3"/>
  <c r="M281" i="3"/>
  <c r="Q281" i="3"/>
  <c r="U281" i="3"/>
  <c r="R281" i="3"/>
  <c r="V281" i="3"/>
  <c r="S281" i="3"/>
  <c r="N281" i="3"/>
  <c r="L289" i="3"/>
  <c r="P289" i="3"/>
  <c r="T289" i="3"/>
  <c r="X289" i="3"/>
  <c r="M289" i="3"/>
  <c r="Q289" i="3"/>
  <c r="U289" i="3"/>
  <c r="N289" i="3"/>
  <c r="V289" i="3"/>
  <c r="R289" i="3"/>
  <c r="O289" i="3"/>
  <c r="W289" i="3"/>
  <c r="L297" i="3"/>
  <c r="P297" i="3"/>
  <c r="T297" i="3"/>
  <c r="X297" i="3"/>
  <c r="M297" i="3"/>
  <c r="Q297" i="3"/>
  <c r="U297" i="3"/>
  <c r="R297" i="3"/>
  <c r="N297" i="3"/>
  <c r="S297" i="3"/>
  <c r="V297" i="3"/>
  <c r="L305" i="3"/>
  <c r="P305" i="3"/>
  <c r="T305" i="3"/>
  <c r="X305" i="3"/>
  <c r="M305" i="3"/>
  <c r="Q305" i="3"/>
  <c r="U305" i="3"/>
  <c r="N305" i="3"/>
  <c r="V305" i="3"/>
  <c r="O305" i="3"/>
  <c r="W305" i="3"/>
  <c r="R305" i="3"/>
  <c r="L309" i="3"/>
  <c r="P309" i="3"/>
  <c r="T309" i="3"/>
  <c r="X309" i="3"/>
  <c r="M309" i="3"/>
  <c r="Q309" i="3"/>
  <c r="U309" i="3"/>
  <c r="S309" i="3"/>
  <c r="W309" i="3"/>
  <c r="N309" i="3"/>
  <c r="V309" i="3"/>
  <c r="O309" i="3"/>
  <c r="L313" i="3"/>
  <c r="P313" i="3"/>
  <c r="T313" i="3"/>
  <c r="X313" i="3"/>
  <c r="M313" i="3"/>
  <c r="Q313" i="3"/>
  <c r="U313" i="3"/>
  <c r="R313" i="3"/>
  <c r="N313" i="3"/>
  <c r="S313" i="3"/>
  <c r="V313" i="3"/>
  <c r="L317" i="3"/>
  <c r="P317" i="3"/>
  <c r="T317" i="3"/>
  <c r="X317" i="3"/>
  <c r="M317" i="3"/>
  <c r="Q317" i="3"/>
  <c r="U317" i="3"/>
  <c r="O317" i="3"/>
  <c r="W317" i="3"/>
  <c r="S317" i="3"/>
  <c r="R317" i="3"/>
  <c r="L321" i="3"/>
  <c r="P321" i="3"/>
  <c r="T321" i="3"/>
  <c r="X321" i="3"/>
  <c r="M321" i="3"/>
  <c r="Q321" i="3"/>
  <c r="U321" i="3"/>
  <c r="N321" i="3"/>
  <c r="V321" i="3"/>
  <c r="R321" i="3"/>
  <c r="O321" i="3"/>
  <c r="W321" i="3"/>
  <c r="M325" i="3"/>
  <c r="Q325" i="3"/>
  <c r="U325" i="3"/>
  <c r="P325" i="3"/>
  <c r="V325" i="3"/>
  <c r="S325" i="3"/>
  <c r="L325" i="3"/>
  <c r="R325" i="3"/>
  <c r="W325" i="3"/>
  <c r="N325" i="3"/>
  <c r="X325" i="3"/>
  <c r="M329" i="3"/>
  <c r="Q329" i="3"/>
  <c r="U329" i="3"/>
  <c r="O329" i="3"/>
  <c r="T329" i="3"/>
  <c r="L329" i="3"/>
  <c r="P329" i="3"/>
  <c r="V329" i="3"/>
  <c r="R329" i="3"/>
  <c r="W329" i="3"/>
  <c r="M337" i="3"/>
  <c r="Q337" i="3"/>
  <c r="U337" i="3"/>
  <c r="L337" i="3"/>
  <c r="R337" i="3"/>
  <c r="W337" i="3"/>
  <c r="O337" i="3"/>
  <c r="T337" i="3"/>
  <c r="N337" i="3"/>
  <c r="S337" i="3"/>
  <c r="X337" i="3"/>
  <c r="M341" i="3"/>
  <c r="Q341" i="3"/>
  <c r="U341" i="3"/>
  <c r="P341" i="3"/>
  <c r="V341" i="3"/>
  <c r="N341" i="3"/>
  <c r="L341" i="3"/>
  <c r="R341" i="3"/>
  <c r="W341" i="3"/>
  <c r="S341" i="3"/>
  <c r="X341" i="3"/>
  <c r="N345" i="3"/>
  <c r="R345" i="3"/>
  <c r="V345" i="3"/>
  <c r="L345" i="3"/>
  <c r="P345" i="3"/>
  <c r="X345" i="3"/>
  <c r="O345" i="3"/>
  <c r="S345" i="3"/>
  <c r="W345" i="3"/>
  <c r="T345" i="3"/>
  <c r="N349" i="3"/>
  <c r="R349" i="3"/>
  <c r="V349" i="3"/>
  <c r="L349" i="3"/>
  <c r="P349" i="3"/>
  <c r="T349" i="3"/>
  <c r="X349" i="3"/>
  <c r="O349" i="3"/>
  <c r="S349" i="3"/>
  <c r="W349" i="3"/>
  <c r="N353" i="3"/>
  <c r="R353" i="3"/>
  <c r="V353" i="3"/>
  <c r="L353" i="3"/>
  <c r="P353" i="3"/>
  <c r="T353" i="3"/>
  <c r="X353" i="3"/>
  <c r="O353" i="3"/>
  <c r="S353" i="3"/>
  <c r="W353" i="3"/>
  <c r="N357" i="3"/>
  <c r="R357" i="3"/>
  <c r="V357" i="3"/>
  <c r="L357" i="3"/>
  <c r="P357" i="3"/>
  <c r="T357" i="3"/>
  <c r="X357" i="3"/>
  <c r="O357" i="3"/>
  <c r="S357" i="3"/>
  <c r="W357" i="3"/>
  <c r="N361" i="3"/>
  <c r="R361" i="3"/>
  <c r="V361" i="3"/>
  <c r="L361" i="3"/>
  <c r="P361" i="3"/>
  <c r="T361" i="3"/>
  <c r="X361" i="3"/>
  <c r="O361" i="3"/>
  <c r="S361" i="3"/>
  <c r="W361" i="3"/>
  <c r="N365" i="3"/>
  <c r="R365" i="3"/>
  <c r="V365" i="3"/>
  <c r="L365" i="3"/>
  <c r="P365" i="3"/>
  <c r="T365" i="3"/>
  <c r="X365" i="3"/>
  <c r="O365" i="3"/>
  <c r="S365" i="3"/>
  <c r="W365" i="3"/>
  <c r="N369" i="3"/>
  <c r="R369" i="3"/>
  <c r="V369" i="3"/>
  <c r="L369" i="3"/>
  <c r="P369" i="3"/>
  <c r="T369" i="3"/>
  <c r="X369" i="3"/>
  <c r="O369" i="3"/>
  <c r="S369" i="3"/>
  <c r="W369" i="3"/>
  <c r="N373" i="3"/>
  <c r="R373" i="3"/>
  <c r="V373" i="3"/>
  <c r="O373" i="3"/>
  <c r="S373" i="3"/>
  <c r="W373" i="3"/>
  <c r="N377" i="3"/>
  <c r="R377" i="3"/>
  <c r="V377" i="3"/>
  <c r="O377" i="3"/>
  <c r="S377" i="3"/>
  <c r="W377" i="3"/>
  <c r="N381" i="3"/>
  <c r="R381" i="3"/>
  <c r="V381" i="3"/>
  <c r="O381" i="3"/>
  <c r="S381" i="3"/>
  <c r="W381" i="3"/>
  <c r="N385" i="3"/>
  <c r="R385" i="3"/>
  <c r="V385" i="3"/>
  <c r="O385" i="3"/>
  <c r="S385" i="3"/>
  <c r="W385" i="3"/>
  <c r="N389" i="3"/>
  <c r="R389" i="3"/>
  <c r="V389" i="3"/>
  <c r="O389" i="3"/>
  <c r="S389" i="3"/>
  <c r="W389" i="3"/>
  <c r="N393" i="3"/>
  <c r="R393" i="3"/>
  <c r="V393" i="3"/>
  <c r="O393" i="3"/>
  <c r="S393" i="3"/>
  <c r="W393" i="3"/>
  <c r="N397" i="3"/>
  <c r="R397" i="3"/>
  <c r="V397" i="3"/>
  <c r="O397" i="3"/>
  <c r="S397" i="3"/>
  <c r="W397" i="3"/>
  <c r="N401" i="3"/>
  <c r="R401" i="3"/>
  <c r="V401" i="3"/>
  <c r="O401" i="3"/>
  <c r="S401" i="3"/>
  <c r="W401" i="3"/>
  <c r="N405" i="3"/>
  <c r="R405" i="3"/>
  <c r="V405" i="3"/>
  <c r="O405" i="3"/>
  <c r="S405" i="3"/>
  <c r="W405" i="3"/>
  <c r="N409" i="3"/>
  <c r="R409" i="3"/>
  <c r="V409" i="3"/>
  <c r="O409" i="3"/>
  <c r="S409" i="3"/>
  <c r="W409" i="3"/>
  <c r="N413" i="3"/>
  <c r="R413" i="3"/>
  <c r="V413" i="3"/>
  <c r="O413" i="3"/>
  <c r="S413" i="3"/>
  <c r="W413" i="3"/>
  <c r="N417" i="3"/>
  <c r="R417" i="3"/>
  <c r="V417" i="3"/>
  <c r="O417" i="3"/>
  <c r="S417" i="3"/>
  <c r="W417" i="3"/>
  <c r="N421" i="3"/>
  <c r="R421" i="3"/>
  <c r="V421" i="3"/>
  <c r="O421" i="3"/>
  <c r="S421" i="3"/>
  <c r="W421" i="3"/>
  <c r="N425" i="3"/>
  <c r="R425" i="3"/>
  <c r="V425" i="3"/>
  <c r="O425" i="3"/>
  <c r="S425" i="3"/>
  <c r="W425" i="3"/>
  <c r="N429" i="3"/>
  <c r="R429" i="3"/>
  <c r="V429" i="3"/>
  <c r="O429" i="3"/>
  <c r="S429" i="3"/>
  <c r="W429" i="3"/>
  <c r="M425" i="3"/>
  <c r="U417" i="3"/>
  <c r="Q413" i="3"/>
  <c r="U409" i="3"/>
  <c r="M409" i="3"/>
  <c r="M401" i="3"/>
  <c r="Q397" i="3"/>
  <c r="U393" i="3"/>
  <c r="M393" i="3"/>
  <c r="U385" i="3"/>
  <c r="M385" i="3"/>
  <c r="U377" i="3"/>
  <c r="M377" i="3"/>
  <c r="Q373" i="3"/>
  <c r="Q369" i="3"/>
  <c r="Q361" i="3"/>
  <c r="O297" i="3"/>
  <c r="S289" i="3"/>
  <c r="M201" i="3"/>
  <c r="O197" i="3"/>
  <c r="W193" i="3"/>
  <c r="P429" i="3"/>
  <c r="T425" i="3"/>
  <c r="L425" i="3"/>
  <c r="P421" i="3"/>
  <c r="T417" i="3"/>
  <c r="L417" i="3"/>
  <c r="X413" i="3"/>
  <c r="T409" i="3"/>
  <c r="P405" i="3"/>
  <c r="X397" i="3"/>
  <c r="U429" i="3"/>
  <c r="M429" i="3"/>
  <c r="Q425" i="3"/>
  <c r="U421" i="3"/>
  <c r="M421" i="3"/>
  <c r="Q417" i="3"/>
  <c r="U413" i="3"/>
  <c r="M413" i="3"/>
  <c r="Q409" i="3"/>
  <c r="U405" i="3"/>
  <c r="M405" i="3"/>
  <c r="Q401" i="3"/>
  <c r="U397" i="3"/>
  <c r="M397" i="3"/>
  <c r="Q393" i="3"/>
  <c r="U389" i="3"/>
  <c r="M389" i="3"/>
  <c r="Q385" i="3"/>
  <c r="U381" i="3"/>
  <c r="M381" i="3"/>
  <c r="Q377" i="3"/>
  <c r="U373" i="3"/>
  <c r="M373" i="3"/>
  <c r="Q365" i="3"/>
  <c r="Q357" i="3"/>
  <c r="Q349" i="3"/>
  <c r="O341" i="3"/>
  <c r="V337" i="3"/>
  <c r="S329" i="3"/>
  <c r="O313" i="3"/>
  <c r="R309" i="3"/>
  <c r="S305" i="3"/>
  <c r="V301" i="3"/>
  <c r="O281" i="3"/>
  <c r="R277" i="3"/>
  <c r="S273" i="3"/>
  <c r="V269" i="3"/>
  <c r="M233" i="3"/>
  <c r="V229" i="3"/>
  <c r="Q225" i="3"/>
  <c r="N5" i="3"/>
  <c r="R5" i="3"/>
  <c r="V5" i="3"/>
  <c r="O5" i="3"/>
  <c r="S5" i="3"/>
  <c r="W5" i="3"/>
  <c r="Q5" i="3"/>
  <c r="L5" i="3"/>
  <c r="T5" i="3"/>
  <c r="P5" i="3"/>
  <c r="U5" i="3"/>
  <c r="X5" i="3"/>
  <c r="N9" i="3"/>
  <c r="R9" i="3"/>
  <c r="V9" i="3"/>
  <c r="O9" i="3"/>
  <c r="S9" i="3"/>
  <c r="W9" i="3"/>
  <c r="L9" i="3"/>
  <c r="T9" i="3"/>
  <c r="M9" i="3"/>
  <c r="U9" i="3"/>
  <c r="P9" i="3"/>
  <c r="Q9" i="3"/>
  <c r="X9" i="3"/>
  <c r="N13" i="3"/>
  <c r="R13" i="3"/>
  <c r="V13" i="3"/>
  <c r="O13" i="3"/>
  <c r="S13" i="3"/>
  <c r="W13" i="3"/>
  <c r="M13" i="3"/>
  <c r="U13" i="3"/>
  <c r="P13" i="3"/>
  <c r="X13" i="3"/>
  <c r="L13" i="3"/>
  <c r="T13" i="3"/>
  <c r="O17" i="3"/>
  <c r="S17" i="3"/>
  <c r="W17" i="3"/>
  <c r="P17" i="3"/>
  <c r="U17" i="3"/>
  <c r="L17" i="3"/>
  <c r="Q17" i="3"/>
  <c r="V17" i="3"/>
  <c r="R17" i="3"/>
  <c r="T17" i="3"/>
  <c r="M17" i="3"/>
  <c r="N17" i="3"/>
  <c r="O21" i="3"/>
  <c r="S21" i="3"/>
  <c r="W21" i="3"/>
  <c r="N21" i="3"/>
  <c r="T21" i="3"/>
  <c r="P21" i="3"/>
  <c r="U21" i="3"/>
  <c r="R21" i="3"/>
  <c r="L21" i="3"/>
  <c r="V21" i="3"/>
  <c r="M21" i="3"/>
  <c r="Q21" i="3"/>
  <c r="X21" i="3"/>
  <c r="O25" i="3"/>
  <c r="S25" i="3"/>
  <c r="W25" i="3"/>
  <c r="M25" i="3"/>
  <c r="R25" i="3"/>
  <c r="X25" i="3"/>
  <c r="N25" i="3"/>
  <c r="T25" i="3"/>
  <c r="Q25" i="3"/>
  <c r="U25" i="3"/>
  <c r="P25" i="3"/>
  <c r="V25" i="3"/>
  <c r="O29" i="3"/>
  <c r="S29" i="3"/>
  <c r="W29" i="3"/>
  <c r="L29" i="3"/>
  <c r="P29" i="3"/>
  <c r="T29" i="3"/>
  <c r="X29" i="3"/>
  <c r="Q29" i="3"/>
  <c r="R29" i="3"/>
  <c r="U29" i="3"/>
  <c r="V29" i="3"/>
  <c r="M29" i="3"/>
  <c r="O33" i="3"/>
  <c r="S33" i="3"/>
  <c r="W33" i="3"/>
  <c r="L33" i="3"/>
  <c r="P33" i="3"/>
  <c r="T33" i="3"/>
  <c r="X33" i="3"/>
  <c r="M33" i="3"/>
  <c r="U33" i="3"/>
  <c r="N33" i="3"/>
  <c r="V33" i="3"/>
  <c r="Q33" i="3"/>
  <c r="R33" i="3"/>
  <c r="O37" i="3"/>
  <c r="S37" i="3"/>
  <c r="W37" i="3"/>
  <c r="L37" i="3"/>
  <c r="P37" i="3"/>
  <c r="T37" i="3"/>
  <c r="X37" i="3"/>
  <c r="Q37" i="3"/>
  <c r="R37" i="3"/>
  <c r="U37" i="3"/>
  <c r="V37" i="3"/>
  <c r="M37" i="3"/>
  <c r="O41" i="3"/>
  <c r="S41" i="3"/>
  <c r="W41" i="3"/>
  <c r="M41" i="3"/>
  <c r="R41" i="3"/>
  <c r="X41" i="3"/>
  <c r="N41" i="3"/>
  <c r="T41" i="3"/>
  <c r="U41" i="3"/>
  <c r="L41" i="3"/>
  <c r="V41" i="3"/>
  <c r="P41" i="3"/>
  <c r="O45" i="3"/>
  <c r="S45" i="3"/>
  <c r="W45" i="3"/>
  <c r="L45" i="3"/>
  <c r="Q45" i="3"/>
  <c r="V45" i="3"/>
  <c r="M45" i="3"/>
  <c r="R45" i="3"/>
  <c r="X45" i="3"/>
  <c r="U45" i="3"/>
  <c r="N45" i="3"/>
  <c r="P45" i="3"/>
  <c r="M49" i="3"/>
  <c r="Q49" i="3"/>
  <c r="U49" i="3"/>
  <c r="N49" i="3"/>
  <c r="R49" i="3"/>
  <c r="V49" i="3"/>
  <c r="L49" i="3"/>
  <c r="T49" i="3"/>
  <c r="O49" i="3"/>
  <c r="W49" i="3"/>
  <c r="P49" i="3"/>
  <c r="X49" i="3"/>
  <c r="M53" i="3"/>
  <c r="Q53" i="3"/>
  <c r="U53" i="3"/>
  <c r="N53" i="3"/>
  <c r="R53" i="3"/>
  <c r="V53" i="3"/>
  <c r="L53" i="3"/>
  <c r="T53" i="3"/>
  <c r="O53" i="3"/>
  <c r="W53" i="3"/>
  <c r="P53" i="3"/>
  <c r="X53" i="3"/>
  <c r="M57" i="3"/>
  <c r="Q57" i="3"/>
  <c r="U57" i="3"/>
  <c r="N57" i="3"/>
  <c r="R57" i="3"/>
  <c r="V57" i="3"/>
  <c r="L57" i="3"/>
  <c r="T57" i="3"/>
  <c r="O57" i="3"/>
  <c r="W57" i="3"/>
  <c r="P57" i="3"/>
  <c r="X57" i="3"/>
  <c r="M61" i="3"/>
  <c r="Q61" i="3"/>
  <c r="U61" i="3"/>
  <c r="N61" i="3"/>
  <c r="R61" i="3"/>
  <c r="V61" i="3"/>
  <c r="L61" i="3"/>
  <c r="T61" i="3"/>
  <c r="O61" i="3"/>
  <c r="W61" i="3"/>
  <c r="P61" i="3"/>
  <c r="X61" i="3"/>
  <c r="M65" i="3"/>
  <c r="Q65" i="3"/>
  <c r="U65" i="3"/>
  <c r="N65" i="3"/>
  <c r="R65" i="3"/>
  <c r="V65" i="3"/>
  <c r="L65" i="3"/>
  <c r="T65" i="3"/>
  <c r="O65" i="3"/>
  <c r="W65" i="3"/>
  <c r="P65" i="3"/>
  <c r="X65" i="3"/>
  <c r="M69" i="3"/>
  <c r="Q69" i="3"/>
  <c r="U69" i="3"/>
  <c r="N69" i="3"/>
  <c r="R69" i="3"/>
  <c r="V69" i="3"/>
  <c r="L69" i="3"/>
  <c r="T69" i="3"/>
  <c r="O69" i="3"/>
  <c r="W69" i="3"/>
  <c r="P69" i="3"/>
  <c r="X69" i="3"/>
  <c r="M73" i="3"/>
  <c r="Q73" i="3"/>
  <c r="U73" i="3"/>
  <c r="N73" i="3"/>
  <c r="R73" i="3"/>
  <c r="V73" i="3"/>
  <c r="L73" i="3"/>
  <c r="T73" i="3"/>
  <c r="O73" i="3"/>
  <c r="W73" i="3"/>
  <c r="P73" i="3"/>
  <c r="X73" i="3"/>
  <c r="M77" i="3"/>
  <c r="Q77" i="3"/>
  <c r="U77" i="3"/>
  <c r="N77" i="3"/>
  <c r="R77" i="3"/>
  <c r="V77" i="3"/>
  <c r="L77" i="3"/>
  <c r="T77" i="3"/>
  <c r="O77" i="3"/>
  <c r="W77" i="3"/>
  <c r="P77" i="3"/>
  <c r="X77" i="3"/>
  <c r="M81" i="3"/>
  <c r="Q81" i="3"/>
  <c r="U81" i="3"/>
  <c r="N81" i="3"/>
  <c r="R81" i="3"/>
  <c r="V81" i="3"/>
  <c r="L81" i="3"/>
  <c r="T81" i="3"/>
  <c r="O81" i="3"/>
  <c r="W81" i="3"/>
  <c r="P81" i="3"/>
  <c r="X81" i="3"/>
  <c r="M85" i="3"/>
  <c r="Q85" i="3"/>
  <c r="U85" i="3"/>
  <c r="N85" i="3"/>
  <c r="R85" i="3"/>
  <c r="V85" i="3"/>
  <c r="L85" i="3"/>
  <c r="T85" i="3"/>
  <c r="O85" i="3"/>
  <c r="W85" i="3"/>
  <c r="P85" i="3"/>
  <c r="X85" i="3"/>
  <c r="M89" i="3"/>
  <c r="Q89" i="3"/>
  <c r="U89" i="3"/>
  <c r="N89" i="3"/>
  <c r="R89" i="3"/>
  <c r="V89" i="3"/>
  <c r="L89" i="3"/>
  <c r="T89" i="3"/>
  <c r="O89" i="3"/>
  <c r="W89" i="3"/>
  <c r="P89" i="3"/>
  <c r="X89" i="3"/>
  <c r="M93" i="3"/>
  <c r="Q93" i="3"/>
  <c r="U93" i="3"/>
  <c r="N93" i="3"/>
  <c r="R93" i="3"/>
  <c r="V93" i="3"/>
  <c r="L93" i="3"/>
  <c r="T93" i="3"/>
  <c r="O93" i="3"/>
  <c r="W93" i="3"/>
  <c r="P93" i="3"/>
  <c r="X93" i="3"/>
  <c r="M97" i="3"/>
  <c r="Q97" i="3"/>
  <c r="U97" i="3"/>
  <c r="N97" i="3"/>
  <c r="R97" i="3"/>
  <c r="V97" i="3"/>
  <c r="L97" i="3"/>
  <c r="T97" i="3"/>
  <c r="O97" i="3"/>
  <c r="W97" i="3"/>
  <c r="P97" i="3"/>
  <c r="X97" i="3"/>
  <c r="M101" i="3"/>
  <c r="Q101" i="3"/>
  <c r="U101" i="3"/>
  <c r="N101" i="3"/>
  <c r="R101" i="3"/>
  <c r="V101" i="3"/>
  <c r="L101" i="3"/>
  <c r="T101" i="3"/>
  <c r="O101" i="3"/>
  <c r="W101" i="3"/>
  <c r="P101" i="3"/>
  <c r="X101" i="3"/>
  <c r="M105" i="3"/>
  <c r="Q105" i="3"/>
  <c r="U105" i="3"/>
  <c r="N105" i="3"/>
  <c r="R105" i="3"/>
  <c r="V105" i="3"/>
  <c r="L105" i="3"/>
  <c r="T105" i="3"/>
  <c r="O105" i="3"/>
  <c r="W105" i="3"/>
  <c r="P105" i="3"/>
  <c r="X105" i="3"/>
  <c r="M109" i="3"/>
  <c r="Q109" i="3"/>
  <c r="U109" i="3"/>
  <c r="N109" i="3"/>
  <c r="R109" i="3"/>
  <c r="V109" i="3"/>
  <c r="L109" i="3"/>
  <c r="T109" i="3"/>
  <c r="O109" i="3"/>
  <c r="W109" i="3"/>
  <c r="P109" i="3"/>
  <c r="X109" i="3"/>
  <c r="M113" i="3"/>
  <c r="Q113" i="3"/>
  <c r="U113" i="3"/>
  <c r="N113" i="3"/>
  <c r="R113" i="3"/>
  <c r="V113" i="3"/>
  <c r="L113" i="3"/>
  <c r="T113" i="3"/>
  <c r="O113" i="3"/>
  <c r="W113" i="3"/>
  <c r="P113" i="3"/>
  <c r="X113" i="3"/>
  <c r="M117" i="3"/>
  <c r="Q117" i="3"/>
  <c r="U117" i="3"/>
  <c r="N117" i="3"/>
  <c r="R117" i="3"/>
  <c r="V117" i="3"/>
  <c r="L117" i="3"/>
  <c r="T117" i="3"/>
  <c r="O117" i="3"/>
  <c r="W117" i="3"/>
  <c r="P117" i="3"/>
  <c r="X117" i="3"/>
  <c r="M121" i="3"/>
  <c r="Q121" i="3"/>
  <c r="U121" i="3"/>
  <c r="N121" i="3"/>
  <c r="R121" i="3"/>
  <c r="V121" i="3"/>
  <c r="L121" i="3"/>
  <c r="T121" i="3"/>
  <c r="O121" i="3"/>
  <c r="W121" i="3"/>
  <c r="P121" i="3"/>
  <c r="X121" i="3"/>
  <c r="M125" i="3"/>
  <c r="Q125" i="3"/>
  <c r="U125" i="3"/>
  <c r="N125" i="3"/>
  <c r="S125" i="3"/>
  <c r="X125" i="3"/>
  <c r="O125" i="3"/>
  <c r="T125" i="3"/>
  <c r="P125" i="3"/>
  <c r="V125" i="3"/>
  <c r="M129" i="3"/>
  <c r="Q129" i="3"/>
  <c r="U129" i="3"/>
  <c r="P129" i="3"/>
  <c r="V129" i="3"/>
  <c r="L129" i="3"/>
  <c r="R129" i="3"/>
  <c r="W129" i="3"/>
  <c r="N129" i="3"/>
  <c r="S129" i="3"/>
  <c r="X129" i="3"/>
  <c r="M133" i="3"/>
  <c r="N133" i="3"/>
  <c r="R133" i="3"/>
  <c r="V133" i="3"/>
  <c r="O133" i="3"/>
  <c r="S133" i="3"/>
  <c r="W133" i="3"/>
  <c r="P133" i="3"/>
  <c r="T133" i="3"/>
  <c r="X133" i="3"/>
  <c r="N137" i="3"/>
  <c r="R137" i="3"/>
  <c r="V137" i="3"/>
  <c r="O137" i="3"/>
  <c r="S137" i="3"/>
  <c r="W137" i="3"/>
  <c r="L137" i="3"/>
  <c r="P137" i="3"/>
  <c r="T137" i="3"/>
  <c r="X137" i="3"/>
  <c r="N141" i="3"/>
  <c r="R141" i="3"/>
  <c r="V141" i="3"/>
  <c r="O141" i="3"/>
  <c r="S141" i="3"/>
  <c r="W141" i="3"/>
  <c r="L141" i="3"/>
  <c r="P141" i="3"/>
  <c r="T141" i="3"/>
  <c r="X141" i="3"/>
  <c r="N145" i="3"/>
  <c r="R145" i="3"/>
  <c r="V145" i="3"/>
  <c r="O145" i="3"/>
  <c r="S145" i="3"/>
  <c r="W145" i="3"/>
  <c r="N149" i="3"/>
  <c r="R149" i="3"/>
  <c r="V149" i="3"/>
  <c r="O149" i="3"/>
  <c r="S149" i="3"/>
  <c r="W149" i="3"/>
  <c r="N153" i="3"/>
  <c r="R153" i="3"/>
  <c r="V153" i="3"/>
  <c r="O153" i="3"/>
  <c r="S153" i="3"/>
  <c r="W153" i="3"/>
  <c r="V197" i="3"/>
  <c r="R197" i="3"/>
  <c r="N197" i="3"/>
  <c r="V193" i="3"/>
  <c r="R193" i="3"/>
  <c r="N193" i="3"/>
  <c r="V189" i="3"/>
  <c r="R189" i="3"/>
  <c r="N189" i="3"/>
  <c r="V185" i="3"/>
  <c r="R185" i="3"/>
  <c r="N185" i="3"/>
  <c r="V181" i="3"/>
  <c r="R181" i="3"/>
  <c r="N181" i="3"/>
  <c r="V177" i="3"/>
  <c r="R177" i="3"/>
  <c r="N177" i="3"/>
  <c r="V173" i="3"/>
  <c r="R173" i="3"/>
  <c r="N173" i="3"/>
  <c r="V169" i="3"/>
  <c r="R169" i="3"/>
  <c r="N169" i="3"/>
  <c r="V165" i="3"/>
  <c r="R165" i="3"/>
  <c r="N165" i="3"/>
  <c r="V161" i="3"/>
  <c r="R161" i="3"/>
  <c r="N161" i="3"/>
  <c r="V157" i="3"/>
  <c r="R157" i="3"/>
  <c r="M157" i="3"/>
  <c r="Q153" i="3"/>
  <c r="U149" i="3"/>
  <c r="M149" i="3"/>
  <c r="Q145" i="3"/>
  <c r="Q141" i="3"/>
  <c r="Q133" i="3"/>
  <c r="W125" i="3"/>
  <c r="Q13" i="3"/>
  <c r="U197" i="3"/>
  <c r="Q197" i="3"/>
  <c r="M197" i="3"/>
  <c r="U193" i="3"/>
  <c r="Q193" i="3"/>
  <c r="M193" i="3"/>
  <c r="U189" i="3"/>
  <c r="Q189" i="3"/>
  <c r="M189" i="3"/>
  <c r="U185" i="3"/>
  <c r="Q185" i="3"/>
  <c r="M185" i="3"/>
  <c r="U181" i="3"/>
  <c r="Q181" i="3"/>
  <c r="M181" i="3"/>
  <c r="U177" i="3"/>
  <c r="Q177" i="3"/>
  <c r="M177" i="3"/>
  <c r="U173" i="3"/>
  <c r="Q173" i="3"/>
  <c r="M173" i="3"/>
  <c r="U169" i="3"/>
  <c r="Q169" i="3"/>
  <c r="M169" i="3"/>
  <c r="U165" i="3"/>
  <c r="Q165" i="3"/>
  <c r="M165" i="3"/>
  <c r="U161" i="3"/>
  <c r="Q161" i="3"/>
  <c r="M161" i="3"/>
  <c r="U157" i="3"/>
  <c r="Q157" i="3"/>
  <c r="L157" i="3"/>
  <c r="X153" i="3"/>
  <c r="P153" i="3"/>
  <c r="T149" i="3"/>
  <c r="L149" i="3"/>
  <c r="X145" i="3"/>
  <c r="P145" i="3"/>
  <c r="M141" i="3"/>
  <c r="U137" i="3"/>
  <c r="L133" i="3"/>
  <c r="R125" i="3"/>
  <c r="S117" i="3"/>
  <c r="S109" i="3"/>
  <c r="S101" i="3"/>
  <c r="S93" i="3"/>
  <c r="S85" i="3"/>
  <c r="S77" i="3"/>
  <c r="S69" i="3"/>
  <c r="S65" i="3"/>
  <c r="S61" i="3"/>
  <c r="S53" i="3"/>
  <c r="T45" i="3"/>
  <c r="N37" i="3"/>
  <c r="N29" i="3"/>
  <c r="L25" i="3"/>
  <c r="X197" i="3"/>
  <c r="T197" i="3"/>
  <c r="P197" i="3"/>
  <c r="X193" i="3"/>
  <c r="T193" i="3"/>
  <c r="P193" i="3"/>
  <c r="X189" i="3"/>
  <c r="T189" i="3"/>
  <c r="P189" i="3"/>
  <c r="X185" i="3"/>
  <c r="T185" i="3"/>
  <c r="P185" i="3"/>
  <c r="X181" i="3"/>
  <c r="T181" i="3"/>
  <c r="P181" i="3"/>
  <c r="X177" i="3"/>
  <c r="T177" i="3"/>
  <c r="P177" i="3"/>
  <c r="X173" i="3"/>
  <c r="T173" i="3"/>
  <c r="P173" i="3"/>
  <c r="X169" i="3"/>
  <c r="T169" i="3"/>
  <c r="P169" i="3"/>
  <c r="X165" i="3"/>
  <c r="T165" i="3"/>
  <c r="P165" i="3"/>
  <c r="X161" i="3"/>
  <c r="T161" i="3"/>
  <c r="P161" i="3"/>
  <c r="X157" i="3"/>
  <c r="T157" i="3"/>
  <c r="P157" i="3"/>
  <c r="U153" i="3"/>
  <c r="M153" i="3"/>
  <c r="Q149" i="3"/>
  <c r="U145" i="3"/>
  <c r="M145" i="3"/>
  <c r="Q137" i="3"/>
  <c r="T129" i="3"/>
  <c r="L125" i="3"/>
  <c r="U60" i="3"/>
  <c r="M60" i="3"/>
  <c r="U56" i="3"/>
  <c r="M56" i="3"/>
  <c r="U52" i="3"/>
  <c r="M52" i="3"/>
  <c r="U48" i="3"/>
  <c r="R44" i="3"/>
  <c r="R40" i="3"/>
  <c r="V32" i="3"/>
  <c r="R24" i="3"/>
  <c r="Q12" i="3"/>
  <c r="T68" i="3"/>
  <c r="T64" i="3"/>
  <c r="T60" i="3"/>
  <c r="T56" i="3"/>
  <c r="T52" i="3"/>
  <c r="M4" i="3"/>
  <c r="N4" i="3"/>
  <c r="V4" i="3"/>
  <c r="P4" i="3"/>
  <c r="X4" i="3"/>
  <c r="T4" i="3"/>
  <c r="L4" i="3"/>
  <c r="O8" i="3"/>
  <c r="S8" i="3"/>
  <c r="W8" i="3"/>
  <c r="L8" i="3"/>
  <c r="P8" i="3"/>
  <c r="T8" i="3"/>
  <c r="X8" i="3"/>
  <c r="Q8" i="3"/>
  <c r="R8" i="3"/>
  <c r="V8" i="3"/>
  <c r="M8" i="3"/>
  <c r="O12" i="3"/>
  <c r="S12" i="3"/>
  <c r="W12" i="3"/>
  <c r="L12" i="3"/>
  <c r="P12" i="3"/>
  <c r="T12" i="3"/>
  <c r="X12" i="3"/>
  <c r="R12" i="3"/>
  <c r="M12" i="3"/>
  <c r="U12" i="3"/>
  <c r="V12" i="3"/>
  <c r="L16" i="3"/>
  <c r="P16" i="3"/>
  <c r="T16" i="3"/>
  <c r="X16" i="3"/>
  <c r="M16" i="3"/>
  <c r="R16" i="3"/>
  <c r="W16" i="3"/>
  <c r="N16" i="3"/>
  <c r="S16" i="3"/>
  <c r="U16" i="3"/>
  <c r="V16" i="3"/>
  <c r="L20" i="3"/>
  <c r="P20" i="3"/>
  <c r="T20" i="3"/>
  <c r="X20" i="3"/>
  <c r="Q20" i="3"/>
  <c r="V20" i="3"/>
  <c r="M20" i="3"/>
  <c r="R20" i="3"/>
  <c r="W20" i="3"/>
  <c r="U20" i="3"/>
  <c r="N20" i="3"/>
  <c r="L24" i="3"/>
  <c r="P24" i="3"/>
  <c r="T24" i="3"/>
  <c r="X24" i="3"/>
  <c r="O24" i="3"/>
  <c r="U24" i="3"/>
  <c r="Q24" i="3"/>
  <c r="V24" i="3"/>
  <c r="S24" i="3"/>
  <c r="M24" i="3"/>
  <c r="W24" i="3"/>
  <c r="L28" i="3"/>
  <c r="P28" i="3"/>
  <c r="T28" i="3"/>
  <c r="N28" i="3"/>
  <c r="S28" i="3"/>
  <c r="X28" i="3"/>
  <c r="O28" i="3"/>
  <c r="U28" i="3"/>
  <c r="V28" i="3"/>
  <c r="M28" i="3"/>
  <c r="W28" i="3"/>
  <c r="L32" i="3"/>
  <c r="P32" i="3"/>
  <c r="T32" i="3"/>
  <c r="X32" i="3"/>
  <c r="M32" i="3"/>
  <c r="Q32" i="3"/>
  <c r="U32" i="3"/>
  <c r="R32" i="3"/>
  <c r="S32" i="3"/>
  <c r="L36" i="3"/>
  <c r="P36" i="3"/>
  <c r="T36" i="3"/>
  <c r="X36" i="3"/>
  <c r="M36" i="3"/>
  <c r="Q36" i="3"/>
  <c r="U36" i="3"/>
  <c r="N36" i="3"/>
  <c r="V36" i="3"/>
  <c r="O36" i="3"/>
  <c r="W36" i="3"/>
  <c r="L40" i="3"/>
  <c r="P40" i="3"/>
  <c r="T40" i="3"/>
  <c r="X40" i="3"/>
  <c r="O40" i="3"/>
  <c r="U40" i="3"/>
  <c r="Q40" i="3"/>
  <c r="V40" i="3"/>
  <c r="L44" i="3"/>
  <c r="P44" i="3"/>
  <c r="T44" i="3"/>
  <c r="X44" i="3"/>
  <c r="N44" i="3"/>
  <c r="S44" i="3"/>
  <c r="O44" i="3"/>
  <c r="U44" i="3"/>
  <c r="L48" i="3"/>
  <c r="P48" i="3"/>
  <c r="M48" i="3"/>
  <c r="R48" i="3"/>
  <c r="V48" i="3"/>
  <c r="N48" i="3"/>
  <c r="S48" i="3"/>
  <c r="W48" i="3"/>
  <c r="N52" i="3"/>
  <c r="R52" i="3"/>
  <c r="V52" i="3"/>
  <c r="O52" i="3"/>
  <c r="S52" i="3"/>
  <c r="W52" i="3"/>
  <c r="N56" i="3"/>
  <c r="R56" i="3"/>
  <c r="V56" i="3"/>
  <c r="O56" i="3"/>
  <c r="S56" i="3"/>
  <c r="W56" i="3"/>
  <c r="N60" i="3"/>
  <c r="R60" i="3"/>
  <c r="V60" i="3"/>
  <c r="O60" i="3"/>
  <c r="S60" i="3"/>
  <c r="W60" i="3"/>
  <c r="N64" i="3"/>
  <c r="R64" i="3"/>
  <c r="V64" i="3"/>
  <c r="O64" i="3"/>
  <c r="S64" i="3"/>
  <c r="W64" i="3"/>
  <c r="N68" i="3"/>
  <c r="R68" i="3"/>
  <c r="V68" i="3"/>
  <c r="O68" i="3"/>
  <c r="S68" i="3"/>
  <c r="W68" i="3"/>
  <c r="N72" i="3"/>
  <c r="R72" i="3"/>
  <c r="V72" i="3"/>
  <c r="O72" i="3"/>
  <c r="S72" i="3"/>
  <c r="W72" i="3"/>
  <c r="N76" i="3"/>
  <c r="R76" i="3"/>
  <c r="V76" i="3"/>
  <c r="O76" i="3"/>
  <c r="S76" i="3"/>
  <c r="W76" i="3"/>
  <c r="N80" i="3"/>
  <c r="R80" i="3"/>
  <c r="V80" i="3"/>
  <c r="O80" i="3"/>
  <c r="S80" i="3"/>
  <c r="W80" i="3"/>
  <c r="N84" i="3"/>
  <c r="R84" i="3"/>
  <c r="V84" i="3"/>
  <c r="O84" i="3"/>
  <c r="S84" i="3"/>
  <c r="W84" i="3"/>
  <c r="N88" i="3"/>
  <c r="R88" i="3"/>
  <c r="V88" i="3"/>
  <c r="O88" i="3"/>
  <c r="S88" i="3"/>
  <c r="W88" i="3"/>
  <c r="N92" i="3"/>
  <c r="R92" i="3"/>
  <c r="V92" i="3"/>
  <c r="O92" i="3"/>
  <c r="S92" i="3"/>
  <c r="W92" i="3"/>
  <c r="N96" i="3"/>
  <c r="R96" i="3"/>
  <c r="V96" i="3"/>
  <c r="O96" i="3"/>
  <c r="S96" i="3"/>
  <c r="W96" i="3"/>
  <c r="N100" i="3"/>
  <c r="R100" i="3"/>
  <c r="V100" i="3"/>
  <c r="O100" i="3"/>
  <c r="S100" i="3"/>
  <c r="W100" i="3"/>
  <c r="N104" i="3"/>
  <c r="R104" i="3"/>
  <c r="V104" i="3"/>
  <c r="O104" i="3"/>
  <c r="S104" i="3"/>
  <c r="W104" i="3"/>
  <c r="N108" i="3"/>
  <c r="R108" i="3"/>
  <c r="V108" i="3"/>
  <c r="O108" i="3"/>
  <c r="S108" i="3"/>
  <c r="W108" i="3"/>
  <c r="N112" i="3"/>
  <c r="R112" i="3"/>
  <c r="V112" i="3"/>
  <c r="O112" i="3"/>
  <c r="S112" i="3"/>
  <c r="W112" i="3"/>
  <c r="N116" i="3"/>
  <c r="R116" i="3"/>
  <c r="V116" i="3"/>
  <c r="O116" i="3"/>
  <c r="S116" i="3"/>
  <c r="W116" i="3"/>
  <c r="N120" i="3"/>
  <c r="R120" i="3"/>
  <c r="V120" i="3"/>
  <c r="O120" i="3"/>
  <c r="S120" i="3"/>
  <c r="W120" i="3"/>
  <c r="N124" i="3"/>
  <c r="R124" i="3"/>
  <c r="V124" i="3"/>
  <c r="N128" i="3"/>
  <c r="R128" i="3"/>
  <c r="V128" i="3"/>
  <c r="N132" i="3"/>
  <c r="R132" i="3"/>
  <c r="V132" i="3"/>
  <c r="F9" i="5"/>
  <c r="G9" i="5" s="1"/>
  <c r="F17" i="5"/>
  <c r="G17" i="5" s="1"/>
  <c r="F25" i="5"/>
  <c r="G25" i="5" s="1"/>
  <c r="F33" i="5"/>
  <c r="G33" i="5" s="1"/>
  <c r="F41" i="5"/>
  <c r="G41" i="5" s="1"/>
  <c r="F53" i="5"/>
  <c r="G53" i="5" s="1"/>
  <c r="F57" i="5"/>
  <c r="G57" i="5" s="1"/>
  <c r="F61" i="5"/>
  <c r="G61" i="5" s="1"/>
  <c r="F65" i="5"/>
  <c r="G65" i="5" s="1"/>
  <c r="F69" i="5"/>
  <c r="G69" i="5" s="1"/>
  <c r="F73" i="5"/>
  <c r="G73" i="5" s="1"/>
  <c r="F77" i="5"/>
  <c r="G77" i="5" s="1"/>
  <c r="F81" i="5"/>
  <c r="G81" i="5" s="1"/>
  <c r="F85" i="5"/>
  <c r="G85" i="5" s="1"/>
  <c r="F89" i="5"/>
  <c r="G89" i="5" s="1"/>
  <c r="F93" i="5"/>
  <c r="G93" i="5" s="1"/>
  <c r="F54" i="5"/>
  <c r="G54" i="5" s="1"/>
  <c r="F62" i="5"/>
  <c r="G62" i="5" s="1"/>
  <c r="F70" i="5"/>
  <c r="G70" i="5" s="1"/>
  <c r="F78" i="5"/>
  <c r="G78" i="5" s="1"/>
  <c r="F86" i="5"/>
  <c r="G86" i="5" s="1"/>
  <c r="F94" i="5"/>
  <c r="G94" i="5" s="1"/>
  <c r="F6" i="5"/>
  <c r="G6" i="5" s="1"/>
  <c r="F10" i="5"/>
  <c r="G10" i="5" s="1"/>
  <c r="F14" i="5"/>
  <c r="G14" i="5" s="1"/>
  <c r="F18" i="5"/>
  <c r="G18" i="5" s="1"/>
  <c r="F22" i="5"/>
  <c r="G22" i="5" s="1"/>
  <c r="F26" i="5"/>
  <c r="G26" i="5" s="1"/>
  <c r="F30" i="5"/>
  <c r="G30" i="5" s="1"/>
  <c r="F34" i="5"/>
  <c r="G34" i="5" s="1"/>
  <c r="F38" i="5"/>
  <c r="G38" i="5" s="1"/>
  <c r="F42" i="5"/>
  <c r="G42" i="5" s="1"/>
  <c r="F46" i="5"/>
  <c r="G46" i="5" s="1"/>
  <c r="F52" i="5"/>
  <c r="G52" i="5" s="1"/>
  <c r="W4" i="3"/>
  <c r="S4" i="3"/>
  <c r="O4" i="3"/>
  <c r="U4" i="3"/>
  <c r="Q4" i="3"/>
  <c r="F48" i="5"/>
  <c r="G48" i="5" s="1"/>
  <c r="F49" i="5"/>
  <c r="G49" i="5" s="1"/>
  <c r="F50" i="5"/>
  <c r="G50" i="5" s="1"/>
  <c r="F51" i="5"/>
  <c r="G51" i="5" s="1"/>
  <c r="G697" i="6" l="1"/>
  <c r="M697" i="6"/>
  <c r="G672" i="6"/>
  <c r="M672" i="6"/>
  <c r="G669" i="6"/>
  <c r="M669" i="6"/>
  <c r="G671" i="6"/>
  <c r="M671" i="6"/>
  <c r="G670" i="6"/>
  <c r="M670" i="6"/>
  <c r="G668" i="6"/>
  <c r="M668" i="6"/>
  <c r="G603" i="6"/>
  <c r="M603" i="6"/>
  <c r="G587" i="6"/>
  <c r="M587" i="6"/>
  <c r="G545" i="6"/>
  <c r="M545" i="6"/>
  <c r="G544" i="6"/>
  <c r="M544" i="6"/>
  <c r="G543" i="6"/>
  <c r="M543" i="6"/>
  <c r="G542" i="6"/>
  <c r="M542" i="6"/>
  <c r="G541" i="6"/>
  <c r="M541" i="6"/>
  <c r="G540" i="6"/>
  <c r="M540" i="6"/>
  <c r="G539" i="6"/>
  <c r="M539" i="6"/>
  <c r="G538" i="6"/>
  <c r="M538" i="6"/>
  <c r="G537" i="6"/>
  <c r="M537" i="6"/>
  <c r="G536" i="6"/>
  <c r="M536" i="6"/>
  <c r="G535" i="6"/>
  <c r="M535" i="6"/>
  <c r="G534" i="6"/>
  <c r="M534" i="6"/>
  <c r="G447" i="6"/>
  <c r="M447" i="6"/>
  <c r="G430" i="6"/>
  <c r="M430" i="6"/>
  <c r="G429" i="6"/>
  <c r="M429" i="6"/>
  <c r="G428" i="6"/>
  <c r="M428" i="6"/>
  <c r="G424" i="6"/>
  <c r="M424" i="6"/>
  <c r="G423" i="6"/>
  <c r="M423" i="6"/>
  <c r="G418" i="6"/>
  <c r="M418" i="6"/>
  <c r="G415" i="6"/>
  <c r="M415" i="6"/>
  <c r="G386" i="6"/>
  <c r="M386" i="6"/>
  <c r="G368" i="6"/>
  <c r="M368" i="6"/>
  <c r="G356" i="6"/>
  <c r="M356" i="6"/>
  <c r="G355" i="6"/>
  <c r="M355" i="6"/>
  <c r="G353" i="6"/>
  <c r="M353" i="6"/>
  <c r="G340" i="6"/>
  <c r="M340" i="6"/>
  <c r="G304" i="6"/>
  <c r="M304" i="6"/>
  <c r="G285" i="6"/>
  <c r="M285" i="6"/>
  <c r="G244" i="6"/>
  <c r="M244" i="6"/>
  <c r="G241" i="6"/>
  <c r="M241" i="6"/>
  <c r="G242" i="6"/>
  <c r="M242" i="6"/>
  <c r="G238" i="6"/>
  <c r="M238" i="6"/>
  <c r="G237" i="6"/>
  <c r="M237" i="6"/>
  <c r="G232" i="6"/>
  <c r="M232" i="6"/>
  <c r="G178" i="6"/>
  <c r="M178" i="6"/>
  <c r="G177" i="6"/>
  <c r="M177" i="6"/>
  <c r="G176" i="6"/>
  <c r="M176" i="6"/>
  <c r="G164" i="6"/>
  <c r="M164" i="6"/>
  <c r="G165" i="6"/>
  <c r="M165" i="6"/>
  <c r="G163" i="6"/>
  <c r="M163" i="6"/>
  <c r="G162" i="6"/>
  <c r="M162" i="6"/>
  <c r="G161" i="6"/>
  <c r="M161" i="6"/>
  <c r="G159" i="6"/>
  <c r="M159" i="6"/>
  <c r="G134" i="6"/>
  <c r="M134" i="6"/>
  <c r="G129" i="6"/>
  <c r="M129" i="6"/>
  <c r="G121" i="6"/>
  <c r="M121" i="6"/>
  <c r="G119" i="6"/>
  <c r="M119" i="6"/>
  <c r="G80" i="6"/>
  <c r="M80" i="6"/>
  <c r="G43" i="6"/>
  <c r="M43" i="6"/>
  <c r="G42" i="6"/>
  <c r="M42" i="6"/>
  <c r="G290" i="6"/>
  <c r="M290" i="6"/>
  <c r="G289" i="6"/>
  <c r="M289" i="6"/>
  <c r="G288" i="6"/>
  <c r="M288" i="6"/>
  <c r="G287" i="6"/>
  <c r="M287" i="6"/>
  <c r="G286" i="6"/>
  <c r="M286" i="6"/>
  <c r="G273" i="6"/>
  <c r="M273" i="6"/>
  <c r="G272" i="6"/>
  <c r="M272" i="6"/>
  <c r="G271" i="6"/>
  <c r="M271" i="6"/>
  <c r="K129" i="3"/>
  <c r="K118" i="3"/>
  <c r="K120" i="3"/>
  <c r="K122" i="3"/>
  <c r="K121" i="3"/>
  <c r="K98" i="3"/>
  <c r="K96" i="3"/>
  <c r="K101" i="3"/>
  <c r="K102" i="3"/>
  <c r="K100" i="3"/>
  <c r="K97" i="3"/>
  <c r="K78" i="3"/>
  <c r="K75" i="3"/>
  <c r="K61" i="3"/>
  <c r="K223" i="3"/>
  <c r="K222" i="3"/>
  <c r="K221" i="3"/>
  <c r="K220" i="3"/>
  <c r="K224" i="3"/>
  <c r="K175" i="3"/>
  <c r="K171" i="3"/>
  <c r="K167" i="3"/>
  <c r="K163" i="3"/>
  <c r="K174" i="3"/>
  <c r="K170" i="3"/>
  <c r="K166" i="3"/>
  <c r="K162" i="3"/>
  <c r="K173" i="3"/>
  <c r="K165" i="3"/>
  <c r="K172" i="3"/>
  <c r="K164" i="3"/>
  <c r="K177" i="3"/>
  <c r="K169" i="3"/>
  <c r="K176" i="3"/>
  <c r="K168" i="3"/>
  <c r="K123" i="3"/>
  <c r="K124" i="3"/>
  <c r="K48" i="3"/>
  <c r="K50" i="3"/>
  <c r="K46" i="3"/>
  <c r="K49" i="3"/>
  <c r="K47" i="3"/>
  <c r="K45" i="3"/>
  <c r="K16" i="3"/>
  <c r="K18" i="3"/>
  <c r="K17" i="3"/>
  <c r="K368" i="3"/>
  <c r="K367" i="3"/>
  <c r="K366" i="3"/>
  <c r="K115" i="3"/>
  <c r="K111" i="3"/>
  <c r="K107" i="3"/>
  <c r="K114" i="3"/>
  <c r="K110" i="3"/>
  <c r="K109" i="3"/>
  <c r="K116" i="3"/>
  <c r="K108" i="3"/>
  <c r="K113" i="3"/>
  <c r="K112" i="3"/>
  <c r="K340" i="3"/>
  <c r="K339" i="3"/>
  <c r="K342" i="3"/>
  <c r="K341" i="3"/>
  <c r="K338" i="3"/>
  <c r="K324" i="3"/>
  <c r="K320" i="3"/>
  <c r="K316" i="3"/>
  <c r="K323" i="3"/>
  <c r="K319" i="3"/>
  <c r="K315" i="3"/>
  <c r="K321" i="3"/>
  <c r="K318" i="3"/>
  <c r="K325" i="3"/>
  <c r="K322" i="3"/>
  <c r="K317" i="3"/>
  <c r="O2" i="6"/>
  <c r="N2" i="6"/>
  <c r="K263" i="3"/>
  <c r="K265" i="3"/>
  <c r="K264" i="3"/>
  <c r="K88" i="3"/>
  <c r="K87" i="3"/>
  <c r="K86" i="3"/>
  <c r="K89" i="3"/>
  <c r="K85" i="3"/>
  <c r="K12" i="3"/>
  <c r="K14" i="3"/>
  <c r="K10" i="3"/>
  <c r="K9" i="3"/>
  <c r="K15" i="3"/>
  <c r="K13" i="3"/>
  <c r="K11" i="3"/>
  <c r="K191" i="3"/>
  <c r="K187" i="3"/>
  <c r="K183" i="3"/>
  <c r="K179" i="3"/>
  <c r="K190" i="3"/>
  <c r="K186" i="3"/>
  <c r="K182" i="3"/>
  <c r="K178" i="3"/>
  <c r="K189" i="3"/>
  <c r="K181" i="3"/>
  <c r="K188" i="3"/>
  <c r="K180" i="3"/>
  <c r="K185" i="3"/>
  <c r="K184" i="3"/>
  <c r="K192" i="3"/>
  <c r="K92" i="3"/>
  <c r="K91" i="3"/>
  <c r="K90" i="3"/>
  <c r="K93" i="3"/>
  <c r="K352" i="3"/>
  <c r="K351" i="3"/>
  <c r="K353" i="3"/>
  <c r="K350" i="3"/>
  <c r="K354" i="3"/>
  <c r="K349" i="3"/>
  <c r="K207" i="3"/>
  <c r="K209" i="3"/>
  <c r="K208" i="3"/>
  <c r="K104" i="3"/>
  <c r="K103" i="3"/>
  <c r="K106" i="3"/>
  <c r="K105" i="3"/>
  <c r="K68" i="3"/>
  <c r="K67" i="3"/>
  <c r="K70" i="3"/>
  <c r="K66" i="3"/>
  <c r="K69" i="3"/>
  <c r="K72" i="3"/>
  <c r="K71" i="3"/>
  <c r="K74" i="3"/>
  <c r="K73" i="3"/>
  <c r="K280" i="3"/>
  <c r="K279" i="3"/>
  <c r="K281" i="3"/>
  <c r="K278" i="3"/>
  <c r="K282" i="3"/>
  <c r="K56" i="3"/>
  <c r="K52" i="3"/>
  <c r="K55" i="3"/>
  <c r="K59" i="3"/>
  <c r="K58" i="3"/>
  <c r="K54" i="3"/>
  <c r="K57" i="3"/>
  <c r="K53" i="3"/>
  <c r="K51" i="3"/>
  <c r="K288" i="3"/>
  <c r="K287" i="3"/>
  <c r="K286" i="3"/>
  <c r="K285" i="3"/>
  <c r="K135" i="3"/>
  <c r="K134" i="3"/>
  <c r="K133" i="3"/>
  <c r="K132" i="3"/>
  <c r="K137" i="3"/>
  <c r="K136" i="3"/>
  <c r="K36" i="3"/>
  <c r="K34" i="3"/>
  <c r="K33" i="3"/>
  <c r="K35" i="3"/>
  <c r="K267" i="3"/>
  <c r="K270" i="3"/>
  <c r="K266" i="3"/>
  <c r="K269" i="3"/>
  <c r="K268" i="3"/>
  <c r="K127" i="3"/>
  <c r="K126" i="3"/>
  <c r="K125" i="3"/>
  <c r="K128" i="3"/>
  <c r="F1" i="6"/>
  <c r="B1" i="6" l="1"/>
  <c r="N3" i="6"/>
  <c r="N4" i="6" s="1"/>
  <c r="N5" i="6" s="1"/>
  <c r="N6" i="6" s="1"/>
  <c r="N7" i="6" s="1"/>
  <c r="O3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O259" i="6" s="1"/>
  <c r="O260" i="6" s="1"/>
  <c r="O261" i="6" s="1"/>
  <c r="O262" i="6" s="1"/>
  <c r="O263" i="6" s="1"/>
  <c r="O264" i="6" s="1"/>
  <c r="O265" i="6" s="1"/>
  <c r="O266" i="6" s="1"/>
  <c r="O267" i="6" s="1"/>
  <c r="O268" i="6" s="1"/>
  <c r="O269" i="6" s="1"/>
  <c r="O270" i="6" s="1"/>
  <c r="O271" i="6" s="1"/>
  <c r="O272" i="6" s="1"/>
  <c r="O273" i="6" s="1"/>
  <c r="O274" i="6" s="1"/>
  <c r="O275" i="6" s="1"/>
  <c r="O276" i="6" s="1"/>
  <c r="O277" i="6" s="1"/>
  <c r="O278" i="6" s="1"/>
  <c r="O279" i="6" s="1"/>
  <c r="O280" i="6" s="1"/>
  <c r="O281" i="6" s="1"/>
  <c r="O282" i="6" s="1"/>
  <c r="O283" i="6" s="1"/>
  <c r="O284" i="6" s="1"/>
  <c r="O285" i="6" s="1"/>
  <c r="O286" i="6" s="1"/>
  <c r="O287" i="6" s="1"/>
  <c r="O288" i="6" s="1"/>
  <c r="O289" i="6" s="1"/>
  <c r="O290" i="6" s="1"/>
  <c r="O291" i="6" s="1"/>
  <c r="O292" i="6" s="1"/>
  <c r="O293" i="6" s="1"/>
  <c r="O294" i="6" s="1"/>
  <c r="O295" i="6" s="1"/>
  <c r="O296" i="6" s="1"/>
  <c r="O297" i="6" s="1"/>
  <c r="O298" i="6" s="1"/>
  <c r="O299" i="6" s="1"/>
  <c r="O300" i="6" s="1"/>
  <c r="O301" i="6" s="1"/>
  <c r="O302" i="6" s="1"/>
  <c r="O303" i="6" s="1"/>
  <c r="O304" i="6" s="1"/>
  <c r="O305" i="6" s="1"/>
  <c r="O306" i="6" s="1"/>
  <c r="O307" i="6" s="1"/>
  <c r="O308" i="6" s="1"/>
  <c r="O309" i="6" s="1"/>
  <c r="O310" i="6" s="1"/>
  <c r="O311" i="6" s="1"/>
  <c r="O312" i="6" s="1"/>
  <c r="O313" i="6" s="1"/>
  <c r="O314" i="6" s="1"/>
  <c r="O315" i="6" s="1"/>
  <c r="O316" i="6" s="1"/>
  <c r="O317" i="6" s="1"/>
  <c r="O318" i="6" s="1"/>
  <c r="O319" i="6" s="1"/>
  <c r="O320" i="6" s="1"/>
  <c r="O321" i="6" s="1"/>
  <c r="O322" i="6" s="1"/>
  <c r="O323" i="6" s="1"/>
  <c r="O324" i="6" s="1"/>
  <c r="O325" i="6" s="1"/>
  <c r="O326" i="6" s="1"/>
  <c r="O327" i="6" s="1"/>
  <c r="O328" i="6" s="1"/>
  <c r="O329" i="6" s="1"/>
  <c r="O330" i="6" s="1"/>
  <c r="O331" i="6" s="1"/>
  <c r="O332" i="6" s="1"/>
  <c r="O333" i="6" s="1"/>
  <c r="O334" i="6" s="1"/>
  <c r="O335" i="6" s="1"/>
  <c r="O336" i="6" s="1"/>
  <c r="O337" i="6" s="1"/>
  <c r="O338" i="6" s="1"/>
  <c r="O339" i="6" s="1"/>
  <c r="O340" i="6" s="1"/>
  <c r="O341" i="6" s="1"/>
  <c r="O342" i="6" s="1"/>
  <c r="O343" i="6" s="1"/>
  <c r="O344" i="6" s="1"/>
  <c r="O345" i="6" s="1"/>
  <c r="O346" i="6" s="1"/>
  <c r="O347" i="6" s="1"/>
  <c r="O348" i="6" s="1"/>
  <c r="O349" i="6" s="1"/>
  <c r="O350" i="6" s="1"/>
  <c r="O351" i="6" s="1"/>
  <c r="O352" i="6" s="1"/>
  <c r="O353" i="6" s="1"/>
  <c r="O354" i="6" s="1"/>
  <c r="O355" i="6" s="1"/>
  <c r="O356" i="6" s="1"/>
  <c r="O357" i="6" s="1"/>
  <c r="O358" i="6" s="1"/>
  <c r="O359" i="6" s="1"/>
  <c r="O360" i="6" s="1"/>
  <c r="O361" i="6" s="1"/>
  <c r="O362" i="6" s="1"/>
  <c r="O363" i="6" s="1"/>
  <c r="O364" i="6" s="1"/>
  <c r="O365" i="6" s="1"/>
  <c r="O366" i="6" s="1"/>
  <c r="O367" i="6" s="1"/>
  <c r="O368" i="6" s="1"/>
  <c r="O369" i="6" s="1"/>
  <c r="O370" i="6" s="1"/>
  <c r="O371" i="6" s="1"/>
  <c r="O372" i="6" s="1"/>
  <c r="O373" i="6" s="1"/>
  <c r="O374" i="6" s="1"/>
  <c r="O375" i="6" s="1"/>
  <c r="O376" i="6" s="1"/>
  <c r="O377" i="6" s="1"/>
  <c r="O378" i="6" s="1"/>
  <c r="O379" i="6" s="1"/>
  <c r="O380" i="6" s="1"/>
  <c r="O381" i="6" s="1"/>
  <c r="O382" i="6" s="1"/>
  <c r="O383" i="6" s="1"/>
  <c r="O384" i="6" s="1"/>
  <c r="O385" i="6" s="1"/>
  <c r="O386" i="6" s="1"/>
  <c r="O387" i="6" s="1"/>
  <c r="O388" i="6" s="1"/>
  <c r="O389" i="6" s="1"/>
  <c r="O390" i="6" s="1"/>
  <c r="O391" i="6" s="1"/>
  <c r="O392" i="6" s="1"/>
  <c r="O393" i="6" s="1"/>
  <c r="O394" i="6" s="1"/>
  <c r="O395" i="6" s="1"/>
  <c r="O396" i="6" s="1"/>
  <c r="O397" i="6" s="1"/>
  <c r="O398" i="6" s="1"/>
  <c r="O399" i="6" s="1"/>
  <c r="O400" i="6" s="1"/>
  <c r="O401" i="6" s="1"/>
  <c r="O402" i="6" s="1"/>
  <c r="O403" i="6" s="1"/>
  <c r="O404" i="6" s="1"/>
  <c r="O405" i="6" s="1"/>
  <c r="O406" i="6" s="1"/>
  <c r="O407" i="6" s="1"/>
  <c r="O408" i="6" s="1"/>
  <c r="O409" i="6" s="1"/>
  <c r="O410" i="6" s="1"/>
  <c r="O411" i="6" s="1"/>
  <c r="O412" i="6" s="1"/>
  <c r="O413" i="6" s="1"/>
  <c r="O414" i="6" s="1"/>
  <c r="O415" i="6" s="1"/>
  <c r="O416" i="6" s="1"/>
  <c r="O417" i="6" s="1"/>
  <c r="O418" i="6" s="1"/>
  <c r="O419" i="6" s="1"/>
  <c r="O420" i="6" s="1"/>
  <c r="O421" i="6" s="1"/>
  <c r="O422" i="6" s="1"/>
  <c r="O423" i="6" s="1"/>
  <c r="O424" i="6" s="1"/>
  <c r="O425" i="6" s="1"/>
  <c r="O426" i="6" s="1"/>
  <c r="O427" i="6" s="1"/>
  <c r="O428" i="6" s="1"/>
  <c r="O429" i="6" s="1"/>
  <c r="O430" i="6" s="1"/>
  <c r="O431" i="6" s="1"/>
  <c r="O432" i="6" s="1"/>
  <c r="O433" i="6" s="1"/>
  <c r="O434" i="6" s="1"/>
  <c r="O435" i="6" s="1"/>
  <c r="O436" i="6" s="1"/>
  <c r="O437" i="6" s="1"/>
  <c r="O438" i="6" s="1"/>
  <c r="O439" i="6" s="1"/>
  <c r="O440" i="6" s="1"/>
  <c r="O441" i="6" s="1"/>
  <c r="O442" i="6" s="1"/>
  <c r="O443" i="6" s="1"/>
  <c r="O444" i="6" s="1"/>
  <c r="O445" i="6" s="1"/>
  <c r="O446" i="6" s="1"/>
  <c r="O447" i="6" s="1"/>
  <c r="O448" i="6" s="1"/>
  <c r="O449" i="6" s="1"/>
  <c r="O450" i="6" s="1"/>
  <c r="O451" i="6" s="1"/>
  <c r="O452" i="6" s="1"/>
  <c r="O453" i="6" s="1"/>
  <c r="O454" i="6" s="1"/>
  <c r="O455" i="6" s="1"/>
  <c r="O456" i="6" s="1"/>
  <c r="O457" i="6" s="1"/>
  <c r="O458" i="6" s="1"/>
  <c r="O459" i="6" s="1"/>
  <c r="O460" i="6" s="1"/>
  <c r="O461" i="6" s="1"/>
  <c r="O462" i="6" s="1"/>
  <c r="O463" i="6" s="1"/>
  <c r="O464" i="6" s="1"/>
  <c r="O465" i="6" s="1"/>
  <c r="O466" i="6" s="1"/>
  <c r="O467" i="6" s="1"/>
  <c r="O468" i="6" s="1"/>
  <c r="O469" i="6" s="1"/>
  <c r="O470" i="6" s="1"/>
  <c r="O471" i="6" s="1"/>
  <c r="O472" i="6" s="1"/>
  <c r="O473" i="6" s="1"/>
  <c r="O474" i="6" s="1"/>
  <c r="O475" i="6" s="1"/>
  <c r="O476" i="6" s="1"/>
  <c r="O477" i="6" s="1"/>
  <c r="O478" i="6" s="1"/>
  <c r="O479" i="6" s="1"/>
  <c r="O480" i="6" s="1"/>
  <c r="O481" i="6" s="1"/>
  <c r="O482" i="6" s="1"/>
  <c r="O483" i="6" s="1"/>
  <c r="O484" i="6" s="1"/>
  <c r="O485" i="6" s="1"/>
  <c r="O486" i="6" s="1"/>
  <c r="O487" i="6" s="1"/>
  <c r="O488" i="6" s="1"/>
  <c r="O489" i="6" s="1"/>
  <c r="O490" i="6" s="1"/>
  <c r="O491" i="6" s="1"/>
  <c r="O492" i="6" s="1"/>
  <c r="O493" i="6" s="1"/>
  <c r="O494" i="6" s="1"/>
  <c r="O495" i="6" s="1"/>
  <c r="O496" i="6" s="1"/>
  <c r="O497" i="6" s="1"/>
  <c r="O498" i="6" s="1"/>
  <c r="O499" i="6" s="1"/>
  <c r="O500" i="6" s="1"/>
  <c r="O501" i="6" s="1"/>
  <c r="O502" i="6" s="1"/>
  <c r="O503" i="6" s="1"/>
  <c r="O504" i="6" s="1"/>
  <c r="O505" i="6" s="1"/>
  <c r="O506" i="6" s="1"/>
  <c r="O507" i="6" s="1"/>
  <c r="O508" i="6" s="1"/>
  <c r="O509" i="6" s="1"/>
  <c r="O510" i="6" s="1"/>
  <c r="O511" i="6" s="1"/>
  <c r="O512" i="6" s="1"/>
  <c r="O513" i="6" s="1"/>
  <c r="O514" i="6" s="1"/>
  <c r="O515" i="6" s="1"/>
  <c r="O516" i="6" s="1"/>
  <c r="O517" i="6" s="1"/>
  <c r="O518" i="6" s="1"/>
  <c r="O519" i="6" s="1"/>
  <c r="O520" i="6" s="1"/>
  <c r="O521" i="6" s="1"/>
  <c r="O522" i="6" s="1"/>
  <c r="O523" i="6" s="1"/>
  <c r="O524" i="6" s="1"/>
  <c r="O525" i="6" s="1"/>
  <c r="O526" i="6" s="1"/>
  <c r="O527" i="6" s="1"/>
  <c r="O528" i="6" s="1"/>
  <c r="O529" i="6" s="1"/>
  <c r="O530" i="6" s="1"/>
  <c r="O531" i="6" s="1"/>
  <c r="O532" i="6" s="1"/>
  <c r="O533" i="6" s="1"/>
  <c r="O534" i="6" s="1"/>
  <c r="O535" i="6" s="1"/>
  <c r="O536" i="6" s="1"/>
  <c r="O537" i="6" s="1"/>
  <c r="O538" i="6" s="1"/>
  <c r="O539" i="6" s="1"/>
  <c r="O540" i="6" s="1"/>
  <c r="O541" i="6" s="1"/>
  <c r="O542" i="6" s="1"/>
  <c r="O543" i="6" s="1"/>
  <c r="O544" i="6" s="1"/>
  <c r="O545" i="6" s="1"/>
  <c r="O546" i="6" s="1"/>
  <c r="O547" i="6" s="1"/>
  <c r="O548" i="6" s="1"/>
  <c r="O549" i="6" s="1"/>
  <c r="O550" i="6" s="1"/>
  <c r="O551" i="6" s="1"/>
  <c r="O552" i="6" s="1"/>
  <c r="O553" i="6" s="1"/>
  <c r="O554" i="6" s="1"/>
  <c r="O555" i="6" s="1"/>
  <c r="O556" i="6" s="1"/>
  <c r="O557" i="6" s="1"/>
  <c r="O558" i="6" s="1"/>
  <c r="O559" i="6" s="1"/>
  <c r="O560" i="6" s="1"/>
  <c r="O561" i="6" s="1"/>
  <c r="O562" i="6" s="1"/>
  <c r="O563" i="6" s="1"/>
  <c r="O564" i="6" s="1"/>
  <c r="O565" i="6" s="1"/>
  <c r="O566" i="6" s="1"/>
  <c r="O567" i="6" s="1"/>
  <c r="O568" i="6" s="1"/>
  <c r="O569" i="6" s="1"/>
  <c r="O570" i="6" s="1"/>
  <c r="O571" i="6" s="1"/>
  <c r="O572" i="6" s="1"/>
  <c r="O573" i="6" s="1"/>
  <c r="O574" i="6" s="1"/>
  <c r="O575" i="6" s="1"/>
  <c r="O576" i="6" s="1"/>
  <c r="O577" i="6" s="1"/>
  <c r="O578" i="6" s="1"/>
  <c r="O579" i="6" s="1"/>
  <c r="O580" i="6" s="1"/>
  <c r="O581" i="6" s="1"/>
  <c r="O582" i="6" s="1"/>
  <c r="O583" i="6" s="1"/>
  <c r="O584" i="6" s="1"/>
  <c r="O585" i="6" s="1"/>
  <c r="O586" i="6" s="1"/>
  <c r="O587" i="6" s="1"/>
  <c r="O588" i="6" s="1"/>
  <c r="O589" i="6" s="1"/>
  <c r="O590" i="6" s="1"/>
  <c r="O591" i="6" s="1"/>
  <c r="O592" i="6" s="1"/>
  <c r="O593" i="6" s="1"/>
  <c r="O594" i="6" s="1"/>
  <c r="O595" i="6" s="1"/>
  <c r="O596" i="6" s="1"/>
  <c r="O597" i="6" s="1"/>
  <c r="O598" i="6" s="1"/>
  <c r="O599" i="6" s="1"/>
  <c r="O600" i="6" s="1"/>
  <c r="O601" i="6" s="1"/>
  <c r="O602" i="6" s="1"/>
  <c r="O603" i="6" s="1"/>
  <c r="O604" i="6" s="1"/>
  <c r="O605" i="6" s="1"/>
  <c r="O606" i="6" s="1"/>
  <c r="O607" i="6" s="1"/>
  <c r="O608" i="6" s="1"/>
  <c r="O609" i="6" s="1"/>
  <c r="O610" i="6" s="1"/>
  <c r="O611" i="6" s="1"/>
  <c r="O612" i="6" s="1"/>
  <c r="O613" i="6" s="1"/>
  <c r="O614" i="6" s="1"/>
  <c r="O615" i="6" s="1"/>
  <c r="O616" i="6" s="1"/>
  <c r="O617" i="6" s="1"/>
  <c r="O618" i="6" s="1"/>
  <c r="O619" i="6" s="1"/>
  <c r="O620" i="6" s="1"/>
  <c r="O621" i="6" s="1"/>
  <c r="O622" i="6" s="1"/>
  <c r="O623" i="6" s="1"/>
  <c r="O624" i="6" s="1"/>
  <c r="O625" i="6" s="1"/>
  <c r="O626" i="6" s="1"/>
  <c r="O627" i="6" s="1"/>
  <c r="O628" i="6" s="1"/>
  <c r="O629" i="6" s="1"/>
  <c r="O630" i="6" s="1"/>
  <c r="O631" i="6" s="1"/>
  <c r="O632" i="6" s="1"/>
  <c r="O633" i="6" s="1"/>
  <c r="O634" i="6" s="1"/>
  <c r="O635" i="6" s="1"/>
  <c r="O636" i="6" s="1"/>
  <c r="O637" i="6" s="1"/>
  <c r="O638" i="6" s="1"/>
  <c r="O639" i="6" s="1"/>
  <c r="O640" i="6" s="1"/>
  <c r="O641" i="6" s="1"/>
  <c r="O642" i="6" s="1"/>
  <c r="O643" i="6" s="1"/>
  <c r="O644" i="6" s="1"/>
  <c r="O645" i="6" s="1"/>
  <c r="O646" i="6" s="1"/>
  <c r="O647" i="6" s="1"/>
  <c r="O648" i="6" s="1"/>
  <c r="O649" i="6" s="1"/>
  <c r="O650" i="6" s="1"/>
  <c r="O651" i="6" s="1"/>
  <c r="O652" i="6" s="1"/>
  <c r="O653" i="6" s="1"/>
  <c r="O654" i="6" s="1"/>
  <c r="O655" i="6" s="1"/>
  <c r="O656" i="6" s="1"/>
  <c r="O657" i="6" s="1"/>
  <c r="O658" i="6" s="1"/>
  <c r="O659" i="6" s="1"/>
  <c r="O660" i="6" s="1"/>
  <c r="O661" i="6" s="1"/>
  <c r="O662" i="6" s="1"/>
  <c r="O663" i="6" s="1"/>
  <c r="O664" i="6" s="1"/>
  <c r="O665" i="6" s="1"/>
  <c r="O666" i="6" s="1"/>
  <c r="O667" i="6" s="1"/>
  <c r="O668" i="6" s="1"/>
  <c r="O669" i="6" s="1"/>
  <c r="O670" i="6" s="1"/>
  <c r="O671" i="6" s="1"/>
  <c r="O672" i="6" s="1"/>
  <c r="O673" i="6" s="1"/>
  <c r="O674" i="6" s="1"/>
  <c r="O675" i="6" s="1"/>
  <c r="O676" i="6" s="1"/>
  <c r="O677" i="6" s="1"/>
  <c r="O678" i="6" s="1"/>
  <c r="O679" i="6" s="1"/>
  <c r="O680" i="6" s="1"/>
  <c r="O681" i="6" s="1"/>
  <c r="O682" i="6" s="1"/>
  <c r="O683" i="6" s="1"/>
  <c r="O684" i="6" s="1"/>
  <c r="O685" i="6" s="1"/>
  <c r="O686" i="6" s="1"/>
  <c r="O687" i="6" s="1"/>
  <c r="O688" i="6" s="1"/>
  <c r="O689" i="6" s="1"/>
  <c r="O690" i="6" s="1"/>
  <c r="O691" i="6" s="1"/>
  <c r="O692" i="6" s="1"/>
  <c r="O693" i="6" s="1"/>
  <c r="O694" i="6" s="1"/>
  <c r="O695" i="6" s="1"/>
  <c r="O696" i="6" s="1"/>
  <c r="O697" i="6" s="1"/>
  <c r="O698" i="6" s="1"/>
  <c r="O699" i="6" s="1"/>
  <c r="O700" i="6" s="1"/>
  <c r="O701" i="6" s="1"/>
  <c r="O702" i="6" s="1"/>
  <c r="O703" i="6" s="1"/>
  <c r="O704" i="6" s="1"/>
  <c r="O705" i="6" s="1"/>
  <c r="O706" i="6" s="1"/>
  <c r="O707" i="6" s="1"/>
  <c r="O708" i="6" s="1"/>
  <c r="O709" i="6" s="1"/>
  <c r="O710" i="6" s="1"/>
  <c r="O711" i="6" s="1"/>
  <c r="O712" i="6" s="1"/>
  <c r="O713" i="6" s="1"/>
  <c r="O714" i="6" s="1"/>
  <c r="O715" i="6" s="1"/>
  <c r="O716" i="6" s="1"/>
  <c r="O717" i="6" s="1"/>
  <c r="O718" i="6" s="1"/>
  <c r="O719" i="6" s="1"/>
  <c r="O720" i="6" s="1"/>
  <c r="O721" i="6" s="1"/>
  <c r="O722" i="6" s="1"/>
  <c r="O723" i="6" s="1"/>
  <c r="O724" i="6" s="1"/>
  <c r="O725" i="6" s="1"/>
  <c r="O726" i="6" s="1"/>
  <c r="O727" i="6" s="1"/>
  <c r="O728" i="6" s="1"/>
  <c r="O729" i="6" s="1"/>
  <c r="O730" i="6" s="1"/>
  <c r="O731" i="6" s="1"/>
  <c r="O732" i="6" s="1"/>
  <c r="O733" i="6" s="1"/>
  <c r="O734" i="6" s="1"/>
  <c r="O735" i="6" s="1"/>
  <c r="O736" i="6" s="1"/>
  <c r="O737" i="6" s="1"/>
  <c r="O738" i="6" s="1"/>
  <c r="N8" i="6" l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N259" i="6" s="1"/>
  <c r="N260" i="6" s="1"/>
  <c r="N261" i="6" s="1"/>
  <c r="N262" i="6" s="1"/>
  <c r="N263" i="6" s="1"/>
  <c r="N264" i="6" s="1"/>
  <c r="N265" i="6" s="1"/>
  <c r="N266" i="6" s="1"/>
  <c r="N267" i="6" s="1"/>
  <c r="N268" i="6" s="1"/>
  <c r="N269" i="6" s="1"/>
  <c r="N270" i="6" s="1"/>
  <c r="N271" i="6" s="1"/>
  <c r="N272" i="6" s="1"/>
  <c r="N273" i="6" s="1"/>
  <c r="N274" i="6" s="1"/>
  <c r="N275" i="6" s="1"/>
  <c r="N276" i="6" s="1"/>
  <c r="N277" i="6" s="1"/>
  <c r="N278" i="6" s="1"/>
  <c r="N279" i="6" s="1"/>
  <c r="N280" i="6" s="1"/>
  <c r="N281" i="6" s="1"/>
  <c r="N282" i="6" s="1"/>
  <c r="N283" i="6" s="1"/>
  <c r="N284" i="6" s="1"/>
  <c r="N285" i="6" s="1"/>
  <c r="N286" i="6" s="1"/>
  <c r="N287" i="6" s="1"/>
  <c r="N288" i="6" s="1"/>
  <c r="N289" i="6" s="1"/>
  <c r="N290" i="6" s="1"/>
  <c r="N291" i="6" s="1"/>
  <c r="N292" i="6" s="1"/>
  <c r="N293" i="6" s="1"/>
  <c r="N294" i="6" s="1"/>
  <c r="N295" i="6" s="1"/>
  <c r="N296" i="6" s="1"/>
  <c r="N297" i="6" s="1"/>
  <c r="N298" i="6" s="1"/>
  <c r="N299" i="6" s="1"/>
  <c r="N300" i="6" s="1"/>
  <c r="N301" i="6" s="1"/>
  <c r="N302" i="6" s="1"/>
  <c r="N303" i="6" s="1"/>
  <c r="N304" i="6" s="1"/>
  <c r="N305" i="6" s="1"/>
  <c r="N306" i="6" s="1"/>
  <c r="N307" i="6" s="1"/>
  <c r="N308" i="6" s="1"/>
  <c r="N309" i="6" s="1"/>
  <c r="N310" i="6" s="1"/>
  <c r="N311" i="6" s="1"/>
  <c r="N312" i="6" s="1"/>
  <c r="N313" i="6" s="1"/>
  <c r="N314" i="6" s="1"/>
  <c r="N315" i="6" s="1"/>
  <c r="N316" i="6" s="1"/>
  <c r="N317" i="6" s="1"/>
  <c r="N318" i="6" s="1"/>
  <c r="N319" i="6" s="1"/>
  <c r="N320" i="6" s="1"/>
  <c r="N321" i="6" s="1"/>
  <c r="N322" i="6" s="1"/>
  <c r="N323" i="6" s="1"/>
  <c r="N324" i="6" s="1"/>
  <c r="N325" i="6" s="1"/>
  <c r="N326" i="6" s="1"/>
  <c r="N327" i="6" s="1"/>
  <c r="N328" i="6" s="1"/>
  <c r="N329" i="6" s="1"/>
  <c r="N330" i="6" s="1"/>
  <c r="N331" i="6" s="1"/>
  <c r="N332" i="6" s="1"/>
  <c r="N333" i="6" s="1"/>
  <c r="N334" i="6" s="1"/>
  <c r="N335" i="6" s="1"/>
  <c r="N336" i="6" s="1"/>
  <c r="N337" i="6" s="1"/>
  <c r="N338" i="6" s="1"/>
  <c r="N339" i="6" s="1"/>
  <c r="N340" i="6" s="1"/>
  <c r="N341" i="6" s="1"/>
  <c r="N342" i="6" s="1"/>
  <c r="N343" i="6" s="1"/>
  <c r="N344" i="6" s="1"/>
  <c r="N345" i="6" s="1"/>
  <c r="N346" i="6" s="1"/>
  <c r="N347" i="6" s="1"/>
  <c r="N348" i="6" s="1"/>
  <c r="N349" i="6" s="1"/>
  <c r="N350" i="6" s="1"/>
  <c r="N351" i="6" s="1"/>
  <c r="N352" i="6" s="1"/>
  <c r="N353" i="6" s="1"/>
  <c r="N354" i="6" s="1"/>
  <c r="N355" i="6" s="1"/>
  <c r="N356" i="6" s="1"/>
  <c r="N357" i="6" s="1"/>
  <c r="N358" i="6" s="1"/>
  <c r="N359" i="6" s="1"/>
  <c r="N360" i="6" s="1"/>
  <c r="N361" i="6" s="1"/>
  <c r="N362" i="6" s="1"/>
  <c r="N363" i="6" s="1"/>
  <c r="N364" i="6" s="1"/>
  <c r="N365" i="6" s="1"/>
  <c r="N366" i="6" s="1"/>
  <c r="N367" i="6" s="1"/>
  <c r="N368" i="6" s="1"/>
  <c r="N369" i="6" s="1"/>
  <c r="N370" i="6" s="1"/>
  <c r="N371" i="6" s="1"/>
  <c r="N372" i="6" s="1"/>
  <c r="N373" i="6" s="1"/>
  <c r="N374" i="6" s="1"/>
  <c r="N375" i="6" s="1"/>
  <c r="N376" i="6" s="1"/>
  <c r="N377" i="6" s="1"/>
  <c r="N378" i="6" s="1"/>
  <c r="N379" i="6" s="1"/>
  <c r="N380" i="6" s="1"/>
  <c r="N381" i="6" s="1"/>
  <c r="N382" i="6" s="1"/>
  <c r="N383" i="6" s="1"/>
  <c r="N384" i="6" s="1"/>
  <c r="N385" i="6" s="1"/>
  <c r="N386" i="6" s="1"/>
  <c r="N387" i="6" s="1"/>
  <c r="N388" i="6" s="1"/>
  <c r="N389" i="6" s="1"/>
  <c r="N390" i="6" s="1"/>
  <c r="N391" i="6" s="1"/>
  <c r="N392" i="6" s="1"/>
  <c r="N393" i="6" s="1"/>
  <c r="N394" i="6" s="1"/>
  <c r="N395" i="6" s="1"/>
  <c r="N396" i="6" s="1"/>
  <c r="N397" i="6" s="1"/>
  <c r="N398" i="6" s="1"/>
  <c r="N399" i="6" s="1"/>
  <c r="N400" i="6" s="1"/>
  <c r="N401" i="6" s="1"/>
  <c r="N402" i="6" s="1"/>
  <c r="N403" i="6" s="1"/>
  <c r="N404" i="6" s="1"/>
  <c r="N405" i="6" s="1"/>
  <c r="N406" i="6" s="1"/>
  <c r="N407" i="6" s="1"/>
  <c r="N408" i="6" s="1"/>
  <c r="N409" i="6" s="1"/>
  <c r="N410" i="6" s="1"/>
  <c r="N411" i="6" s="1"/>
  <c r="N412" i="6" s="1"/>
  <c r="N413" i="6" s="1"/>
  <c r="N414" i="6" s="1"/>
  <c r="N415" i="6" s="1"/>
  <c r="N416" i="6" s="1"/>
  <c r="N417" i="6" s="1"/>
  <c r="N418" i="6" s="1"/>
  <c r="N419" i="6" s="1"/>
  <c r="N420" i="6" s="1"/>
  <c r="N421" i="6" s="1"/>
  <c r="N422" i="6" s="1"/>
  <c r="N423" i="6" s="1"/>
  <c r="N424" i="6" s="1"/>
  <c r="N425" i="6" s="1"/>
  <c r="N426" i="6" s="1"/>
  <c r="N427" i="6" s="1"/>
  <c r="N428" i="6" s="1"/>
  <c r="N429" i="6" s="1"/>
  <c r="N430" i="6" s="1"/>
  <c r="N431" i="6" s="1"/>
  <c r="N432" i="6" s="1"/>
  <c r="N433" i="6" s="1"/>
  <c r="N434" i="6" s="1"/>
  <c r="N435" i="6" s="1"/>
  <c r="N436" i="6" s="1"/>
  <c r="N437" i="6" s="1"/>
  <c r="N438" i="6" s="1"/>
  <c r="N439" i="6" s="1"/>
  <c r="N440" i="6" s="1"/>
  <c r="N441" i="6" s="1"/>
  <c r="N442" i="6" s="1"/>
  <c r="N443" i="6" s="1"/>
  <c r="N444" i="6" s="1"/>
  <c r="N445" i="6" s="1"/>
  <c r="N446" i="6" s="1"/>
  <c r="N447" i="6" s="1"/>
  <c r="N448" i="6" s="1"/>
  <c r="N449" i="6" s="1"/>
  <c r="N450" i="6" s="1"/>
  <c r="N451" i="6" s="1"/>
  <c r="N452" i="6" s="1"/>
  <c r="N453" i="6" s="1"/>
  <c r="N454" i="6" s="1"/>
  <c r="N455" i="6" s="1"/>
  <c r="N456" i="6" s="1"/>
  <c r="N457" i="6" s="1"/>
  <c r="N458" i="6" s="1"/>
  <c r="N459" i="6" s="1"/>
  <c r="N460" i="6" s="1"/>
  <c r="N461" i="6" s="1"/>
  <c r="N462" i="6" s="1"/>
  <c r="N463" i="6" s="1"/>
  <c r="N464" i="6" s="1"/>
  <c r="N465" i="6" s="1"/>
  <c r="N466" i="6" s="1"/>
  <c r="N467" i="6" s="1"/>
  <c r="N468" i="6" s="1"/>
  <c r="N469" i="6" s="1"/>
  <c r="N470" i="6" s="1"/>
  <c r="N471" i="6" s="1"/>
  <c r="N472" i="6" s="1"/>
  <c r="N473" i="6" s="1"/>
  <c r="N474" i="6" s="1"/>
  <c r="N475" i="6" s="1"/>
  <c r="N476" i="6" s="1"/>
  <c r="N477" i="6" s="1"/>
  <c r="N478" i="6" s="1"/>
  <c r="N479" i="6" s="1"/>
  <c r="N480" i="6" s="1"/>
  <c r="N481" i="6" s="1"/>
  <c r="N482" i="6" s="1"/>
  <c r="N483" i="6" s="1"/>
  <c r="N484" i="6" s="1"/>
  <c r="N485" i="6" s="1"/>
  <c r="N486" i="6" s="1"/>
  <c r="N487" i="6" s="1"/>
  <c r="N488" i="6" s="1"/>
  <c r="N489" i="6" s="1"/>
  <c r="N490" i="6" s="1"/>
  <c r="N491" i="6" s="1"/>
  <c r="N492" i="6" s="1"/>
  <c r="N493" i="6" s="1"/>
  <c r="N494" i="6" s="1"/>
  <c r="N495" i="6" s="1"/>
  <c r="N496" i="6" s="1"/>
  <c r="N497" i="6" s="1"/>
  <c r="N498" i="6" s="1"/>
  <c r="N499" i="6" s="1"/>
  <c r="N500" i="6" s="1"/>
  <c r="N501" i="6" s="1"/>
  <c r="N502" i="6" s="1"/>
  <c r="N503" i="6" s="1"/>
  <c r="N504" i="6" s="1"/>
  <c r="N505" i="6" s="1"/>
  <c r="N506" i="6" s="1"/>
  <c r="N507" i="6" s="1"/>
  <c r="N508" i="6" s="1"/>
  <c r="N509" i="6" s="1"/>
  <c r="N510" i="6" s="1"/>
  <c r="N511" i="6" s="1"/>
  <c r="N512" i="6" s="1"/>
  <c r="N513" i="6" s="1"/>
  <c r="N514" i="6" s="1"/>
  <c r="N515" i="6" s="1"/>
  <c r="N516" i="6" s="1"/>
  <c r="N517" i="6" s="1"/>
  <c r="N518" i="6" s="1"/>
  <c r="N519" i="6" s="1"/>
  <c r="N520" i="6" s="1"/>
  <c r="N521" i="6" s="1"/>
  <c r="N522" i="6" s="1"/>
  <c r="N523" i="6" s="1"/>
  <c r="N524" i="6" s="1"/>
  <c r="N525" i="6" s="1"/>
  <c r="N526" i="6" s="1"/>
  <c r="N527" i="6" s="1"/>
  <c r="N528" i="6" s="1"/>
  <c r="N529" i="6" s="1"/>
  <c r="N530" i="6" s="1"/>
  <c r="N531" i="6" s="1"/>
  <c r="N532" i="6" s="1"/>
  <c r="N533" i="6" s="1"/>
  <c r="N534" i="6" s="1"/>
  <c r="N535" i="6" s="1"/>
  <c r="N536" i="6" s="1"/>
  <c r="N537" i="6" s="1"/>
  <c r="N538" i="6" s="1"/>
  <c r="N539" i="6" s="1"/>
  <c r="N540" i="6" s="1"/>
  <c r="N541" i="6" s="1"/>
  <c r="N542" i="6" s="1"/>
  <c r="N543" i="6" s="1"/>
  <c r="N544" i="6" s="1"/>
  <c r="N545" i="6" s="1"/>
  <c r="N546" i="6" s="1"/>
  <c r="N547" i="6" s="1"/>
  <c r="N548" i="6" s="1"/>
  <c r="N549" i="6" s="1"/>
  <c r="N550" i="6" s="1"/>
  <c r="N551" i="6" s="1"/>
  <c r="N552" i="6" s="1"/>
  <c r="N553" i="6" s="1"/>
  <c r="N554" i="6" s="1"/>
  <c r="N555" i="6" s="1"/>
  <c r="N556" i="6" s="1"/>
  <c r="N557" i="6" s="1"/>
  <c r="N558" i="6" s="1"/>
  <c r="N559" i="6" s="1"/>
  <c r="N560" i="6" s="1"/>
  <c r="N561" i="6" s="1"/>
  <c r="N562" i="6" s="1"/>
  <c r="N563" i="6" s="1"/>
  <c r="N564" i="6" s="1"/>
  <c r="N565" i="6" s="1"/>
  <c r="N566" i="6" s="1"/>
  <c r="N567" i="6" s="1"/>
  <c r="N568" i="6" s="1"/>
  <c r="N569" i="6" s="1"/>
  <c r="N570" i="6" s="1"/>
  <c r="N571" i="6" s="1"/>
  <c r="N572" i="6" s="1"/>
  <c r="N573" i="6" s="1"/>
  <c r="N574" i="6" s="1"/>
  <c r="N575" i="6" s="1"/>
  <c r="N576" i="6" s="1"/>
  <c r="N577" i="6" s="1"/>
  <c r="N578" i="6" s="1"/>
  <c r="N579" i="6" s="1"/>
  <c r="N580" i="6" s="1"/>
  <c r="N581" i="6" s="1"/>
  <c r="N582" i="6" s="1"/>
  <c r="N583" i="6" s="1"/>
  <c r="N584" i="6" s="1"/>
  <c r="N585" i="6" s="1"/>
  <c r="N586" i="6" s="1"/>
  <c r="N587" i="6" s="1"/>
  <c r="N588" i="6" s="1"/>
  <c r="N589" i="6" s="1"/>
  <c r="N590" i="6" s="1"/>
  <c r="N591" i="6" s="1"/>
  <c r="N592" i="6" s="1"/>
  <c r="N593" i="6" s="1"/>
  <c r="N594" i="6" s="1"/>
  <c r="N595" i="6" s="1"/>
  <c r="N596" i="6" s="1"/>
  <c r="N597" i="6" s="1"/>
  <c r="N598" i="6" s="1"/>
  <c r="N599" i="6" s="1"/>
  <c r="N600" i="6" s="1"/>
  <c r="N601" i="6" s="1"/>
  <c r="N602" i="6" s="1"/>
  <c r="N603" i="6" s="1"/>
  <c r="N604" i="6" s="1"/>
  <c r="N605" i="6" s="1"/>
  <c r="N606" i="6" s="1"/>
  <c r="N607" i="6" s="1"/>
  <c r="N608" i="6" s="1"/>
  <c r="N609" i="6" s="1"/>
  <c r="N610" i="6" s="1"/>
  <c r="N611" i="6" s="1"/>
  <c r="N612" i="6" s="1"/>
  <c r="N613" i="6" s="1"/>
  <c r="N614" i="6" s="1"/>
  <c r="N615" i="6" s="1"/>
  <c r="N616" i="6" s="1"/>
  <c r="N617" i="6" s="1"/>
  <c r="N618" i="6" s="1"/>
  <c r="N619" i="6" s="1"/>
  <c r="N620" i="6" s="1"/>
  <c r="N621" i="6" s="1"/>
  <c r="N622" i="6" s="1"/>
  <c r="N623" i="6" s="1"/>
  <c r="N624" i="6" s="1"/>
  <c r="N625" i="6" s="1"/>
  <c r="N626" i="6" s="1"/>
  <c r="N627" i="6" s="1"/>
  <c r="N628" i="6" s="1"/>
  <c r="N629" i="6" s="1"/>
  <c r="N630" i="6" s="1"/>
  <c r="N631" i="6" s="1"/>
  <c r="N632" i="6" s="1"/>
  <c r="N633" i="6" s="1"/>
  <c r="N634" i="6" s="1"/>
  <c r="N635" i="6" s="1"/>
  <c r="N636" i="6" s="1"/>
  <c r="N637" i="6" s="1"/>
  <c r="N638" i="6" s="1"/>
  <c r="N639" i="6" s="1"/>
  <c r="N640" i="6" s="1"/>
  <c r="N641" i="6" s="1"/>
  <c r="N642" i="6" s="1"/>
  <c r="N643" i="6" s="1"/>
  <c r="N644" i="6" s="1"/>
  <c r="N645" i="6" s="1"/>
  <c r="N646" i="6" s="1"/>
  <c r="N647" i="6" s="1"/>
  <c r="N648" i="6" s="1"/>
  <c r="N649" i="6" s="1"/>
  <c r="N650" i="6" s="1"/>
  <c r="N651" i="6" s="1"/>
  <c r="N652" i="6" s="1"/>
  <c r="N653" i="6" s="1"/>
  <c r="N654" i="6" s="1"/>
  <c r="N655" i="6" s="1"/>
  <c r="N656" i="6" s="1"/>
  <c r="N657" i="6" s="1"/>
  <c r="N658" i="6" s="1"/>
  <c r="N659" i="6" s="1"/>
  <c r="N660" i="6" s="1"/>
  <c r="N661" i="6" s="1"/>
  <c r="N662" i="6" s="1"/>
  <c r="N663" i="6" s="1"/>
  <c r="N664" i="6" s="1"/>
  <c r="N665" i="6" s="1"/>
  <c r="N666" i="6" s="1"/>
  <c r="N667" i="6" s="1"/>
  <c r="N668" i="6" s="1"/>
  <c r="N669" i="6" s="1"/>
  <c r="N670" i="6" s="1"/>
  <c r="N671" i="6" s="1"/>
  <c r="N672" i="6" s="1"/>
  <c r="N673" i="6" s="1"/>
  <c r="N674" i="6" s="1"/>
  <c r="N675" i="6" s="1"/>
  <c r="N676" i="6" s="1"/>
  <c r="N677" i="6" s="1"/>
  <c r="N678" i="6" s="1"/>
  <c r="N679" i="6" s="1"/>
  <c r="N680" i="6" s="1"/>
  <c r="N681" i="6" s="1"/>
  <c r="N682" i="6" s="1"/>
  <c r="N683" i="6" s="1"/>
  <c r="N684" i="6" s="1"/>
  <c r="N685" i="6" s="1"/>
  <c r="N686" i="6" s="1"/>
  <c r="N687" i="6" s="1"/>
  <c r="N688" i="6" s="1"/>
  <c r="N689" i="6" s="1"/>
  <c r="N690" i="6" s="1"/>
  <c r="N691" i="6" s="1"/>
  <c r="N692" i="6" s="1"/>
  <c r="N693" i="6" s="1"/>
  <c r="N694" i="6" s="1"/>
  <c r="N695" i="6" s="1"/>
  <c r="N696" i="6" s="1"/>
  <c r="N697" i="6" s="1"/>
  <c r="N698" i="6" s="1"/>
  <c r="N699" i="6" s="1"/>
  <c r="N700" i="6" s="1"/>
  <c r="N701" i="6" s="1"/>
  <c r="N702" i="6" s="1"/>
  <c r="N703" i="6" s="1"/>
  <c r="N704" i="6" s="1"/>
  <c r="N705" i="6" s="1"/>
  <c r="N706" i="6" s="1"/>
  <c r="N707" i="6" s="1"/>
  <c r="N708" i="6" s="1"/>
  <c r="N709" i="6" s="1"/>
  <c r="N710" i="6" s="1"/>
  <c r="N711" i="6" s="1"/>
  <c r="N712" i="6" s="1"/>
  <c r="N713" i="6" s="1"/>
  <c r="N714" i="6" s="1"/>
  <c r="N715" i="6" s="1"/>
  <c r="N716" i="6" s="1"/>
  <c r="N717" i="6" s="1"/>
  <c r="N718" i="6" s="1"/>
  <c r="N719" i="6" s="1"/>
  <c r="N720" i="6" s="1"/>
  <c r="N721" i="6" s="1"/>
  <c r="N722" i="6" s="1"/>
  <c r="N723" i="6" s="1"/>
  <c r="N724" i="6" s="1"/>
  <c r="N725" i="6" s="1"/>
  <c r="N726" i="6" s="1"/>
  <c r="N727" i="6" s="1"/>
  <c r="N728" i="6" s="1"/>
  <c r="N729" i="6" s="1"/>
  <c r="N730" i="6" s="1"/>
  <c r="N731" i="6" s="1"/>
  <c r="N732" i="6" s="1"/>
  <c r="N733" i="6" s="1"/>
  <c r="N734" i="6" s="1"/>
  <c r="N735" i="6" s="1"/>
  <c r="N736" i="6" s="1"/>
  <c r="N737" i="6" s="1"/>
  <c r="N738" i="6" s="1"/>
</calcChain>
</file>

<file path=xl/sharedStrings.xml><?xml version="1.0" encoding="utf-8"?>
<sst xmlns="http://schemas.openxmlformats.org/spreadsheetml/2006/main" count="7586" uniqueCount="1646">
  <si>
    <t>JC01</t>
  </si>
  <si>
    <t>JC02</t>
  </si>
  <si>
    <t>JC03</t>
  </si>
  <si>
    <t>JC04</t>
  </si>
  <si>
    <t>JC05</t>
  </si>
  <si>
    <t>JC06</t>
  </si>
  <si>
    <t>JC07</t>
  </si>
  <si>
    <t>JC08</t>
  </si>
  <si>
    <t>JT02</t>
  </si>
  <si>
    <t>JR30</t>
  </si>
  <si>
    <t>JR31</t>
  </si>
  <si>
    <t>JR32</t>
  </si>
  <si>
    <t>JR33</t>
  </si>
  <si>
    <t>JR34</t>
  </si>
  <si>
    <t>JR35</t>
  </si>
  <si>
    <t>JR36</t>
  </si>
  <si>
    <t>JR37</t>
  </si>
  <si>
    <t>JR38</t>
  </si>
  <si>
    <t>JR39</t>
  </si>
  <si>
    <t>JR40</t>
  </si>
  <si>
    <t>JR41</t>
  </si>
  <si>
    <t>JR42</t>
  </si>
  <si>
    <t>JR43</t>
  </si>
  <si>
    <t>JR44</t>
  </si>
  <si>
    <t>JR45</t>
  </si>
  <si>
    <t>JR46</t>
  </si>
  <si>
    <t>JR47</t>
  </si>
  <si>
    <t>JR48</t>
  </si>
  <si>
    <t>JL02</t>
  </si>
  <si>
    <t>JL03</t>
  </si>
  <si>
    <t>JL08</t>
  </si>
  <si>
    <t>JA01</t>
  </si>
  <si>
    <t>JA05</t>
  </si>
  <si>
    <t>JA07</t>
  </si>
  <si>
    <t>JA09</t>
  </si>
  <si>
    <t>JA12</t>
  </si>
  <si>
    <t>JA13</t>
  </si>
  <si>
    <t>JA14</t>
  </si>
  <si>
    <t>JA15</t>
  </si>
  <si>
    <t>JA16</t>
  </si>
  <si>
    <t>JA17</t>
  </si>
  <si>
    <t>KC01</t>
  </si>
  <si>
    <t>KC02</t>
  </si>
  <si>
    <t>KC03</t>
  </si>
  <si>
    <t>KC04</t>
  </si>
  <si>
    <t>KC05</t>
  </si>
  <si>
    <t>KC06</t>
  </si>
  <si>
    <t>KC07</t>
  </si>
  <si>
    <t>KC09</t>
  </si>
  <si>
    <t>KR01</t>
  </si>
  <si>
    <t>KR02</t>
  </si>
  <si>
    <t>KR03</t>
  </si>
  <si>
    <t>KR04</t>
  </si>
  <si>
    <t>KR06</t>
  </si>
  <si>
    <t>KR08</t>
  </si>
  <si>
    <t>KR09</t>
  </si>
  <si>
    <t>KR10</t>
  </si>
  <si>
    <t>KR11</t>
  </si>
  <si>
    <t>KR13</t>
  </si>
  <si>
    <t>KR14</t>
  </si>
  <si>
    <t>KR15</t>
  </si>
  <si>
    <t>KR17</t>
  </si>
  <si>
    <t>KR18</t>
  </si>
  <si>
    <t>KR19</t>
  </si>
  <si>
    <t>KR20</t>
  </si>
  <si>
    <t>KR21</t>
  </si>
  <si>
    <t>KR22</t>
  </si>
  <si>
    <t>KR23</t>
  </si>
  <si>
    <t>KR24</t>
  </si>
  <si>
    <t>KR25</t>
  </si>
  <si>
    <t>KR26</t>
  </si>
  <si>
    <t>KR27</t>
  </si>
  <si>
    <t>KL03</t>
  </si>
  <si>
    <t>KL05</t>
  </si>
  <si>
    <t>KL06</t>
  </si>
  <si>
    <t>KL07</t>
  </si>
  <si>
    <t>KL08</t>
  </si>
  <si>
    <t>KA01</t>
  </si>
  <si>
    <t>KA02</t>
  </si>
  <si>
    <t>KA03</t>
  </si>
  <si>
    <t>KA04</t>
  </si>
  <si>
    <t>KA05</t>
  </si>
  <si>
    <t>JC00</t>
  </si>
  <si>
    <t>Cities:</t>
  </si>
  <si>
    <t>Locations:</t>
  </si>
  <si>
    <t>KL00</t>
  </si>
  <si>
    <t>KL01</t>
  </si>
  <si>
    <t>KL02</t>
  </si>
  <si>
    <t>KL04</t>
  </si>
  <si>
    <t>KA00</t>
  </si>
  <si>
    <t>Falkner</t>
  </si>
  <si>
    <t>Whitney</t>
  </si>
  <si>
    <t>Morty</t>
  </si>
  <si>
    <t>Red</t>
  </si>
  <si>
    <t>Blue</t>
  </si>
  <si>
    <t>Trainer</t>
  </si>
  <si>
    <t>Poke</t>
  </si>
  <si>
    <t>code</t>
  </si>
  <si>
    <t>Location</t>
  </si>
  <si>
    <t>Order</t>
  </si>
  <si>
    <t>-</t>
  </si>
  <si>
    <t>Silver</t>
  </si>
  <si>
    <t>Wade</t>
  </si>
  <si>
    <t>Victoria</t>
  </si>
  <si>
    <t>Keith</t>
  </si>
  <si>
    <t>Irwin</t>
  </si>
  <si>
    <t>Joey</t>
  </si>
  <si>
    <t>Elaine</t>
  </si>
  <si>
    <t>Mickey</t>
  </si>
  <si>
    <t>Grunt</t>
  </si>
  <si>
    <t>Duncan</t>
  </si>
  <si>
    <t>Otis</t>
  </si>
  <si>
    <t>Simon</t>
  </si>
  <si>
    <t>Kenji</t>
  </si>
  <si>
    <t>Justin</t>
  </si>
  <si>
    <t>Bugsy</t>
  </si>
  <si>
    <t>Carrie</t>
  </si>
  <si>
    <t>Larry</t>
  </si>
  <si>
    <t>Alan</t>
  </si>
  <si>
    <t>Russel</t>
  </si>
  <si>
    <t>Roland</t>
  </si>
  <si>
    <t>Liz</t>
  </si>
  <si>
    <t>Jake</t>
  </si>
  <si>
    <t>Rod</t>
  </si>
  <si>
    <t>Pryce</t>
  </si>
  <si>
    <t>Jasmine</t>
  </si>
  <si>
    <t>Chuck</t>
  </si>
  <si>
    <t>Clair</t>
  </si>
  <si>
    <t>Joyce</t>
  </si>
  <si>
    <t>Preston</t>
  </si>
  <si>
    <t>Colette</t>
  </si>
  <si>
    <t>Eugene</t>
  </si>
  <si>
    <t>Clyde</t>
  </si>
  <si>
    <t>Nathan</t>
  </si>
  <si>
    <t>Chow</t>
  </si>
  <si>
    <t>Derek</t>
  </si>
  <si>
    <t>Ruth</t>
  </si>
  <si>
    <t>Martha</t>
  </si>
  <si>
    <t>Mikey</t>
  </si>
  <si>
    <t>Rob</t>
  </si>
  <si>
    <t>Albert</t>
  </si>
  <si>
    <t>Abe</t>
  </si>
  <si>
    <t>Nico</t>
  </si>
  <si>
    <t>Edmond</t>
  </si>
  <si>
    <t>Jin</t>
  </si>
  <si>
    <t>Troy</t>
  </si>
  <si>
    <t>Neal</t>
  </si>
  <si>
    <t>Gordon</t>
  </si>
  <si>
    <t>Ralph</t>
  </si>
  <si>
    <t>Arnold</t>
  </si>
  <si>
    <t>Kyle</t>
  </si>
  <si>
    <t>Henry</t>
  </si>
  <si>
    <t>Anthony</t>
  </si>
  <si>
    <t>Samuel</t>
  </si>
  <si>
    <t>Ian</t>
  </si>
  <si>
    <t>Gina</t>
  </si>
  <si>
    <t>Todd</t>
  </si>
  <si>
    <t>Benny</t>
  </si>
  <si>
    <t>Al</t>
  </si>
  <si>
    <t>Josh</t>
  </si>
  <si>
    <t>Samantha</t>
  </si>
  <si>
    <t>Cathy</t>
  </si>
  <si>
    <t>Bryan</t>
  </si>
  <si>
    <t>Theo</t>
  </si>
  <si>
    <t>Ivan</t>
  </si>
  <si>
    <t>Elliot</t>
  </si>
  <si>
    <t>Brooke</t>
  </si>
  <si>
    <t>Kim</t>
  </si>
  <si>
    <t>Arnie</t>
  </si>
  <si>
    <t>Ken</t>
  </si>
  <si>
    <t>Dirk</t>
  </si>
  <si>
    <t>Toby</t>
  </si>
  <si>
    <t>Cindy</t>
  </si>
  <si>
    <t>Barry</t>
  </si>
  <si>
    <t>Paula</t>
  </si>
  <si>
    <t>Randall</t>
  </si>
  <si>
    <t>Grace</t>
  </si>
  <si>
    <t>Kaylee</t>
  </si>
  <si>
    <t>Susie</t>
  </si>
  <si>
    <t>Denise</t>
  </si>
  <si>
    <t>Kara</t>
  </si>
  <si>
    <t>Wendy</t>
  </si>
  <si>
    <t>Charlie</t>
  </si>
  <si>
    <t>George</t>
  </si>
  <si>
    <t>Berke</t>
  </si>
  <si>
    <t>Ronald</t>
  </si>
  <si>
    <t>Matthew</t>
  </si>
  <si>
    <t>Gaven</t>
  </si>
  <si>
    <t>Blake</t>
  </si>
  <si>
    <t>Brian</t>
  </si>
  <si>
    <t>Ryan</t>
  </si>
  <si>
    <t>Alton</t>
  </si>
  <si>
    <t>Paulo</t>
  </si>
  <si>
    <t>Mike</t>
  </si>
  <si>
    <t>Cody</t>
  </si>
  <si>
    <t>Jamie</t>
  </si>
  <si>
    <t>Reena</t>
  </si>
  <si>
    <t>Megan</t>
  </si>
  <si>
    <t>Lois</t>
  </si>
  <si>
    <t>Lola</t>
  </si>
  <si>
    <t>Kate</t>
  </si>
  <si>
    <t>Fran</t>
  </si>
  <si>
    <t>Irene</t>
  </si>
  <si>
    <t>Kelly</t>
  </si>
  <si>
    <t>Marvin</t>
  </si>
  <si>
    <t>Tully</t>
  </si>
  <si>
    <t>Wilton</t>
  </si>
  <si>
    <t>Edgar</t>
  </si>
  <si>
    <t>Andre</t>
  </si>
  <si>
    <t>Raymond</t>
  </si>
  <si>
    <t>Jonah</t>
  </si>
  <si>
    <t>Shane</t>
  </si>
  <si>
    <t>Beckett</t>
  </si>
  <si>
    <t>Brent</t>
  </si>
  <si>
    <t>Ron</t>
  </si>
  <si>
    <t>Morgan</t>
  </si>
  <si>
    <t>Benjamin</t>
  </si>
  <si>
    <t>Johnny</t>
  </si>
  <si>
    <t>Linda</t>
  </si>
  <si>
    <t>Vance</t>
  </si>
  <si>
    <t>Debra</t>
  </si>
  <si>
    <t>Doug</t>
  </si>
  <si>
    <t>Erik</t>
  </si>
  <si>
    <t>Michael</t>
  </si>
  <si>
    <t>Parry</t>
  </si>
  <si>
    <t>Timothy</t>
  </si>
  <si>
    <t>Ted</t>
  </si>
  <si>
    <t>Lloyd</t>
  </si>
  <si>
    <t>Dean</t>
  </si>
  <si>
    <t>Sid</t>
  </si>
  <si>
    <t>Erin</t>
  </si>
  <si>
    <t>Hope</t>
  </si>
  <si>
    <t>Sharon</t>
  </si>
  <si>
    <t>Bailey</t>
  </si>
  <si>
    <t>Yoshi</t>
  </si>
  <si>
    <t>Lao</t>
  </si>
  <si>
    <t>Kiyo</t>
  </si>
  <si>
    <t>Lung</t>
  </si>
  <si>
    <t>Naoko</t>
  </si>
  <si>
    <t>Sayo</t>
  </si>
  <si>
    <t>Zuki</t>
  </si>
  <si>
    <t>Kuni</t>
  </si>
  <si>
    <t>Miki</t>
  </si>
  <si>
    <t>Bethany</t>
  </si>
  <si>
    <t>Margaret</t>
  </si>
  <si>
    <t>Ethel</t>
  </si>
  <si>
    <t>Jack</t>
  </si>
  <si>
    <t>Kipp</t>
  </si>
  <si>
    <t>William</t>
  </si>
  <si>
    <t>Beverly</t>
  </si>
  <si>
    <t>Alice</t>
  </si>
  <si>
    <t>Krise</t>
  </si>
  <si>
    <t>Andrew</t>
  </si>
  <si>
    <t>Calvin</t>
  </si>
  <si>
    <t>Phillip</t>
  </si>
  <si>
    <t>Leonard</t>
  </si>
  <si>
    <t>Nick</t>
  </si>
  <si>
    <t>Gwen</t>
  </si>
  <si>
    <t>Cassie</t>
  </si>
  <si>
    <t>Caroline</t>
  </si>
  <si>
    <t>Huey</t>
  </si>
  <si>
    <t>Terrell</t>
  </si>
  <si>
    <t>Kent</t>
  </si>
  <si>
    <t>Roberto</t>
  </si>
  <si>
    <t>Connie</t>
  </si>
  <si>
    <t>Denis</t>
  </si>
  <si>
    <t>Franklin</t>
  </si>
  <si>
    <t>Edward</t>
  </si>
  <si>
    <t>Vincent</t>
  </si>
  <si>
    <t>Eric</t>
  </si>
  <si>
    <t>Eoin</t>
  </si>
  <si>
    <t>Noland</t>
  </si>
  <si>
    <t>Shaye</t>
  </si>
  <si>
    <t>Carol</t>
  </si>
  <si>
    <t>Stanly</t>
  </si>
  <si>
    <t>Jeff</t>
  </si>
  <si>
    <t>Garrett</t>
  </si>
  <si>
    <t>Kenneth</t>
  </si>
  <si>
    <t>Fritz</t>
  </si>
  <si>
    <t>Katie</t>
  </si>
  <si>
    <t>Lance</t>
  </si>
  <si>
    <t>Will</t>
  </si>
  <si>
    <t>Karen</t>
  </si>
  <si>
    <t>Koga</t>
  </si>
  <si>
    <t>Ed</t>
  </si>
  <si>
    <t>Don</t>
  </si>
  <si>
    <t>Nob</t>
  </si>
  <si>
    <t>Harold</t>
  </si>
  <si>
    <t>Brock</t>
  </si>
  <si>
    <t>Misty</t>
  </si>
  <si>
    <t>Erika</t>
  </si>
  <si>
    <t>Janine</t>
  </si>
  <si>
    <t>Sabrina</t>
  </si>
  <si>
    <t>Blaine</t>
  </si>
  <si>
    <t>Richard</t>
  </si>
  <si>
    <t>Ned</t>
  </si>
  <si>
    <t>Orson</t>
  </si>
  <si>
    <t>Corey</t>
  </si>
  <si>
    <t>Li</t>
  </si>
  <si>
    <t>Debbie</t>
  </si>
  <si>
    <t>Nicole</t>
  </si>
  <si>
    <t>Lori</t>
  </si>
  <si>
    <t>Nikki</t>
  </si>
  <si>
    <t>Diana</t>
  </si>
  <si>
    <t>Briana</t>
  </si>
  <si>
    <t>Hank</t>
  </si>
  <si>
    <t>Roy</t>
  </si>
  <si>
    <t>Boris</t>
  </si>
  <si>
    <t>Bob</t>
  </si>
  <si>
    <t>Jose</t>
  </si>
  <si>
    <t>Jerry</t>
  </si>
  <si>
    <t>Dwayne</t>
  </si>
  <si>
    <t>Harris</t>
  </si>
  <si>
    <t>Zeke</t>
  </si>
  <si>
    <t>Charles</t>
  </si>
  <si>
    <t>Reese</t>
  </si>
  <si>
    <t>Joel</t>
  </si>
  <si>
    <t>Glenn</t>
  </si>
  <si>
    <t>Herman</t>
  </si>
  <si>
    <t>Fidel</t>
  </si>
  <si>
    <t>Burt</t>
  </si>
  <si>
    <t>Bill</t>
  </si>
  <si>
    <t>Martin</t>
  </si>
  <si>
    <t>Stephen</t>
  </si>
  <si>
    <t>Barney</t>
  </si>
  <si>
    <t>Danny</t>
  </si>
  <si>
    <t>Tommy</t>
  </si>
  <si>
    <t>Dudley</t>
  </si>
  <si>
    <t>Joe</t>
  </si>
  <si>
    <t>Billy</t>
  </si>
  <si>
    <t>Heidi</t>
  </si>
  <si>
    <t>Edna</t>
  </si>
  <si>
    <t>Tanya</t>
  </si>
  <si>
    <t>Gregory</t>
  </si>
  <si>
    <t>Wai</t>
  </si>
  <si>
    <t>Julia</t>
  </si>
  <si>
    <t>Robert</t>
  </si>
  <si>
    <t>Joshua</t>
  </si>
  <si>
    <t>Carter</t>
  </si>
  <si>
    <t>Trevor</t>
  </si>
  <si>
    <t>Georgia</t>
  </si>
  <si>
    <t>Laura</t>
  </si>
  <si>
    <t>Shannon</t>
  </si>
  <si>
    <t>Michelle</t>
  </si>
  <si>
    <t>Clarke</t>
  </si>
  <si>
    <t>Kenny</t>
  </si>
  <si>
    <t>Jim</t>
  </si>
  <si>
    <t>Kevin</t>
  </si>
  <si>
    <t>Quinn</t>
  </si>
  <si>
    <t>Emma</t>
  </si>
  <si>
    <t>Sam</t>
  </si>
  <si>
    <t>Tyrone</t>
  </si>
  <si>
    <t>Pat</t>
  </si>
  <si>
    <t>Shawn</t>
  </si>
  <si>
    <t>Rebecca</t>
  </si>
  <si>
    <t>Darcy</t>
  </si>
  <si>
    <t>Jerome</t>
  </si>
  <si>
    <t>Tucker</t>
  </si>
  <si>
    <t>Frankie</t>
  </si>
  <si>
    <t>Tyson</t>
  </si>
  <si>
    <t>Parker</t>
  </si>
  <si>
    <t>Warren</t>
  </si>
  <si>
    <t>Jimmy</t>
  </si>
  <si>
    <t>Owen</t>
  </si>
  <si>
    <t>Jason</t>
  </si>
  <si>
    <t>Hillary</t>
  </si>
  <si>
    <t>Peter</t>
  </si>
  <si>
    <t>Daniel</t>
  </si>
  <si>
    <t>Greg</t>
  </si>
  <si>
    <t>Walt</t>
  </si>
  <si>
    <t>Nelson</t>
  </si>
  <si>
    <t>Ray</t>
  </si>
  <si>
    <t>Issac</t>
  </si>
  <si>
    <t>Donald</t>
  </si>
  <si>
    <t>Teru</t>
  </si>
  <si>
    <t>Mark</t>
  </si>
  <si>
    <t>Horton</t>
  </si>
  <si>
    <t>Chad</t>
  </si>
  <si>
    <t>Valerie</t>
  </si>
  <si>
    <t>Lyle</t>
  </si>
  <si>
    <t>Dana</t>
  </si>
  <si>
    <t>Alfred</t>
  </si>
  <si>
    <t>Tiffany</t>
  </si>
  <si>
    <t>Spencer</t>
  </si>
  <si>
    <t>Phil</t>
  </si>
  <si>
    <t>Zach</t>
  </si>
  <si>
    <t>Allen</t>
  </si>
  <si>
    <t>Cybil</t>
  </si>
  <si>
    <t>Brandon</t>
  </si>
  <si>
    <t>Harry</t>
  </si>
  <si>
    <t>Vernon</t>
  </si>
  <si>
    <t>Eli</t>
  </si>
  <si>
    <t>Scott</t>
  </si>
  <si>
    <t>Jared</t>
  </si>
  <si>
    <t>Jenn</t>
  </si>
  <si>
    <t>Bruno</t>
  </si>
  <si>
    <t>Ellen</t>
  </si>
  <si>
    <t>Perry</t>
  </si>
  <si>
    <t>Bret</t>
  </si>
  <si>
    <t>Rodney</t>
  </si>
  <si>
    <t>Jeremy</t>
  </si>
  <si>
    <t>Colin</t>
  </si>
  <si>
    <t>Shirley</t>
  </si>
  <si>
    <t>Nate</t>
  </si>
  <si>
    <t>Ricky</t>
  </si>
  <si>
    <t>Ross</t>
  </si>
  <si>
    <t>Mitch</t>
  </si>
  <si>
    <t>Gregg</t>
  </si>
  <si>
    <t>Garett</t>
  </si>
  <si>
    <t>Trenton</t>
  </si>
  <si>
    <t>Ariana</t>
  </si>
  <si>
    <t>Jill</t>
  </si>
  <si>
    <t>Deandre</t>
  </si>
  <si>
    <t>Patton</t>
  </si>
  <si>
    <t>Gerardo</t>
  </si>
  <si>
    <t>Archer</t>
  </si>
  <si>
    <t>Proton</t>
  </si>
  <si>
    <t>Petrel</t>
  </si>
  <si>
    <t>Alex</t>
  </si>
  <si>
    <t>Edith</t>
  </si>
  <si>
    <t>Georgina</t>
  </si>
  <si>
    <t>Boy</t>
  </si>
  <si>
    <t>Eusine</t>
  </si>
  <si>
    <t>Kobe</t>
  </si>
  <si>
    <t>Piper</t>
  </si>
  <si>
    <t>Wayne</t>
  </si>
  <si>
    <t>Kimberly</t>
  </si>
  <si>
    <t>Marigold</t>
  </si>
  <si>
    <t>Bertrand</t>
  </si>
  <si>
    <t>Harrison</t>
  </si>
  <si>
    <t>Hugh</t>
  </si>
  <si>
    <t>Markus</t>
  </si>
  <si>
    <t>Rex</t>
  </si>
  <si>
    <t>Andy</t>
  </si>
  <si>
    <t>French</t>
  </si>
  <si>
    <t>Sherman</t>
  </si>
  <si>
    <t>Bruce</t>
  </si>
  <si>
    <t>Manford</t>
  </si>
  <si>
    <t>Ander</t>
  </si>
  <si>
    <t>Dwight</t>
  </si>
  <si>
    <t>Regis</t>
  </si>
  <si>
    <t>Milton</t>
  </si>
  <si>
    <t>Gail</t>
  </si>
  <si>
    <t>Kyler</t>
  </si>
  <si>
    <t>Clark</t>
  </si>
  <si>
    <t>Tanner</t>
  </si>
  <si>
    <t>Ginger</t>
  </si>
  <si>
    <t>Clarice</t>
  </si>
  <si>
    <t>Connor</t>
  </si>
  <si>
    <t>Torin</t>
  </si>
  <si>
    <t>Travis</t>
  </si>
  <si>
    <t>Boone</t>
  </si>
  <si>
    <t>Eleanor</t>
  </si>
  <si>
    <t>Dale</t>
  </si>
  <si>
    <t>Jacob</t>
  </si>
  <si>
    <t>Aiden</t>
  </si>
  <si>
    <t>Dan</t>
  </si>
  <si>
    <t>Theron</t>
  </si>
  <si>
    <t>Markey</t>
  </si>
  <si>
    <t>Teddy</t>
  </si>
  <si>
    <t>Ernest</t>
  </si>
  <si>
    <t>Pedro</t>
  </si>
  <si>
    <t>Adrian</t>
  </si>
  <si>
    <t>Cheyenne</t>
  </si>
  <si>
    <t>Bert</t>
  </si>
  <si>
    <t>Ernie</t>
  </si>
  <si>
    <t>Elmo</t>
  </si>
  <si>
    <t>Luis</t>
  </si>
  <si>
    <t>Leona</t>
  </si>
  <si>
    <t>Mina</t>
  </si>
  <si>
    <t>Murphy</t>
  </si>
  <si>
    <t>Liam</t>
  </si>
  <si>
    <t>Gideon</t>
  </si>
  <si>
    <t>Chelan</t>
  </si>
  <si>
    <t>Kendra</t>
  </si>
  <si>
    <t>Esteban</t>
  </si>
  <si>
    <t>Duane</t>
  </si>
  <si>
    <t>Kinsley</t>
  </si>
  <si>
    <t>Easton</t>
  </si>
  <si>
    <t>Virgil</t>
  </si>
  <si>
    <t>Selina</t>
  </si>
  <si>
    <t>Cheryl</t>
  </si>
  <si>
    <t>Marley</t>
  </si>
  <si>
    <t>Mira</t>
  </si>
  <si>
    <t>Riley</t>
  </si>
  <si>
    <t>Buck</t>
  </si>
  <si>
    <t>Eddie</t>
  </si>
  <si>
    <t>Joy</t>
  </si>
  <si>
    <t>Callie</t>
  </si>
  <si>
    <t>Kassandra</t>
  </si>
  <si>
    <t>Arabella</t>
  </si>
  <si>
    <t>Bonita</t>
  </si>
  <si>
    <t>Salma</t>
  </si>
  <si>
    <t>Edwin</t>
  </si>
  <si>
    <t>Bryce</t>
  </si>
  <si>
    <t>Shaun</t>
  </si>
  <si>
    <t>Cady</t>
  </si>
  <si>
    <t>Cary</t>
  </si>
  <si>
    <t>Waldo</t>
  </si>
  <si>
    <t>Merle</t>
  </si>
  <si>
    <t>Lowell</t>
  </si>
  <si>
    <t>Linden</t>
  </si>
  <si>
    <t>Dane</t>
  </si>
  <si>
    <t>Dion</t>
  </si>
  <si>
    <t>Stacey</t>
  </si>
  <si>
    <t>Ellis</t>
  </si>
  <si>
    <t>Abner</t>
  </si>
  <si>
    <t>Giovanni</t>
  </si>
  <si>
    <t>Palmer</t>
  </si>
  <si>
    <t>Argenta</t>
  </si>
  <si>
    <t>Thorton</t>
  </si>
  <si>
    <t>Dahlia</t>
  </si>
  <si>
    <t>Darach</t>
  </si>
  <si>
    <t>Charlotte</t>
  </si>
  <si>
    <t>Devin</t>
  </si>
  <si>
    <t>Grant</t>
  </si>
  <si>
    <t>PASSERBY</t>
  </si>
  <si>
    <t>BOY</t>
  </si>
  <si>
    <t>CATCHER</t>
  </si>
  <si>
    <t>DON</t>
  </si>
  <si>
    <t>YOUNGSTER</t>
  </si>
  <si>
    <t>JOEY</t>
  </si>
  <si>
    <t>MIKEY</t>
  </si>
  <si>
    <t>WADE</t>
  </si>
  <si>
    <t>SAGE</t>
  </si>
  <si>
    <t>CHOW</t>
  </si>
  <si>
    <t>EDMOND</t>
  </si>
  <si>
    <t>NICO</t>
  </si>
  <si>
    <t>JIN</t>
  </si>
  <si>
    <t>NEAL</t>
  </si>
  <si>
    <t>TROY</t>
  </si>
  <si>
    <t>ELDER</t>
  </si>
  <si>
    <t>LI</t>
  </si>
  <si>
    <t>ROD</t>
  </si>
  <si>
    <t>ABE</t>
  </si>
  <si>
    <t>LEADER</t>
  </si>
  <si>
    <t>FALKNER</t>
  </si>
  <si>
    <t>PICNICKER</t>
  </si>
  <si>
    <t>LAZ</t>
  </si>
  <si>
    <t>ALBERT</t>
  </si>
  <si>
    <t>CAMPER</t>
  </si>
  <si>
    <t>ROLAND</t>
  </si>
  <si>
    <t>FISHERMAN</t>
  </si>
  <si>
    <t>JUSTIN</t>
  </si>
  <si>
    <t>GORDON</t>
  </si>
  <si>
    <t>PETER</t>
  </si>
  <si>
    <t>HENRY</t>
  </si>
  <si>
    <t>RALPH</t>
  </si>
  <si>
    <t>FIREBREATHER</t>
  </si>
  <si>
    <t>BILL</t>
  </si>
  <si>
    <t>HIKER</t>
  </si>
  <si>
    <t>RUSSEL</t>
  </si>
  <si>
    <t>RAY</t>
  </si>
  <si>
    <t>DANIEL</t>
  </si>
  <si>
    <t>LARRY</t>
  </si>
  <si>
    <t>ANTHONY</t>
  </si>
  <si>
    <t>GRUNT</t>
  </si>
  <si>
    <t>EXECUTIVE</t>
  </si>
  <si>
    <t>PROTON</t>
  </si>
  <si>
    <t>AL</t>
  </si>
  <si>
    <t>BENNY</t>
  </si>
  <si>
    <t>JOSH</t>
  </si>
  <si>
    <t>TWINS</t>
  </si>
  <si>
    <t>AMY</t>
  </si>
  <si>
    <t>&amp;</t>
  </si>
  <si>
    <t>MIMI</t>
  </si>
  <si>
    <t>RIVAL</t>
  </si>
  <si>
    <t>BUGSY</t>
  </si>
  <si>
    <t>SAMUEL</t>
  </si>
  <si>
    <t>GINA</t>
  </si>
  <si>
    <t>IAN</t>
  </si>
  <si>
    <t>TODD</t>
  </si>
  <si>
    <t>POLICEMAN</t>
  </si>
  <si>
    <t>KEITH</t>
  </si>
  <si>
    <t>POKEFAN</t>
  </si>
  <si>
    <t>BRANDON</t>
  </si>
  <si>
    <t>IVAN</t>
  </si>
  <si>
    <t>ARNIE</t>
  </si>
  <si>
    <t>ELLIOT</t>
  </si>
  <si>
    <t>KIM</t>
  </si>
  <si>
    <t>BROOKE</t>
  </si>
  <si>
    <t>BRYAN</t>
  </si>
  <si>
    <t>JUGGLER</t>
  </si>
  <si>
    <t>IRWIN</t>
  </si>
  <si>
    <t>DIRK</t>
  </si>
  <si>
    <t>WALT</t>
  </si>
  <si>
    <t>LASS</t>
  </si>
  <si>
    <t>KRISE</t>
  </si>
  <si>
    <t>JACK</t>
  </si>
  <si>
    <t>BEVERLY</t>
  </si>
  <si>
    <t>WILLIAM</t>
  </si>
  <si>
    <t>ALAN</t>
  </si>
  <si>
    <t>PSYCHIC</t>
  </si>
  <si>
    <t>MARK</t>
  </si>
  <si>
    <t>CATHY</t>
  </si>
  <si>
    <t>CARRIE</t>
  </si>
  <si>
    <t>BEAUTY</t>
  </si>
  <si>
    <t>SAMANTHA</t>
  </si>
  <si>
    <t>VICTORIA</t>
  </si>
  <si>
    <t>WHITNEY</t>
  </si>
  <si>
    <t>TORI</t>
  </si>
  <si>
    <t>TIL</t>
  </si>
  <si>
    <t>GREG</t>
  </si>
  <si>
    <t>CALLIE</t>
  </si>
  <si>
    <t>KASSANDRA</t>
  </si>
  <si>
    <t>NED</t>
  </si>
  <si>
    <t>MEDIUM</t>
  </si>
  <si>
    <t>GEORGINA</t>
  </si>
  <si>
    <t>GRACE</t>
  </si>
  <si>
    <t>MARTHA</t>
  </si>
  <si>
    <t>EDITH</t>
  </si>
  <si>
    <t>MORTY</t>
  </si>
  <si>
    <t>DANA</t>
  </si>
  <si>
    <t>CHAD</t>
  </si>
  <si>
    <t>TOBY</t>
  </si>
  <si>
    <t>SAILOR</t>
  </si>
  <si>
    <t>HARRY</t>
  </si>
  <si>
    <t>VALERIE</t>
  </si>
  <si>
    <t>NELSON</t>
  </si>
  <si>
    <t>EUGENE</t>
  </si>
  <si>
    <t>RUTH</t>
  </si>
  <si>
    <t>DEREK</t>
  </si>
  <si>
    <t>CONNIE</t>
  </si>
  <si>
    <t>THEO</t>
  </si>
  <si>
    <t>DENIS</t>
  </si>
  <si>
    <t>ROBERTO</t>
  </si>
  <si>
    <t>HUEY</t>
  </si>
  <si>
    <t>KENT</t>
  </si>
  <si>
    <t>TERRELL</t>
  </si>
  <si>
    <t>GENTLEMAN</t>
  </si>
  <si>
    <t>PRESTON</t>
  </si>
  <si>
    <t>ALFRED</t>
  </si>
  <si>
    <t>SWIMMER</t>
  </si>
  <si>
    <t>RANDALL</t>
  </si>
  <si>
    <t>PAULA</t>
  </si>
  <si>
    <t>SIMON</t>
  </si>
  <si>
    <t>ELAINE</t>
  </si>
  <si>
    <t>CHARLIE</t>
  </si>
  <si>
    <t>GEORGE</t>
  </si>
  <si>
    <t>KARA</t>
  </si>
  <si>
    <t>KAYLEE</t>
  </si>
  <si>
    <t>RONALD</t>
  </si>
  <si>
    <t>WENDY</t>
  </si>
  <si>
    <t>DENISE</t>
  </si>
  <si>
    <t>SUSIE</t>
  </si>
  <si>
    <t>BERKE</t>
  </si>
  <si>
    <t>MATTHEW</t>
  </si>
  <si>
    <t>LUNG</t>
  </si>
  <si>
    <t>NOB</t>
  </si>
  <si>
    <t>LAO</t>
  </si>
  <si>
    <t>YOSHI</t>
  </si>
  <si>
    <t>EUSINE</t>
  </si>
  <si>
    <t>CHUCK</t>
  </si>
  <si>
    <t>CHARLOTTE</t>
  </si>
  <si>
    <t>JASMINE</t>
  </si>
  <si>
    <t>GRANT</t>
  </si>
  <si>
    <t>DEVIN</t>
  </si>
  <si>
    <t>DUFF</t>
  </si>
  <si>
    <t>EDA</t>
  </si>
  <si>
    <t>THOM</t>
  </si>
  <si>
    <t>KAE</t>
  </si>
  <si>
    <t>BENJAMIN</t>
  </si>
  <si>
    <t>TULLY</t>
  </si>
  <si>
    <t>SHANE</t>
  </si>
  <si>
    <t>SPENCER</t>
  </si>
  <si>
    <t>TIFFANY</t>
  </si>
  <si>
    <t>MARVIN</t>
  </si>
  <si>
    <t>BECKETT</t>
  </si>
  <si>
    <t>RON</t>
  </si>
  <si>
    <t>BRENT</t>
  </si>
  <si>
    <t>RAYMOND</t>
  </si>
  <si>
    <t>ANDRE</t>
  </si>
  <si>
    <t>ALTON</t>
  </si>
  <si>
    <t>LOIS</t>
  </si>
  <si>
    <t>SCIENTIST</t>
  </si>
  <si>
    <t>GREGG</t>
  </si>
  <si>
    <t>ROSS</t>
  </si>
  <si>
    <t>MITCH</t>
  </si>
  <si>
    <t>BOARDER</t>
  </si>
  <si>
    <t>DEANDRE</t>
  </si>
  <si>
    <t>GERARDO</t>
  </si>
  <si>
    <t>PATTON</t>
  </si>
  <si>
    <t>PETREL</t>
  </si>
  <si>
    <t>SKIER</t>
  </si>
  <si>
    <t>DIANA</t>
  </si>
  <si>
    <t>JILL</t>
  </si>
  <si>
    <t>ARIANA</t>
  </si>
  <si>
    <t>PRYCE</t>
  </si>
  <si>
    <t>GARETT</t>
  </si>
  <si>
    <t>TRENTON</t>
  </si>
  <si>
    <t>ARCHER</t>
  </si>
  <si>
    <t>BURGLAR</t>
  </si>
  <si>
    <t>DUNCAN</t>
  </si>
  <si>
    <t>ORSON</t>
  </si>
  <si>
    <t>TERU</t>
  </si>
  <si>
    <t>ERIC</t>
  </si>
  <si>
    <t>DONALD</t>
  </si>
  <si>
    <t>ISSAC</t>
  </si>
  <si>
    <t>VANCE</t>
  </si>
  <si>
    <t>EDGAR</t>
  </si>
  <si>
    <t>WILTON</t>
  </si>
  <si>
    <t>PHIL</t>
  </si>
  <si>
    <t>ALLEN</t>
  </si>
  <si>
    <t>CYBIL</t>
  </si>
  <si>
    <t>ZACH</t>
  </si>
  <si>
    <t>KENJI</t>
  </si>
  <si>
    <t>MICHAEL</t>
  </si>
  <si>
    <t>ERIK</t>
  </si>
  <si>
    <t>TIMOTHY</t>
  </si>
  <si>
    <t>PARRY</t>
  </si>
  <si>
    <t>KELLY</t>
  </si>
  <si>
    <t>RYAN</t>
  </si>
  <si>
    <t>ERIN</t>
  </si>
  <si>
    <t>TED</t>
  </si>
  <si>
    <t>BAILEY</t>
  </si>
  <si>
    <t>CODY</t>
  </si>
  <si>
    <t>PAULO</t>
  </si>
  <si>
    <t>LOLA</t>
  </si>
  <si>
    <t>FRAN</t>
  </si>
  <si>
    <t>MIKE</t>
  </si>
  <si>
    <t>CLAIR</t>
  </si>
  <si>
    <t>CLEA</t>
  </si>
  <si>
    <t>GIL</t>
  </si>
  <si>
    <t>PIPER</t>
  </si>
  <si>
    <t>KOBE</t>
  </si>
  <si>
    <t>CHAMPION</t>
  </si>
  <si>
    <t>LANCE</t>
  </si>
  <si>
    <t>AND</t>
  </si>
  <si>
    <t>KIMONO</t>
  </si>
  <si>
    <t>GIRL</t>
  </si>
  <si>
    <t>KUNI</t>
  </si>
  <si>
    <t>MIKI</t>
  </si>
  <si>
    <t>NAOKO</t>
  </si>
  <si>
    <t>SAYO</t>
  </si>
  <si>
    <t>ZUKI</t>
  </si>
  <si>
    <t>ELI</t>
  </si>
  <si>
    <t>BLAKE</t>
  </si>
  <si>
    <t>MEGAN</t>
  </si>
  <si>
    <t>BRIAN</t>
  </si>
  <si>
    <t>REENA</t>
  </si>
  <si>
    <t>SCOTT</t>
  </si>
  <si>
    <t>VERNON</t>
  </si>
  <si>
    <t>JAMIE</t>
  </si>
  <si>
    <t>GAVEN</t>
  </si>
  <si>
    <t>JAKE</t>
  </si>
  <si>
    <t>JOYCE</t>
  </si>
  <si>
    <t>WILL</t>
  </si>
  <si>
    <t>KOGA</t>
  </si>
  <si>
    <t>BRUNO</t>
  </si>
  <si>
    <t>KAREN</t>
  </si>
  <si>
    <t>DEBRA</t>
  </si>
  <si>
    <t>STANLY</t>
  </si>
  <si>
    <t>LYLE</t>
  </si>
  <si>
    <t>FRITZ</t>
  </si>
  <si>
    <t>MEG</t>
  </si>
  <si>
    <t>PEG</t>
  </si>
  <si>
    <t>JEFF</t>
  </si>
  <si>
    <t>NOLAND</t>
  </si>
  <si>
    <t>COLIN</t>
  </si>
  <si>
    <t>GUTARIST</t>
  </si>
  <si>
    <t>VINCENT</t>
  </si>
  <si>
    <t>HORTON</t>
  </si>
  <si>
    <t>LT.</t>
  </si>
  <si>
    <t>SURGE</t>
  </si>
  <si>
    <t>GENTLEMEN</t>
  </si>
  <si>
    <t>GREGORY</t>
  </si>
  <si>
    <t>SELINA</t>
  </si>
  <si>
    <t>VIRGIL</t>
  </si>
  <si>
    <t>DAY</t>
  </si>
  <si>
    <t>DANI</t>
  </si>
  <si>
    <t>JARED</t>
  </si>
  <si>
    <t>FRANKLIN</t>
  </si>
  <si>
    <t>REBECCA</t>
  </si>
  <si>
    <t>DARCY</t>
  </si>
  <si>
    <t>SABRINA</t>
  </si>
  <si>
    <t>BIKER</t>
  </si>
  <si>
    <t>DWAYNE</t>
  </si>
  <si>
    <t>ZEKE</t>
  </si>
  <si>
    <t>HARRIS</t>
  </si>
  <si>
    <t>TYRONE</t>
  </si>
  <si>
    <t>SAM</t>
  </si>
  <si>
    <t>MOE</t>
  </si>
  <si>
    <t>LULU</t>
  </si>
  <si>
    <t>MILTON</t>
  </si>
  <si>
    <t>MICHELLE</t>
  </si>
  <si>
    <t>TANYA</t>
  </si>
  <si>
    <t>JO</t>
  </si>
  <si>
    <t>ZOE</t>
  </si>
  <si>
    <t>JULIA</t>
  </si>
  <si>
    <t>ERIKA</t>
  </si>
  <si>
    <t>JIM</t>
  </si>
  <si>
    <t>ROBERT</t>
  </si>
  <si>
    <t>JASON</t>
  </si>
  <si>
    <t>OWEN</t>
  </si>
  <si>
    <t>HERMAN</t>
  </si>
  <si>
    <t>FIDEL</t>
  </si>
  <si>
    <t>KYLER</t>
  </si>
  <si>
    <t>TANNER</t>
  </si>
  <si>
    <t>CLARK</t>
  </si>
  <si>
    <t>GINGER</t>
  </si>
  <si>
    <t>KENNY</t>
  </si>
  <si>
    <t>BARNEY</t>
  </si>
  <si>
    <t>STEPHEN</t>
  </si>
  <si>
    <t>GAIL</t>
  </si>
  <si>
    <t>KYLE</t>
  </si>
  <si>
    <t>BRET</t>
  </si>
  <si>
    <t>PERRY</t>
  </si>
  <si>
    <t>MARTIN</t>
  </si>
  <si>
    <t>JOSHUA</t>
  </si>
  <si>
    <t>ALEX</t>
  </si>
  <si>
    <t>VIC</t>
  </si>
  <si>
    <t>TARA</t>
  </si>
  <si>
    <t>TIM</t>
  </si>
  <si>
    <t>SUE</t>
  </si>
  <si>
    <t>TORIN</t>
  </si>
  <si>
    <t>CONNOR</t>
  </si>
  <si>
    <t>TRAVIS</t>
  </si>
  <si>
    <t>ROY</t>
  </si>
  <si>
    <t>TEACHER</t>
  </si>
  <si>
    <t>CLARICE</t>
  </si>
  <si>
    <t>CARTER</t>
  </si>
  <si>
    <t>TREVOR</t>
  </si>
  <si>
    <t>GLENN</t>
  </si>
  <si>
    <t>JACOB</t>
  </si>
  <si>
    <t>JOEL</t>
  </si>
  <si>
    <t>ERNEST</t>
  </si>
  <si>
    <t>AIDEN</t>
  </si>
  <si>
    <t>REESE</t>
  </si>
  <si>
    <t>THERON</t>
  </si>
  <si>
    <t>TEDDY</t>
  </si>
  <si>
    <t>DALE</t>
  </si>
  <si>
    <t>MARKEY</t>
  </si>
  <si>
    <t>DAN</t>
  </si>
  <si>
    <t>BILLY</t>
  </si>
  <si>
    <t>KIPP</t>
  </si>
  <si>
    <t>JOHNNY</t>
  </si>
  <si>
    <t>TOMMY</t>
  </si>
  <si>
    <t>KAY</t>
  </si>
  <si>
    <t>TIA</t>
  </si>
  <si>
    <t>HILLARY</t>
  </si>
  <si>
    <t>COLETTE</t>
  </si>
  <si>
    <t>BOONE</t>
  </si>
  <si>
    <t>ELEANOR</t>
  </si>
  <si>
    <t>CHARLES</t>
  </si>
  <si>
    <t>BORIS</t>
  </si>
  <si>
    <t>BOB</t>
  </si>
  <si>
    <t>ALICE</t>
  </si>
  <si>
    <t>LINDA</t>
  </si>
  <si>
    <t>BARRY</t>
  </si>
  <si>
    <t>CINDY</t>
  </si>
  <si>
    <t>JANINE</t>
  </si>
  <si>
    <t>SID</t>
  </si>
  <si>
    <t>DEAN</t>
  </si>
  <si>
    <t>HEIDI</t>
  </si>
  <si>
    <t>EDNA</t>
  </si>
  <si>
    <t>EOIN</t>
  </si>
  <si>
    <t>CLARKE</t>
  </si>
  <si>
    <t>BRIANA</t>
  </si>
  <si>
    <t>JOY</t>
  </si>
  <si>
    <t>PARKER</t>
  </si>
  <si>
    <t>EDDIE</t>
  </si>
  <si>
    <t>MISTY</t>
  </si>
  <si>
    <t>ELLEN</t>
  </si>
  <si>
    <t>LLOYD</t>
  </si>
  <si>
    <t>JOE</t>
  </si>
  <si>
    <t>DUDLEY</t>
  </si>
  <si>
    <t>LAURA</t>
  </si>
  <si>
    <t>SHANNON</t>
  </si>
  <si>
    <t>PAT</t>
  </si>
  <si>
    <t>KEVIN</t>
  </si>
  <si>
    <t>DOUG</t>
  </si>
  <si>
    <t>ROB</t>
  </si>
  <si>
    <t>ED</t>
  </si>
  <si>
    <t>JERRY</t>
  </si>
  <si>
    <t>EDWIN</t>
  </si>
  <si>
    <t>BROCK</t>
  </si>
  <si>
    <t>REGIS</t>
  </si>
  <si>
    <t>JIMMY</t>
  </si>
  <si>
    <t>WARREN</t>
  </si>
  <si>
    <t>ANDER</t>
  </si>
  <si>
    <t>MANFORD</t>
  </si>
  <si>
    <t>DWIGHT</t>
  </si>
  <si>
    <t>BURT</t>
  </si>
  <si>
    <t>BRUCE</t>
  </si>
  <si>
    <t>OTIS</t>
  </si>
  <si>
    <t>ZAC</t>
  </si>
  <si>
    <t>JEN</t>
  </si>
  <si>
    <t>ABNER</t>
  </si>
  <si>
    <t>ELLIS</t>
  </si>
  <si>
    <t>DANE</t>
  </si>
  <si>
    <t>BUC</t>
  </si>
  <si>
    <t>DION</t>
  </si>
  <si>
    <t>STACEY</t>
  </si>
  <si>
    <t>DANNY</t>
  </si>
  <si>
    <t>SHERMAN</t>
  </si>
  <si>
    <t>FRENCH</t>
  </si>
  <si>
    <t>QUINN</t>
  </si>
  <si>
    <t>SHARON</t>
  </si>
  <si>
    <t>HOPE</t>
  </si>
  <si>
    <t>HANK</t>
  </si>
  <si>
    <t>ESTEBAN</t>
  </si>
  <si>
    <t>CHELAN</t>
  </si>
  <si>
    <t>DUANE</t>
  </si>
  <si>
    <t>NIKKI</t>
  </si>
  <si>
    <t>TYSON</t>
  </si>
  <si>
    <t>KENDRA</t>
  </si>
  <si>
    <t>EASTON</t>
  </si>
  <si>
    <t>KINSLEY</t>
  </si>
  <si>
    <t>MURPHY</t>
  </si>
  <si>
    <t>GIDEON</t>
  </si>
  <si>
    <t>LIAM</t>
  </si>
  <si>
    <t>ARNOLD</t>
  </si>
  <si>
    <t>MINA</t>
  </si>
  <si>
    <t>ELMO</t>
  </si>
  <si>
    <t>LORI</t>
  </si>
  <si>
    <t>NICOLE</t>
  </si>
  <si>
    <t>FRANKIE</t>
  </si>
  <si>
    <t>LEONA</t>
  </si>
  <si>
    <t>PEDRO</t>
  </si>
  <si>
    <t>ADRIAN</t>
  </si>
  <si>
    <t>CHEYENNE</t>
  </si>
  <si>
    <t>BERT</t>
  </si>
  <si>
    <t>ERNIE</t>
  </si>
  <si>
    <t>BRYCE</t>
  </si>
  <si>
    <t>SHAUN</t>
  </si>
  <si>
    <t>CADY</t>
  </si>
  <si>
    <t>JEROME</t>
  </si>
  <si>
    <t>HAROLD</t>
  </si>
  <si>
    <t>TUCKER</t>
  </si>
  <si>
    <t>DEBBIE</t>
  </si>
  <si>
    <t>LINDEN</t>
  </si>
  <si>
    <t>LOWELL</t>
  </si>
  <si>
    <t>CARY</t>
  </si>
  <si>
    <t>MERLE</t>
  </si>
  <si>
    <t>WALDO</t>
  </si>
  <si>
    <t>BLAINE</t>
  </si>
  <si>
    <t>ARABELLA</t>
  </si>
  <si>
    <t>BONITA</t>
  </si>
  <si>
    <t>SALMA</t>
  </si>
  <si>
    <t>BLUE</t>
  </si>
  <si>
    <t>ELAN</t>
  </si>
  <si>
    <t>IDA</t>
  </si>
  <si>
    <t>RED</t>
  </si>
  <si>
    <t>BIRD_KEEPER</t>
  </si>
  <si>
    <t>Team_Rocket</t>
  </si>
  <si>
    <t>SCHOOL_KID</t>
  </si>
  <si>
    <t>BLACK_BELT</t>
  </si>
  <si>
    <t>DOUBLE_TEAM</t>
  </si>
  <si>
    <t>Ace_Trainer</t>
  </si>
  <si>
    <t>SUPER_NERD</t>
  </si>
  <si>
    <t>Elite_FOUR</t>
  </si>
  <si>
    <t>BUG_CATCHER</t>
  </si>
  <si>
    <t>POKE_MANIAC</t>
  </si>
  <si>
    <t>SILVER</t>
  </si>
  <si>
    <t>MYSTERY_MAN</t>
  </si>
  <si>
    <t>YOUNG_COUPLE</t>
  </si>
  <si>
    <t>PKMN_TRAINER</t>
  </si>
  <si>
    <t>AMY&amp;MIMI</t>
  </si>
  <si>
    <t>TORI&amp;TIL</t>
  </si>
  <si>
    <t>DUFF&amp;EDA</t>
  </si>
  <si>
    <t>THOM&amp;KAE</t>
  </si>
  <si>
    <t>CLEA&amp;GIL</t>
  </si>
  <si>
    <t>LANCEANDLEADER</t>
  </si>
  <si>
    <t>GIRLKUNI</t>
  </si>
  <si>
    <t>GIRLMIKI</t>
  </si>
  <si>
    <t>GIRLNAOKO</t>
  </si>
  <si>
    <t>GIRLSAYO</t>
  </si>
  <si>
    <t>GIRLZUKI</t>
  </si>
  <si>
    <t>MEG&amp;PEG</t>
  </si>
  <si>
    <t>LT.SURGE</t>
  </si>
  <si>
    <t>DAY&amp;DANI</t>
  </si>
  <si>
    <t>MOE&amp;LULU</t>
  </si>
  <si>
    <t>JO&amp;ZOE</t>
  </si>
  <si>
    <t>VIC&amp;TARA</t>
  </si>
  <si>
    <t>TIM&amp;SUE</t>
  </si>
  <si>
    <t>KAY&amp;TIA</t>
  </si>
  <si>
    <t>LAURAANDLASSSHANNON</t>
  </si>
  <si>
    <t>ZAC&amp;JEN</t>
  </si>
  <si>
    <t>CATCHERDION</t>
  </si>
  <si>
    <t>ELAN&amp;IDA</t>
  </si>
  <si>
    <t>CherrygroveCity</t>
  </si>
  <si>
    <t>NewBarkTown</t>
  </si>
  <si>
    <t>Route029</t>
  </si>
  <si>
    <t>Route030</t>
  </si>
  <si>
    <t>Route031</t>
  </si>
  <si>
    <t>SproutTower</t>
  </si>
  <si>
    <t>VioletCity</t>
  </si>
  <si>
    <t>Route032</t>
  </si>
  <si>
    <t>UnionCave</t>
  </si>
  <si>
    <t>Route033</t>
  </si>
  <si>
    <t>SlowpokeWell</t>
  </si>
  <si>
    <t>AzaleaTown</t>
  </si>
  <si>
    <t>IlexForest</t>
  </si>
  <si>
    <t>Route034</t>
  </si>
  <si>
    <t>Route035</t>
  </si>
  <si>
    <t>Route036</t>
  </si>
  <si>
    <t>NationalPark</t>
  </si>
  <si>
    <t>GoldenrodCity</t>
  </si>
  <si>
    <t>Route037</t>
  </si>
  <si>
    <t>EcruteakCity</t>
  </si>
  <si>
    <t>BurnedTower</t>
  </si>
  <si>
    <t>Route038</t>
  </si>
  <si>
    <t>Route039</t>
  </si>
  <si>
    <t>MoomooFarm</t>
  </si>
  <si>
    <t>OlivineLighthouse</t>
  </si>
  <si>
    <t>Route040</t>
  </si>
  <si>
    <t>Route041</t>
  </si>
  <si>
    <t>CianwoodCity</t>
  </si>
  <si>
    <t>SafariZone</t>
  </si>
  <si>
    <t>OlivineCity</t>
  </si>
  <si>
    <t>Route047</t>
  </si>
  <si>
    <t>Route048</t>
  </si>
  <si>
    <t>Route042</t>
  </si>
  <si>
    <t>Mt.Mortar</t>
  </si>
  <si>
    <t>Route043</t>
  </si>
  <si>
    <t>LakeofRage</t>
  </si>
  <si>
    <t>MahoganyTown</t>
  </si>
  <si>
    <t>RadioTower</t>
  </si>
  <si>
    <t>GoldenrodUnderground</t>
  </si>
  <si>
    <t>Route044</t>
  </si>
  <si>
    <t>Route045</t>
  </si>
  <si>
    <t>Route046</t>
  </si>
  <si>
    <t>DarkCave</t>
  </si>
  <si>
    <t>BlackthornCity</t>
  </si>
  <si>
    <t>Dragon'sDen</t>
  </si>
  <si>
    <t>EcruteakDanceTheater</t>
  </si>
  <si>
    <t>WhirlIslands</t>
  </si>
  <si>
    <t>Route027</t>
  </si>
  <si>
    <t>Route026</t>
  </si>
  <si>
    <t>VictoryRoad</t>
  </si>
  <si>
    <t>IndigoPlateau</t>
  </si>
  <si>
    <t>S.S.Aqua</t>
  </si>
  <si>
    <t>VermilionCity</t>
  </si>
  <si>
    <t>Route006</t>
  </si>
  <si>
    <t>SaffronCity</t>
  </si>
  <si>
    <t>Route005</t>
  </si>
  <si>
    <t>Route007</t>
  </si>
  <si>
    <t>Route008</t>
  </si>
  <si>
    <t>CeladonCity</t>
  </si>
  <si>
    <t>LavenderTown</t>
  </si>
  <si>
    <t>Route012</t>
  </si>
  <si>
    <t>Route010</t>
  </si>
  <si>
    <t>Route011</t>
  </si>
  <si>
    <t>Route013</t>
  </si>
  <si>
    <t>Route016</t>
  </si>
  <si>
    <t>Route014</t>
  </si>
  <si>
    <t>Route017</t>
  </si>
  <si>
    <t>RockTunnel</t>
  </si>
  <si>
    <t>Route015</t>
  </si>
  <si>
    <t>Route018</t>
  </si>
  <si>
    <t>FuchsiaCity</t>
  </si>
  <si>
    <t>Route009</t>
  </si>
  <si>
    <t>PowerPlant</t>
  </si>
  <si>
    <t>CeruleanCity</t>
  </si>
  <si>
    <t>Route024</t>
  </si>
  <si>
    <t>Route025</t>
  </si>
  <si>
    <t>Diglett'sCave</t>
  </si>
  <si>
    <t>Route002</t>
  </si>
  <si>
    <t>PewterCity</t>
  </si>
  <si>
    <t>Route003</t>
  </si>
  <si>
    <t>Mt.Moon</t>
  </si>
  <si>
    <t>ViridianForest</t>
  </si>
  <si>
    <t>PalletTown</t>
  </si>
  <si>
    <t>Route001</t>
  </si>
  <si>
    <t>Route004</t>
  </si>
  <si>
    <t>Route022</t>
  </si>
  <si>
    <t>CinnabarIsland</t>
  </si>
  <si>
    <t>Route021</t>
  </si>
  <si>
    <t>Route020</t>
  </si>
  <si>
    <t>Route019</t>
  </si>
  <si>
    <t>Route023</t>
  </si>
  <si>
    <t>SeafoamIslands</t>
  </si>
  <si>
    <t>SeafoamGym</t>
  </si>
  <si>
    <t>ViridianCity</t>
  </si>
  <si>
    <t>Mt.Silver</t>
  </si>
  <si>
    <t>CeruleanCave</t>
  </si>
  <si>
    <t>TohjoFalls</t>
  </si>
  <si>
    <t>AreasofInterest:</t>
  </si>
  <si>
    <t>PalPark</t>
  </si>
  <si>
    <t>SilphCo.</t>
  </si>
  <si>
    <t>FightingDojo</t>
  </si>
  <si>
    <t>Amy&amp;Mimi</t>
  </si>
  <si>
    <t>Tori&amp;Til</t>
  </si>
  <si>
    <t>Lt.Surge</t>
  </si>
  <si>
    <t>Jo&amp;Zoe</t>
  </si>
  <si>
    <t>Dara&amp;Dia</t>
  </si>
  <si>
    <t>Meg&amp;Peg</t>
  </si>
  <si>
    <t>Clea&amp;Gil</t>
  </si>
  <si>
    <t>Zac&amp;Jen</t>
  </si>
  <si>
    <t>Moe&amp;Lulu</t>
  </si>
  <si>
    <t>Vic&amp;Tara</t>
  </si>
  <si>
    <t>Tim&amp;Sue</t>
  </si>
  <si>
    <t>Kay&amp;Tia</t>
  </si>
  <si>
    <t>Day&amp;Dani</t>
  </si>
  <si>
    <t>Elan&amp;Ida</t>
  </si>
  <si>
    <t>Duff&amp;Eda</t>
  </si>
  <si>
    <t>Thom&amp;Kae</t>
  </si>
  <si>
    <t>Outputlevel</t>
  </si>
  <si>
    <t>Catch the dummies</t>
  </si>
  <si>
    <t>Catch singles</t>
  </si>
  <si>
    <t># appearances</t>
  </si>
  <si>
    <t>Trainer Class</t>
  </si>
  <si>
    <t>Manual</t>
  </si>
  <si>
    <t>min desired level</t>
  </si>
  <si>
    <t>Isleader</t>
  </si>
  <si>
    <t>Final</t>
  </si>
  <si>
    <t>Bulbasaur</t>
  </si>
  <si>
    <t>Ivysaur</t>
  </si>
  <si>
    <t>Charmander</t>
  </si>
  <si>
    <t>Charmeleon</t>
  </si>
  <si>
    <t>Squirtle</t>
  </si>
  <si>
    <t>Wartortle</t>
  </si>
  <si>
    <t>Caterpie</t>
  </si>
  <si>
    <t>Metapod</t>
  </si>
  <si>
    <t>Weedle</t>
  </si>
  <si>
    <t>Kakuna</t>
  </si>
  <si>
    <t>Pidgey</t>
  </si>
  <si>
    <t>Pidgeotto</t>
  </si>
  <si>
    <t>Rattata</t>
  </si>
  <si>
    <t>Spearow</t>
  </si>
  <si>
    <t>Ekans</t>
  </si>
  <si>
    <t>Sandshrew</t>
  </si>
  <si>
    <t>Nidoran♀</t>
  </si>
  <si>
    <t>Nidoran♂</t>
  </si>
  <si>
    <t>Zubat</t>
  </si>
  <si>
    <t>Oddish</t>
  </si>
  <si>
    <t>Paras</t>
  </si>
  <si>
    <t>Venonat</t>
  </si>
  <si>
    <t>Diglett</t>
  </si>
  <si>
    <t>Meowth</t>
  </si>
  <si>
    <t>Psyduck</t>
  </si>
  <si>
    <t>Mankey</t>
  </si>
  <si>
    <t>Poliwag</t>
  </si>
  <si>
    <t>Abra</t>
  </si>
  <si>
    <t>Machop</t>
  </si>
  <si>
    <t>Bellsprout</t>
  </si>
  <si>
    <t>Tentacool</t>
  </si>
  <si>
    <t>Geodude</t>
  </si>
  <si>
    <t>Ponyta</t>
  </si>
  <si>
    <t>Slowpoke</t>
  </si>
  <si>
    <t>Magnemite</t>
  </si>
  <si>
    <t>Doduo</t>
  </si>
  <si>
    <t>Seel</t>
  </si>
  <si>
    <t>Grimer</t>
  </si>
  <si>
    <t>Gastly</t>
  </si>
  <si>
    <t>Drowzee</t>
  </si>
  <si>
    <t>Krabby</t>
  </si>
  <si>
    <t>Voltorb</t>
  </si>
  <si>
    <t>Cubone</t>
  </si>
  <si>
    <t>Koffing</t>
  </si>
  <si>
    <t>Rhyhorn</t>
  </si>
  <si>
    <t>Horsea</t>
  </si>
  <si>
    <t>Goldeen</t>
  </si>
  <si>
    <t>Magikarp</t>
  </si>
  <si>
    <t>Omanyte</t>
  </si>
  <si>
    <t>Kabuto</t>
  </si>
  <si>
    <t>Dratini</t>
  </si>
  <si>
    <t>Dragonair</t>
  </si>
  <si>
    <t>Chikorita</t>
  </si>
  <si>
    <t>Bayleef</t>
  </si>
  <si>
    <t>Cyndaquil</t>
  </si>
  <si>
    <t>Quilava</t>
  </si>
  <si>
    <t>Totodile</t>
  </si>
  <si>
    <t>Croconaw</t>
  </si>
  <si>
    <t>Sentret</t>
  </si>
  <si>
    <t>Hoothoot</t>
  </si>
  <si>
    <t>Ledyba</t>
  </si>
  <si>
    <t>Spinarak</t>
  </si>
  <si>
    <t>Chinchou</t>
  </si>
  <si>
    <t>Natu</t>
  </si>
  <si>
    <t>Mareep</t>
  </si>
  <si>
    <t>Flaaffy</t>
  </si>
  <si>
    <t>Marill</t>
  </si>
  <si>
    <t>Hoppip</t>
  </si>
  <si>
    <t>Skiploom</t>
  </si>
  <si>
    <t>Wooper</t>
  </si>
  <si>
    <t>Pineco</t>
  </si>
  <si>
    <t>Snubbull</t>
  </si>
  <si>
    <t>Teddiursa</t>
  </si>
  <si>
    <t>Slugma</t>
  </si>
  <si>
    <t>Swinub</t>
  </si>
  <si>
    <t>Remoraid</t>
  </si>
  <si>
    <t>Houndour</t>
  </si>
  <si>
    <t>Phanpy</t>
  </si>
  <si>
    <t>Tyrogue</t>
  </si>
  <si>
    <t>Smoochum</t>
  </si>
  <si>
    <t>Elekid</t>
  </si>
  <si>
    <t>Magby</t>
  </si>
  <si>
    <t>Larvitar</t>
  </si>
  <si>
    <t>Pupitar</t>
  </si>
  <si>
    <t>Treecko</t>
  </si>
  <si>
    <t>Grovyle</t>
  </si>
  <si>
    <t>Torchic</t>
  </si>
  <si>
    <t>Combusken</t>
  </si>
  <si>
    <t>Mudkip</t>
  </si>
  <si>
    <t>Marshtomp</t>
  </si>
  <si>
    <t>Poochyena</t>
  </si>
  <si>
    <t>Zigzagoon</t>
  </si>
  <si>
    <t>Wurmple</t>
  </si>
  <si>
    <t>Silcoon</t>
  </si>
  <si>
    <t>Cascoon</t>
  </si>
  <si>
    <t>Lotad</t>
  </si>
  <si>
    <t>Seedot</t>
  </si>
  <si>
    <t>Taillow</t>
  </si>
  <si>
    <t>Wingull</t>
  </si>
  <si>
    <t>Ralts</t>
  </si>
  <si>
    <t>Kirlia</t>
  </si>
  <si>
    <t>Surskit</t>
  </si>
  <si>
    <t>Shroomish</t>
  </si>
  <si>
    <t>Slakoth</t>
  </si>
  <si>
    <t>Vigoroth</t>
  </si>
  <si>
    <t>Nincada</t>
  </si>
  <si>
    <t>Whismur</t>
  </si>
  <si>
    <t>Loudred</t>
  </si>
  <si>
    <t>Makuhita</t>
  </si>
  <si>
    <t>Aron</t>
  </si>
  <si>
    <t>Lairon</t>
  </si>
  <si>
    <t>Meditite</t>
  </si>
  <si>
    <t>Electrike</t>
  </si>
  <si>
    <t>Gulpin</t>
  </si>
  <si>
    <t>Carvanha</t>
  </si>
  <si>
    <t>Wailmer</t>
  </si>
  <si>
    <t>Numel</t>
  </si>
  <si>
    <t>Spoink</t>
  </si>
  <si>
    <t>Trapinch</t>
  </si>
  <si>
    <t>Vibrava</t>
  </si>
  <si>
    <t>Cacnea</t>
  </si>
  <si>
    <t>Swablu</t>
  </si>
  <si>
    <t>Barboach</t>
  </si>
  <si>
    <t>Corphish</t>
  </si>
  <si>
    <t>Baltoy</t>
  </si>
  <si>
    <t>Lileep</t>
  </si>
  <si>
    <t>Anorith</t>
  </si>
  <si>
    <t>Shuppet</t>
  </si>
  <si>
    <t>Duskull</t>
  </si>
  <si>
    <t>Wynaut</t>
  </si>
  <si>
    <t>Snorunt</t>
  </si>
  <si>
    <t>Spheal</t>
  </si>
  <si>
    <t>Sealeo</t>
  </si>
  <si>
    <t>Bagon</t>
  </si>
  <si>
    <t>Shelgon</t>
  </si>
  <si>
    <t>Beldum</t>
  </si>
  <si>
    <t>Metang</t>
  </si>
  <si>
    <t>Turtwig</t>
  </si>
  <si>
    <t>Grotle</t>
  </si>
  <si>
    <t>Chimchar</t>
  </si>
  <si>
    <t>Monferno</t>
  </si>
  <si>
    <t>Piplup</t>
  </si>
  <si>
    <t>Prinplup</t>
  </si>
  <si>
    <t>Starly</t>
  </si>
  <si>
    <t>Staravia</t>
  </si>
  <si>
    <t>Bidoof</t>
  </si>
  <si>
    <t>Kricketot</t>
  </si>
  <si>
    <t>Shinx</t>
  </si>
  <si>
    <t>Luxio</t>
  </si>
  <si>
    <t>Cranidos</t>
  </si>
  <si>
    <t>Shieldon</t>
  </si>
  <si>
    <t>Burmy</t>
  </si>
  <si>
    <t>Combee</t>
  </si>
  <si>
    <t>Buizel</t>
  </si>
  <si>
    <t>Cherubi</t>
  </si>
  <si>
    <t>Shellos</t>
  </si>
  <si>
    <t>Drifloon</t>
  </si>
  <si>
    <t>Glameow</t>
  </si>
  <si>
    <t>Stunky</t>
  </si>
  <si>
    <t>Bronzor</t>
  </si>
  <si>
    <t>Gible</t>
  </si>
  <si>
    <t>Gabite</t>
  </si>
  <si>
    <t>Hippopotas</t>
  </si>
  <si>
    <t>Skorupi</t>
  </si>
  <si>
    <t>Croagunk</t>
  </si>
  <si>
    <t>Finneon</t>
  </si>
  <si>
    <t>Snover</t>
  </si>
  <si>
    <t>412G</t>
  </si>
  <si>
    <t>412S</t>
  </si>
  <si>
    <t>Level</t>
  </si>
  <si>
    <t>index #</t>
  </si>
  <si>
    <t>Venusaur</t>
  </si>
  <si>
    <t>Charizard</t>
  </si>
  <si>
    <t>Blastoise</t>
  </si>
  <si>
    <t>Butterfree</t>
  </si>
  <si>
    <t>Beedrill</t>
  </si>
  <si>
    <t>Pidgeot</t>
  </si>
  <si>
    <t>Raticate</t>
  </si>
  <si>
    <t>Fearow</t>
  </si>
  <si>
    <t>Arbok</t>
  </si>
  <si>
    <t>Pikachu</t>
  </si>
  <si>
    <t>Raichu</t>
  </si>
  <si>
    <t>Sandslash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</si>
  <si>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</si>
  <si>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</si>
  <si>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</si>
  <si>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</si>
  <si>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</si>
  <si>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</si>
  <si>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</si>
  <si>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</si>
  <si>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</si>
  <si>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</si>
  <si>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Golbat</t>
  </si>
  <si>
    <t>Gloom</t>
  </si>
  <si>
    <t>Vileplume</t>
  </si>
  <si>
    <t>Parasect</t>
  </si>
  <si>
    <t>Venomoth</t>
  </si>
  <si>
    <t>Dugtrio</t>
  </si>
  <si>
    <t>Persian</t>
  </si>
  <si>
    <t>Golduck</t>
  </si>
  <si>
    <t>Primeape</t>
  </si>
  <si>
    <t>Growlithe</t>
  </si>
  <si>
    <t>Arcanine</t>
  </si>
  <si>
    <t>Poliwhirl</t>
  </si>
  <si>
    <t>Poliwrath</t>
  </si>
  <si>
    <t>Kadabra</t>
  </si>
  <si>
    <t>Alakazam</t>
  </si>
  <si>
    <t>Machoke</t>
  </si>
  <si>
    <t>Machamp</t>
  </si>
  <si>
    <t>Weepinbell</t>
  </si>
  <si>
    <t>Victreebel</t>
  </si>
  <si>
    <t>Tentacruel</t>
  </si>
  <si>
    <t>Graveler</t>
  </si>
  <si>
    <t>Golem</t>
  </si>
  <si>
    <t>Rapidash</t>
  </si>
  <si>
    <t>Slowbro</t>
  </si>
  <si>
    <t>Magneton</t>
  </si>
  <si>
    <t>Farfetch'd</t>
  </si>
  <si>
    <t>Dodrio</t>
  </si>
  <si>
    <t>Dewgong</t>
  </si>
  <si>
    <t>Muk</t>
  </si>
  <si>
    <t>Shellder</t>
  </si>
  <si>
    <t>Cloyster</t>
  </si>
  <si>
    <t>Haunter</t>
  </si>
  <si>
    <t>Gengar</t>
  </si>
  <si>
    <t>Onix</t>
  </si>
  <si>
    <t>Hypno</t>
  </si>
  <si>
    <t>Kingler</t>
  </si>
  <si>
    <t>Electrode</t>
  </si>
  <si>
    <t>Exeggcute</t>
  </si>
  <si>
    <t>Exeggutor</t>
  </si>
  <si>
    <t>Marowak</t>
  </si>
  <si>
    <t>Hitmonlee</t>
  </si>
  <si>
    <t>Hitmonchan</t>
  </si>
  <si>
    <t>Lickitung</t>
  </si>
  <si>
    <t>Weezing</t>
  </si>
  <si>
    <t>Rhydon</t>
  </si>
  <si>
    <t>Chansey</t>
  </si>
  <si>
    <t>Tangela</t>
  </si>
  <si>
    <t>Kangaskhan</t>
  </si>
  <si>
    <t>Seadra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</si>
  <si>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</si>
  <si>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</si>
  <si>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</si>
  <si>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</si>
  <si>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</si>
  <si>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</si>
  <si>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</si>
  <si>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</si>
  <si>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</si>
  <si>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</si>
  <si>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</si>
  <si>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</si>
  <si>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</si>
  <si>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</si>
  <si>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</si>
  <si>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</si>
  <si>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</si>
  <si>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</si>
  <si>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Omastar</t>
  </si>
  <si>
    <t>Kabutops</t>
  </si>
  <si>
    <t>Aerodactyl</t>
  </si>
  <si>
    <t>Snorlax</t>
  </si>
  <si>
    <t>Articuno</t>
  </si>
  <si>
    <t>Zapdos</t>
  </si>
  <si>
    <t>Moltres</t>
  </si>
  <si>
    <t>Dragonite</t>
  </si>
  <si>
    <t>Mewtwo</t>
  </si>
  <si>
    <t>Mew</t>
  </si>
  <si>
    <t>Meganium</t>
  </si>
  <si>
    <t>Typhlosion</t>
  </si>
  <si>
    <t>Feraligatr</t>
  </si>
  <si>
    <t>Furret</t>
  </si>
  <si>
    <t>Noctowl</t>
  </si>
  <si>
    <t>Ledian</t>
  </si>
  <si>
    <t>Ariados</t>
  </si>
  <si>
    <t>Crobat</t>
  </si>
  <si>
    <t>Lanturn</t>
  </si>
  <si>
    <t>Pichu</t>
  </si>
  <si>
    <t>Cleffa</t>
  </si>
  <si>
    <t>Igglybuff</t>
  </si>
  <si>
    <t>Togepi</t>
  </si>
  <si>
    <t>Togetic</t>
  </si>
  <si>
    <t>Xatu</t>
  </si>
  <si>
    <t>Ampharos</t>
  </si>
  <si>
    <t>Bellossom</t>
  </si>
  <si>
    <t>Azumarill</t>
  </si>
  <si>
    <t>Sudowoodo</t>
  </si>
  <si>
    <t>Politoed</t>
  </si>
  <si>
    <t>Jumpluff</t>
  </si>
  <si>
    <t>Aipom</t>
  </si>
  <si>
    <t>Sunkern</t>
  </si>
  <si>
    <t>Sunflora</t>
  </si>
  <si>
    <t>Yanma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</si>
  <si>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</si>
  <si>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</si>
  <si>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</si>
  <si>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</si>
  <si>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</si>
  <si>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</si>
  <si>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</si>
  <si>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</si>
  <si>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</si>
  <si>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Forretress</t>
  </si>
  <si>
    <t>Dunsparce</t>
  </si>
  <si>
    <t>Gligar</t>
  </si>
  <si>
    <t>Steelix</t>
  </si>
  <si>
    <t>Granbull</t>
  </si>
  <si>
    <t>Qwilfish</t>
  </si>
  <si>
    <t>Scizor</t>
  </si>
  <si>
    <t>Shuckle</t>
  </si>
  <si>
    <t>Heracross</t>
  </si>
  <si>
    <t>Sneasel</t>
  </si>
  <si>
    <t>Ursaring</t>
  </si>
  <si>
    <t>Magcargo</t>
  </si>
  <si>
    <t>Piloswine</t>
  </si>
  <si>
    <t>Corsola</t>
  </si>
  <si>
    <t>Octillery</t>
  </si>
  <si>
    <t>Delibird</t>
  </si>
  <si>
    <t>Mantine</t>
  </si>
  <si>
    <t>Skarmory</t>
  </si>
  <si>
    <t>Houndoom</t>
  </si>
  <si>
    <t>Kingdra</t>
  </si>
  <si>
    <t>Donphan</t>
  </si>
  <si>
    <t>Porygon2</t>
  </si>
  <si>
    <t>Stantler</t>
  </si>
  <si>
    <t>Smeargle</t>
  </si>
  <si>
    <t>Hitmontop</t>
  </si>
  <si>
    <t>Miltank</t>
  </si>
  <si>
    <t>Blissey</t>
  </si>
  <si>
    <t>Raikou</t>
  </si>
  <si>
    <t>Entei</t>
  </si>
  <si>
    <t>Suicune</t>
  </si>
  <si>
    <t>Tyranitar</t>
  </si>
  <si>
    <t>Lugia</t>
  </si>
  <si>
    <t>Ho-Oh</t>
  </si>
  <si>
    <t>Celebi</t>
  </si>
  <si>
    <t>Sceptile</t>
  </si>
  <si>
    <t>Blaziken</t>
  </si>
  <si>
    <t>Swampert</t>
  </si>
  <si>
    <t>Mightyena</t>
  </si>
  <si>
    <t>Linoone</t>
  </si>
  <si>
    <t>Beautifly</t>
  </si>
  <si>
    <t>Dustox</t>
  </si>
  <si>
    <t>Lombre</t>
  </si>
  <si>
    <t>Ludicolo</t>
  </si>
  <si>
    <t>Nuzleaf</t>
  </si>
  <si>
    <t>Shiftry</t>
  </si>
  <si>
    <t>Swellow</t>
  </si>
  <si>
    <t>Pelipper</t>
  </si>
  <si>
    <t>Gardevoir</t>
  </si>
  <si>
    <t>Masquerain</t>
  </si>
  <si>
    <t>Breloom</t>
  </si>
  <si>
    <t>Slaking</t>
  </si>
  <si>
    <t>Ninjask</t>
  </si>
  <si>
    <t>Shedinja</t>
  </si>
  <si>
    <t>Exploud</t>
  </si>
  <si>
    <t>Hariyama</t>
  </si>
  <si>
    <t>Azurill</t>
  </si>
  <si>
    <t>Nosepass</t>
  </si>
  <si>
    <t>Skitty</t>
  </si>
  <si>
    <t>Delcatty</t>
  </si>
  <si>
    <t>Sableye</t>
  </si>
  <si>
    <t>Mawile</t>
  </si>
  <si>
    <t>Aggron</t>
  </si>
  <si>
    <t>Medicham</t>
  </si>
  <si>
    <t>Manectric</t>
  </si>
  <si>
    <t>Plusle</t>
  </si>
  <si>
    <t>Minun</t>
  </si>
  <si>
    <t>Volbeat</t>
  </si>
  <si>
    <t>Illumise</t>
  </si>
  <si>
    <t>Roselia</t>
  </si>
  <si>
    <t>Swalot</t>
  </si>
  <si>
    <t>Sharpedo</t>
  </si>
  <si>
    <t>Wailord</t>
  </si>
  <si>
    <t>Camerupt</t>
  </si>
  <si>
    <t>Torkoal</t>
  </si>
  <si>
    <t>Grumpig</t>
  </si>
  <si>
    <t>Spinda</t>
  </si>
  <si>
    <t>Flygon</t>
  </si>
  <si>
    <t>Cacturne</t>
  </si>
  <si>
    <t>Altaria</t>
  </si>
  <si>
    <t>Zangoose</t>
  </si>
  <si>
    <t>Seviper</t>
  </si>
  <si>
    <t>Lunatone</t>
  </si>
  <si>
    <t>Solrock</t>
  </si>
  <si>
    <t>Whiscash</t>
  </si>
  <si>
    <t>Crawdaunt</t>
  </si>
  <si>
    <t>Claydol</t>
  </si>
  <si>
    <t>Cradily</t>
  </si>
  <si>
    <t>Armaldo</t>
  </si>
  <si>
    <t>Feebas</t>
  </si>
  <si>
    <t>Milotic</t>
  </si>
  <si>
    <t>Castform</t>
  </si>
  <si>
    <t>Kecleon</t>
  </si>
  <si>
    <t>Banette</t>
  </si>
  <si>
    <t>Dusclops</t>
  </si>
  <si>
    <t>Tropius</t>
  </si>
  <si>
    <t>Chimecho</t>
  </si>
  <si>
    <t>Absol</t>
  </si>
  <si>
    <t>Glalie</t>
  </si>
  <si>
    <t>Walrein</t>
  </si>
  <si>
    <t>Clamperl</t>
  </si>
  <si>
    <t>Huntail</t>
  </si>
  <si>
    <t>Gorebyss</t>
  </si>
  <si>
    <t>Relicanth</t>
  </si>
  <si>
    <t>Luvdisc</t>
  </si>
  <si>
    <t>Salamence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</si>
  <si>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</si>
  <si>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</si>
  <si>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</si>
  <si>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</si>
  <si>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</si>
  <si>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</si>
  <si>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</si>
  <si>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</si>
  <si>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</si>
  <si>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</si>
  <si>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</si>
  <si>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Torterra</t>
  </si>
  <si>
    <t>Infernape</t>
  </si>
  <si>
    <t>Empoleon</t>
  </si>
  <si>
    <t>Staraptor</t>
  </si>
  <si>
    <t>Bibarel</t>
  </si>
  <si>
    <t>Kricketune</t>
  </si>
  <si>
    <t>Luxray</t>
  </si>
  <si>
    <t>Budew</t>
  </si>
  <si>
    <t>Roserade</t>
  </si>
  <si>
    <t>Rampardos</t>
  </si>
  <si>
    <t>Bastiodon</t>
  </si>
  <si>
    <t>Wormadam</t>
  </si>
  <si>
    <t>Mothim</t>
  </si>
  <si>
    <t>Vespiquen</t>
  </si>
  <si>
    <t>Pachirisu</t>
  </si>
  <si>
    <t>Floatzel</t>
  </si>
  <si>
    <t>Cherrim</t>
  </si>
  <si>
    <t>Gastrodon</t>
  </si>
  <si>
    <t>Ambipom</t>
  </si>
  <si>
    <t>Drifblim</t>
  </si>
  <si>
    <t>Buneary</t>
  </si>
  <si>
    <t>Lopunny</t>
  </si>
  <si>
    <t>Mismagius</t>
  </si>
  <si>
    <t>Honchkrow</t>
  </si>
  <si>
    <t>Purugly</t>
  </si>
  <si>
    <t>Chingling</t>
  </si>
  <si>
    <t>Skuntank</t>
  </si>
  <si>
    <t>Bronzong</t>
  </si>
  <si>
    <t>Bonsly</t>
  </si>
  <si>
    <t>Mime Jr.</t>
  </si>
  <si>
    <t>Happiny</t>
  </si>
  <si>
    <t>Chatot</t>
  </si>
  <si>
    <t>Spiritomb</t>
  </si>
  <si>
    <t>Garchomp</t>
  </si>
  <si>
    <t>Munchlax</t>
  </si>
  <si>
    <t>Riolu</t>
  </si>
  <si>
    <t>Lucario</t>
  </si>
  <si>
    <t>Hippowdon</t>
  </si>
  <si>
    <t>Drapion</t>
  </si>
  <si>
    <t>Toxicroak</t>
  </si>
  <si>
    <t>Carnivine</t>
  </si>
  <si>
    <t>Lumineon</t>
  </si>
  <si>
    <t>Mantyke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</si>
  <si>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</si>
  <si>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</si>
  <si>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</si>
  <si>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</si>
  <si>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</si>
  <si>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</si>
  <si>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</si>
  <si>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</si>
  <si>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</si>
  <si>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</si>
  <si>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</si>
  <si>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</si>
  <si>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</si>
  <si>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</si>
  <si>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</si>
  <si>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</si>
  <si>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</si>
  <si>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</si>
  <si>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</si>
  <si>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</si>
  <si>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</si>
  <si>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</si>
  <si>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</si>
  <si>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</si>
  <si>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</si>
  <si>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</si>
  <si>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</si>
  <si>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</si>
  <si>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</si>
  <si>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</si>
  <si>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</si>
  <si>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</si>
  <si>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</si>
  <si>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</si>
  <si>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Pokémon Egg</t>
  </si>
  <si>
    <t>Manaphy Egg</t>
  </si>
  <si>
    <t>Deoxys-A</t>
  </si>
  <si>
    <t>Deoxys-D</t>
  </si>
  <si>
    <t>Deoxys-S</t>
  </si>
  <si>
    <t>Giratina-O</t>
  </si>
  <si>
    <t>Shaymin-G</t>
  </si>
  <si>
    <t>Index of evolution</t>
  </si>
  <si>
    <t>Barrier Level</t>
  </si>
  <si>
    <t>[</t>
  </si>
  <si>
    <t>,</t>
  </si>
  <si>
    <t>]</t>
  </si>
  <si>
    <t>Min level</t>
  </si>
  <si>
    <t>Ground</t>
  </si>
  <si>
    <t>Dragon</t>
  </si>
  <si>
    <t>Grass</t>
  </si>
  <si>
    <t>Dark</t>
  </si>
  <si>
    <t>Normal</t>
  </si>
  <si>
    <t>Flying</t>
  </si>
  <si>
    <t>Poison</t>
  </si>
  <si>
    <t>Rock</t>
  </si>
  <si>
    <t>Psychic</t>
  </si>
  <si>
    <t>Water</t>
  </si>
  <si>
    <t>Bug</t>
  </si>
  <si>
    <t>Fire</t>
  </si>
  <si>
    <t>Ice</t>
  </si>
  <si>
    <t>Ghost</t>
  </si>
  <si>
    <t>Steel</t>
  </si>
  <si>
    <t>Fighting</t>
  </si>
  <si>
    <t>Electric</t>
  </si>
  <si>
    <t>Fairy</t>
  </si>
  <si>
    <t/>
  </si>
  <si>
    <t>CALVIN</t>
  </si>
  <si>
    <t>PHILLIP</t>
  </si>
  <si>
    <t>LEONARD</t>
  </si>
  <si>
    <t>NICK</t>
  </si>
  <si>
    <t>GWEN</t>
  </si>
  <si>
    <t>CASSIE</t>
  </si>
  <si>
    <t>CAROLINE</t>
  </si>
  <si>
    <t>ANDREW</t>
  </si>
  <si>
    <t>^mult</t>
  </si>
  <si>
    <t>^min</t>
  </si>
  <si>
    <t>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</si>
</sst>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strike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61"/>
  <sheetViews>
    <sheetView zoomScale="85" zoomScaleNormal="85" workbookViewId="0">
      <pane xSplit="1" ySplit="1" topLeftCell="F173" activePane="bottomRight" state="frozen"/>
      <selection pane="topRight" activeCell="B1" sqref="B1"/>
      <selection pane="bottomLeft" activeCell="A2" sqref="A2"/>
      <selection pane="bottomRight" activeCell="K460" sqref="K460"/>
    </sheetView>
  </sheetViews>
  <sheetFormatPr defaultRowHeight="14.35" x14ac:dyDescent="0.5"/>
  <cols>
    <col min="1" max="1" width="31.46875" bestFit="1" customWidth="1"/>
    <col min="2" max="5" width="31.46875" hidden="1" customWidth="1"/>
    <col min="6" max="6" width="31.46875" customWidth="1"/>
    <col min="7" max="7" width="5.76171875" bestFit="1" customWidth="1"/>
    <col min="8" max="8" width="4.87890625" customWidth="1"/>
    <col min="9" max="9" width="20.5859375" bestFit="1" customWidth="1"/>
    <col min="10" max="10" width="5.46875" bestFit="1" customWidth="1"/>
    <col min="11" max="11" width="11.76171875" bestFit="1" customWidth="1"/>
    <col min="12" max="20" width="2.76171875" bestFit="1" customWidth="1"/>
    <col min="21" max="24" width="3.76171875" bestFit="1" customWidth="1"/>
    <col min="25" max="25" width="31.46875" bestFit="1" customWidth="1"/>
    <col min="29" max="29" width="20.5859375" bestFit="1" customWidth="1"/>
    <col min="30" max="30" width="14.46875" bestFit="1" customWidth="1"/>
  </cols>
  <sheetData>
    <row r="1" spans="1:30" x14ac:dyDescent="0.5">
      <c r="A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1615</v>
      </c>
      <c r="L1">
        <v>5</v>
      </c>
      <c r="M1">
        <v>10</v>
      </c>
      <c r="N1">
        <v>15</v>
      </c>
      <c r="O1">
        <v>20</v>
      </c>
      <c r="P1">
        <v>25</v>
      </c>
      <c r="Q1">
        <v>30</v>
      </c>
      <c r="R1">
        <v>35</v>
      </c>
      <c r="S1">
        <v>40</v>
      </c>
      <c r="T1">
        <v>45</v>
      </c>
      <c r="U1">
        <v>50</v>
      </c>
      <c r="V1">
        <v>55</v>
      </c>
      <c r="W1">
        <v>60</v>
      </c>
      <c r="X1">
        <v>65</v>
      </c>
      <c r="Y1" t="s">
        <v>1101</v>
      </c>
    </row>
    <row r="2" spans="1:30" x14ac:dyDescent="0.5">
      <c r="A2" t="s">
        <v>516</v>
      </c>
      <c r="B2" t="s">
        <v>517</v>
      </c>
      <c r="F2" t="s">
        <v>517</v>
      </c>
      <c r="G2">
        <v>500</v>
      </c>
      <c r="H2" t="s">
        <v>8</v>
      </c>
      <c r="I2" t="s">
        <v>980</v>
      </c>
      <c r="J2">
        <f>VLOOKUP(I2,Sheet5!B:C,2,FALSE)</f>
        <v>3</v>
      </c>
      <c r="K2">
        <f>VLOOKUP(H2,Sheet5!A:H,8,FALSE)</f>
        <v>5</v>
      </c>
      <c r="L2">
        <f>MIN(ROUND(L$1*(1+$J2/100),0),100)</f>
        <v>5</v>
      </c>
      <c r="M2">
        <f>MIN(ROUND(M$1*(1+$J2/100),0),100)</f>
        <v>10</v>
      </c>
      <c r="N2">
        <f t="shared" ref="N2:X17" si="0">MIN(ROUND(N$1*(1+$J2/100),0),100)</f>
        <v>15</v>
      </c>
      <c r="O2">
        <f t="shared" si="0"/>
        <v>21</v>
      </c>
      <c r="P2">
        <f t="shared" si="0"/>
        <v>26</v>
      </c>
      <c r="Q2">
        <f t="shared" si="0"/>
        <v>31</v>
      </c>
      <c r="R2">
        <f t="shared" si="0"/>
        <v>36</v>
      </c>
      <c r="S2">
        <f t="shared" si="0"/>
        <v>41</v>
      </c>
      <c r="T2">
        <f t="shared" si="0"/>
        <v>46</v>
      </c>
      <c r="U2">
        <f t="shared" si="0"/>
        <v>52</v>
      </c>
      <c r="V2">
        <f t="shared" si="0"/>
        <v>57</v>
      </c>
      <c r="W2">
        <f t="shared" si="0"/>
        <v>62</v>
      </c>
      <c r="X2">
        <f t="shared" si="0"/>
        <v>67</v>
      </c>
      <c r="Y2" t="s">
        <v>516</v>
      </c>
      <c r="AC2" t="s">
        <v>981</v>
      </c>
      <c r="AD2">
        <v>1</v>
      </c>
    </row>
    <row r="3" spans="1:30" x14ac:dyDescent="0.5">
      <c r="A3" t="s">
        <v>516</v>
      </c>
      <c r="B3" t="s">
        <v>517</v>
      </c>
      <c r="F3" t="s">
        <v>517</v>
      </c>
      <c r="G3">
        <v>500</v>
      </c>
      <c r="H3" t="s">
        <v>8</v>
      </c>
      <c r="I3" t="s">
        <v>980</v>
      </c>
      <c r="J3">
        <f>VLOOKUP(I3,Sheet5!B:C,2,FALSE)</f>
        <v>3</v>
      </c>
      <c r="K3">
        <f>VLOOKUP(H3,Sheet5!A:H,8,FALSE)</f>
        <v>5</v>
      </c>
      <c r="L3">
        <f t="shared" ref="L3:X35" si="1">MIN(ROUND(L$1*(1+$J3/100),0),100)</f>
        <v>5</v>
      </c>
      <c r="M3">
        <f t="shared" si="1"/>
        <v>10</v>
      </c>
      <c r="N3">
        <f t="shared" si="0"/>
        <v>15</v>
      </c>
      <c r="O3">
        <f t="shared" si="0"/>
        <v>21</v>
      </c>
      <c r="P3">
        <f t="shared" si="0"/>
        <v>26</v>
      </c>
      <c r="Q3">
        <f t="shared" si="0"/>
        <v>31</v>
      </c>
      <c r="R3">
        <f t="shared" si="0"/>
        <v>36</v>
      </c>
      <c r="S3">
        <f t="shared" si="0"/>
        <v>41</v>
      </c>
      <c r="T3">
        <f t="shared" si="0"/>
        <v>46</v>
      </c>
      <c r="U3">
        <f t="shared" si="0"/>
        <v>52</v>
      </c>
      <c r="V3">
        <f t="shared" si="0"/>
        <v>57</v>
      </c>
      <c r="W3">
        <f t="shared" si="0"/>
        <v>62</v>
      </c>
      <c r="X3">
        <f t="shared" si="0"/>
        <v>67</v>
      </c>
      <c r="Y3" t="s">
        <v>516</v>
      </c>
      <c r="AC3" t="s">
        <v>982</v>
      </c>
      <c r="AD3">
        <v>2</v>
      </c>
    </row>
    <row r="4" spans="1:30" x14ac:dyDescent="0.5">
      <c r="A4" t="s">
        <v>516</v>
      </c>
      <c r="B4" t="s">
        <v>517</v>
      </c>
      <c r="F4" t="s">
        <v>517</v>
      </c>
      <c r="G4">
        <v>500</v>
      </c>
      <c r="H4" t="s">
        <v>8</v>
      </c>
      <c r="I4" t="s">
        <v>980</v>
      </c>
      <c r="J4">
        <f>VLOOKUP(I4,Sheet5!B:C,2,FALSE)</f>
        <v>3</v>
      </c>
      <c r="K4">
        <f>VLOOKUP(H4,Sheet5!A:H,8,FALSE)</f>
        <v>5</v>
      </c>
      <c r="L4">
        <f t="shared" si="1"/>
        <v>5</v>
      </c>
      <c r="M4">
        <f t="shared" si="1"/>
        <v>10</v>
      </c>
      <c r="N4">
        <f t="shared" si="0"/>
        <v>15</v>
      </c>
      <c r="O4">
        <f t="shared" si="0"/>
        <v>21</v>
      </c>
      <c r="P4">
        <f t="shared" si="0"/>
        <v>26</v>
      </c>
      <c r="Q4">
        <f t="shared" si="0"/>
        <v>31</v>
      </c>
      <c r="R4">
        <f t="shared" si="0"/>
        <v>36</v>
      </c>
      <c r="S4">
        <f t="shared" si="0"/>
        <v>41</v>
      </c>
      <c r="T4">
        <f t="shared" si="0"/>
        <v>46</v>
      </c>
      <c r="U4">
        <f t="shared" si="0"/>
        <v>52</v>
      </c>
      <c r="V4">
        <f t="shared" si="0"/>
        <v>57</v>
      </c>
      <c r="W4">
        <f t="shared" si="0"/>
        <v>62</v>
      </c>
      <c r="X4">
        <f t="shared" si="0"/>
        <v>67</v>
      </c>
      <c r="Y4" t="s">
        <v>516</v>
      </c>
      <c r="AC4" t="s">
        <v>980</v>
      </c>
      <c r="AD4">
        <v>3</v>
      </c>
    </row>
    <row r="5" spans="1:30" x14ac:dyDescent="0.5">
      <c r="A5" t="s">
        <v>951</v>
      </c>
      <c r="B5" t="s">
        <v>519</v>
      </c>
      <c r="F5" t="s">
        <v>519</v>
      </c>
      <c r="G5">
        <v>48</v>
      </c>
      <c r="H5" t="s">
        <v>9</v>
      </c>
      <c r="I5" t="s">
        <v>983</v>
      </c>
      <c r="J5">
        <f>VLOOKUP(I5,Sheet5!B:C,2,FALSE)</f>
        <v>4</v>
      </c>
      <c r="K5">
        <f>VLOOKUP(H5,Sheet5!A:H,8,FALSE)</f>
        <v>6</v>
      </c>
      <c r="L5">
        <f t="shared" si="1"/>
        <v>5</v>
      </c>
      <c r="M5">
        <f t="shared" si="1"/>
        <v>10</v>
      </c>
      <c r="N5">
        <f t="shared" si="0"/>
        <v>16</v>
      </c>
      <c r="O5">
        <f t="shared" si="0"/>
        <v>21</v>
      </c>
      <c r="P5">
        <f t="shared" si="0"/>
        <v>26</v>
      </c>
      <c r="Q5">
        <f t="shared" si="0"/>
        <v>31</v>
      </c>
      <c r="R5">
        <f t="shared" si="0"/>
        <v>36</v>
      </c>
      <c r="S5">
        <f t="shared" si="0"/>
        <v>42</v>
      </c>
      <c r="T5">
        <f t="shared" si="0"/>
        <v>47</v>
      </c>
      <c r="U5">
        <f t="shared" si="0"/>
        <v>52</v>
      </c>
      <c r="V5">
        <f t="shared" si="0"/>
        <v>57</v>
      </c>
      <c r="W5">
        <f t="shared" si="0"/>
        <v>62</v>
      </c>
      <c r="X5">
        <f t="shared" si="0"/>
        <v>68</v>
      </c>
      <c r="Y5" t="s">
        <v>951</v>
      </c>
      <c r="AC5" t="s">
        <v>983</v>
      </c>
      <c r="AD5">
        <v>4</v>
      </c>
    </row>
    <row r="6" spans="1:30" x14ac:dyDescent="0.5">
      <c r="A6" t="s">
        <v>520</v>
      </c>
      <c r="B6" t="s">
        <v>521</v>
      </c>
      <c r="F6" t="s">
        <v>521</v>
      </c>
      <c r="G6">
        <v>64</v>
      </c>
      <c r="H6" t="s">
        <v>9</v>
      </c>
      <c r="I6" t="s">
        <v>983</v>
      </c>
      <c r="J6">
        <f>VLOOKUP(I6,Sheet5!B:C,2,FALSE)</f>
        <v>4</v>
      </c>
      <c r="K6">
        <f>VLOOKUP(H6,Sheet5!A:H,8,FALSE)</f>
        <v>6</v>
      </c>
      <c r="L6">
        <f t="shared" si="1"/>
        <v>5</v>
      </c>
      <c r="M6">
        <f t="shared" si="1"/>
        <v>10</v>
      </c>
      <c r="N6">
        <f t="shared" si="0"/>
        <v>16</v>
      </c>
      <c r="O6">
        <f t="shared" si="0"/>
        <v>21</v>
      </c>
      <c r="P6">
        <f t="shared" si="0"/>
        <v>26</v>
      </c>
      <c r="Q6">
        <f t="shared" si="0"/>
        <v>31</v>
      </c>
      <c r="R6">
        <f t="shared" si="0"/>
        <v>36</v>
      </c>
      <c r="S6">
        <f t="shared" si="0"/>
        <v>42</v>
      </c>
      <c r="T6">
        <f t="shared" si="0"/>
        <v>47</v>
      </c>
      <c r="U6">
        <f t="shared" si="0"/>
        <v>52</v>
      </c>
      <c r="V6">
        <f t="shared" si="0"/>
        <v>57</v>
      </c>
      <c r="W6">
        <f t="shared" si="0"/>
        <v>62</v>
      </c>
      <c r="X6">
        <f t="shared" si="0"/>
        <v>68</v>
      </c>
      <c r="Y6" t="s">
        <v>520</v>
      </c>
      <c r="AC6" t="s">
        <v>984</v>
      </c>
      <c r="AD6">
        <v>5</v>
      </c>
    </row>
    <row r="7" spans="1:30" x14ac:dyDescent="0.5">
      <c r="A7" t="s">
        <v>520</v>
      </c>
      <c r="B7" t="s">
        <v>522</v>
      </c>
      <c r="F7" t="s">
        <v>522</v>
      </c>
      <c r="G7">
        <v>64</v>
      </c>
      <c r="H7" t="s">
        <v>9</v>
      </c>
      <c r="I7" t="s">
        <v>983</v>
      </c>
      <c r="J7">
        <f>VLOOKUP(I7,Sheet5!B:C,2,FALSE)</f>
        <v>4</v>
      </c>
      <c r="K7">
        <f>VLOOKUP(H7,Sheet5!A:H,8,FALSE)</f>
        <v>6</v>
      </c>
      <c r="L7">
        <f t="shared" si="1"/>
        <v>5</v>
      </c>
      <c r="M7">
        <f t="shared" si="1"/>
        <v>10</v>
      </c>
      <c r="N7">
        <f t="shared" si="0"/>
        <v>16</v>
      </c>
      <c r="O7">
        <f t="shared" si="0"/>
        <v>21</v>
      </c>
      <c r="P7">
        <f t="shared" si="0"/>
        <v>26</v>
      </c>
      <c r="Q7">
        <f t="shared" si="0"/>
        <v>31</v>
      </c>
      <c r="R7">
        <f t="shared" si="0"/>
        <v>36</v>
      </c>
      <c r="S7">
        <f t="shared" si="0"/>
        <v>42</v>
      </c>
      <c r="T7">
        <f t="shared" si="0"/>
        <v>47</v>
      </c>
      <c r="U7">
        <f t="shared" si="0"/>
        <v>52</v>
      </c>
      <c r="V7">
        <f t="shared" si="0"/>
        <v>57</v>
      </c>
      <c r="W7">
        <f t="shared" si="0"/>
        <v>62</v>
      </c>
      <c r="X7">
        <f t="shared" si="0"/>
        <v>68</v>
      </c>
      <c r="Y7" t="s">
        <v>520</v>
      </c>
      <c r="AC7" t="s">
        <v>985</v>
      </c>
      <c r="AD7">
        <v>6</v>
      </c>
    </row>
    <row r="8" spans="1:30" x14ac:dyDescent="0.5">
      <c r="A8" t="s">
        <v>951</v>
      </c>
      <c r="B8" t="s">
        <v>523</v>
      </c>
      <c r="F8" t="s">
        <v>523</v>
      </c>
      <c r="G8">
        <v>32</v>
      </c>
      <c r="H8" t="s">
        <v>10</v>
      </c>
      <c r="I8" t="s">
        <v>984</v>
      </c>
      <c r="J8">
        <f>VLOOKUP(I8,Sheet5!B:C,2,FALSE)</f>
        <v>5</v>
      </c>
      <c r="K8">
        <f>VLOOKUP(H8,Sheet5!A:H,8,FALSE)</f>
        <v>7</v>
      </c>
      <c r="L8">
        <f t="shared" si="1"/>
        <v>5</v>
      </c>
      <c r="M8">
        <f t="shared" si="1"/>
        <v>11</v>
      </c>
      <c r="N8">
        <f t="shared" si="0"/>
        <v>16</v>
      </c>
      <c r="O8">
        <f t="shared" si="0"/>
        <v>21</v>
      </c>
      <c r="P8">
        <f t="shared" si="0"/>
        <v>26</v>
      </c>
      <c r="Q8">
        <f t="shared" si="0"/>
        <v>32</v>
      </c>
      <c r="R8">
        <f t="shared" si="0"/>
        <v>37</v>
      </c>
      <c r="S8">
        <f t="shared" si="0"/>
        <v>42</v>
      </c>
      <c r="T8">
        <f t="shared" si="0"/>
        <v>47</v>
      </c>
      <c r="U8">
        <f t="shared" si="0"/>
        <v>53</v>
      </c>
      <c r="V8">
        <f t="shared" si="0"/>
        <v>58</v>
      </c>
      <c r="W8">
        <f t="shared" si="0"/>
        <v>63</v>
      </c>
      <c r="X8">
        <f t="shared" si="0"/>
        <v>68</v>
      </c>
      <c r="Y8" t="s">
        <v>951</v>
      </c>
      <c r="AC8" t="s">
        <v>986</v>
      </c>
      <c r="AD8">
        <v>7</v>
      </c>
    </row>
    <row r="9" spans="1:30" x14ac:dyDescent="0.5">
      <c r="A9" t="s">
        <v>524</v>
      </c>
      <c r="B9" t="s">
        <v>525</v>
      </c>
      <c r="F9" t="s">
        <v>525</v>
      </c>
      <c r="G9">
        <v>144</v>
      </c>
      <c r="H9" t="s">
        <v>31</v>
      </c>
      <c r="I9" t="s">
        <v>985</v>
      </c>
      <c r="J9">
        <f>VLOOKUP(I9,Sheet5!B:C,2,FALSE)</f>
        <v>6</v>
      </c>
      <c r="K9">
        <f>VLOOKUP(H9,Sheet5!A:H,8,FALSE)</f>
        <v>8</v>
      </c>
      <c r="L9">
        <f t="shared" si="1"/>
        <v>5</v>
      </c>
      <c r="M9">
        <f t="shared" si="1"/>
        <v>11</v>
      </c>
      <c r="N9">
        <f t="shared" si="0"/>
        <v>16</v>
      </c>
      <c r="O9">
        <f t="shared" si="0"/>
        <v>21</v>
      </c>
      <c r="P9">
        <f t="shared" si="0"/>
        <v>27</v>
      </c>
      <c r="Q9">
        <f t="shared" si="0"/>
        <v>32</v>
      </c>
      <c r="R9">
        <f t="shared" si="0"/>
        <v>37</v>
      </c>
      <c r="S9">
        <f t="shared" si="0"/>
        <v>42</v>
      </c>
      <c r="T9">
        <f t="shared" si="0"/>
        <v>48</v>
      </c>
      <c r="U9">
        <f t="shared" si="0"/>
        <v>53</v>
      </c>
      <c r="V9">
        <f t="shared" si="0"/>
        <v>58</v>
      </c>
      <c r="W9">
        <f t="shared" si="0"/>
        <v>64</v>
      </c>
      <c r="X9">
        <f t="shared" si="0"/>
        <v>69</v>
      </c>
      <c r="Y9" t="s">
        <v>524</v>
      </c>
      <c r="AC9" t="s">
        <v>987</v>
      </c>
      <c r="AD9">
        <v>8</v>
      </c>
    </row>
    <row r="10" spans="1:30" x14ac:dyDescent="0.5">
      <c r="A10" t="s">
        <v>524</v>
      </c>
      <c r="B10" t="s">
        <v>526</v>
      </c>
      <c r="F10" t="s">
        <v>526</v>
      </c>
      <c r="G10">
        <v>144</v>
      </c>
      <c r="H10" t="s">
        <v>31</v>
      </c>
      <c r="I10" t="s">
        <v>985</v>
      </c>
      <c r="J10">
        <f>VLOOKUP(I10,Sheet5!B:C,2,FALSE)</f>
        <v>6</v>
      </c>
      <c r="K10">
        <f>VLOOKUP(H10,Sheet5!A:H,8,FALSE)</f>
        <v>8</v>
      </c>
      <c r="L10">
        <f t="shared" si="1"/>
        <v>5</v>
      </c>
      <c r="M10">
        <f t="shared" si="1"/>
        <v>11</v>
      </c>
      <c r="N10">
        <f t="shared" si="0"/>
        <v>16</v>
      </c>
      <c r="O10">
        <f t="shared" si="0"/>
        <v>21</v>
      </c>
      <c r="P10">
        <f t="shared" si="0"/>
        <v>27</v>
      </c>
      <c r="Q10">
        <f t="shared" si="0"/>
        <v>32</v>
      </c>
      <c r="R10">
        <f t="shared" si="0"/>
        <v>37</v>
      </c>
      <c r="S10">
        <f t="shared" si="0"/>
        <v>42</v>
      </c>
      <c r="T10">
        <f t="shared" si="0"/>
        <v>48</v>
      </c>
      <c r="U10">
        <f t="shared" si="0"/>
        <v>53</v>
      </c>
      <c r="V10">
        <f t="shared" si="0"/>
        <v>58</v>
      </c>
      <c r="W10">
        <f t="shared" si="0"/>
        <v>64</v>
      </c>
      <c r="X10">
        <f t="shared" si="0"/>
        <v>69</v>
      </c>
      <c r="Y10" t="s">
        <v>524</v>
      </c>
      <c r="AC10" t="s">
        <v>988</v>
      </c>
      <c r="AD10">
        <v>9</v>
      </c>
    </row>
    <row r="11" spans="1:30" x14ac:dyDescent="0.5">
      <c r="A11" t="s">
        <v>524</v>
      </c>
      <c r="B11" t="s">
        <v>527</v>
      </c>
      <c r="F11" t="s">
        <v>527</v>
      </c>
      <c r="G11">
        <v>144</v>
      </c>
      <c r="H11" t="s">
        <v>31</v>
      </c>
      <c r="I11" t="s">
        <v>985</v>
      </c>
      <c r="J11">
        <f>VLOOKUP(I11,Sheet5!B:C,2,FALSE)</f>
        <v>6</v>
      </c>
      <c r="K11">
        <f>VLOOKUP(H11,Sheet5!A:H,8,FALSE)</f>
        <v>8</v>
      </c>
      <c r="L11">
        <f t="shared" si="1"/>
        <v>5</v>
      </c>
      <c r="M11">
        <f t="shared" si="1"/>
        <v>11</v>
      </c>
      <c r="N11">
        <f t="shared" si="0"/>
        <v>16</v>
      </c>
      <c r="O11">
        <f t="shared" si="0"/>
        <v>21</v>
      </c>
      <c r="P11">
        <f t="shared" si="0"/>
        <v>27</v>
      </c>
      <c r="Q11">
        <f t="shared" si="0"/>
        <v>32</v>
      </c>
      <c r="R11">
        <f t="shared" si="0"/>
        <v>37</v>
      </c>
      <c r="S11">
        <f t="shared" si="0"/>
        <v>42</v>
      </c>
      <c r="T11">
        <f t="shared" si="0"/>
        <v>48</v>
      </c>
      <c r="U11">
        <f t="shared" si="0"/>
        <v>53</v>
      </c>
      <c r="V11">
        <f t="shared" si="0"/>
        <v>58</v>
      </c>
      <c r="W11">
        <f t="shared" si="0"/>
        <v>64</v>
      </c>
      <c r="X11">
        <f t="shared" si="0"/>
        <v>69</v>
      </c>
      <c r="Y11" t="s">
        <v>524</v>
      </c>
      <c r="AC11" t="s">
        <v>989</v>
      </c>
      <c r="AD11">
        <v>10</v>
      </c>
    </row>
    <row r="12" spans="1:30" x14ac:dyDescent="0.5">
      <c r="A12" t="s">
        <v>524</v>
      </c>
      <c r="B12" t="s">
        <v>528</v>
      </c>
      <c r="F12" t="s">
        <v>528</v>
      </c>
      <c r="G12">
        <v>288</v>
      </c>
      <c r="H12" t="s">
        <v>31</v>
      </c>
      <c r="I12" t="s">
        <v>985</v>
      </c>
      <c r="J12">
        <f>VLOOKUP(I12,Sheet5!B:C,2,FALSE)</f>
        <v>6</v>
      </c>
      <c r="K12">
        <f>VLOOKUP(H12,Sheet5!A:H,8,FALSE)</f>
        <v>8</v>
      </c>
      <c r="L12">
        <f t="shared" si="1"/>
        <v>5</v>
      </c>
      <c r="M12">
        <f t="shared" si="1"/>
        <v>11</v>
      </c>
      <c r="N12">
        <f t="shared" si="0"/>
        <v>16</v>
      </c>
      <c r="O12">
        <f t="shared" si="0"/>
        <v>21</v>
      </c>
      <c r="P12">
        <f t="shared" si="0"/>
        <v>27</v>
      </c>
      <c r="Q12">
        <f t="shared" si="0"/>
        <v>32</v>
      </c>
      <c r="R12">
        <f t="shared" si="0"/>
        <v>37</v>
      </c>
      <c r="S12">
        <f t="shared" si="0"/>
        <v>42</v>
      </c>
      <c r="T12">
        <f t="shared" si="0"/>
        <v>48</v>
      </c>
      <c r="U12">
        <f t="shared" si="0"/>
        <v>53</v>
      </c>
      <c r="V12">
        <f t="shared" si="0"/>
        <v>58</v>
      </c>
      <c r="W12">
        <f t="shared" si="0"/>
        <v>64</v>
      </c>
      <c r="X12">
        <f t="shared" si="0"/>
        <v>69</v>
      </c>
      <c r="Y12" t="s">
        <v>524</v>
      </c>
      <c r="AC12" t="s">
        <v>990</v>
      </c>
      <c r="AD12">
        <v>11</v>
      </c>
    </row>
    <row r="13" spans="1:30" x14ac:dyDescent="0.5">
      <c r="A13" t="s">
        <v>524</v>
      </c>
      <c r="B13" t="s">
        <v>529</v>
      </c>
      <c r="F13" t="s">
        <v>529</v>
      </c>
      <c r="G13">
        <v>288</v>
      </c>
      <c r="H13" t="s">
        <v>31</v>
      </c>
      <c r="I13" t="s">
        <v>985</v>
      </c>
      <c r="J13">
        <f>VLOOKUP(I13,Sheet5!B:C,2,FALSE)</f>
        <v>6</v>
      </c>
      <c r="K13">
        <f>VLOOKUP(H13,Sheet5!A:H,8,FALSE)</f>
        <v>8</v>
      </c>
      <c r="L13">
        <f t="shared" si="1"/>
        <v>5</v>
      </c>
      <c r="M13">
        <f t="shared" si="1"/>
        <v>11</v>
      </c>
      <c r="N13">
        <f t="shared" si="0"/>
        <v>16</v>
      </c>
      <c r="O13">
        <f t="shared" si="0"/>
        <v>21</v>
      </c>
      <c r="P13">
        <f t="shared" si="0"/>
        <v>27</v>
      </c>
      <c r="Q13">
        <f t="shared" si="0"/>
        <v>32</v>
      </c>
      <c r="R13">
        <f t="shared" si="0"/>
        <v>37</v>
      </c>
      <c r="S13">
        <f t="shared" si="0"/>
        <v>42</v>
      </c>
      <c r="T13">
        <f t="shared" si="0"/>
        <v>48</v>
      </c>
      <c r="U13">
        <f t="shared" si="0"/>
        <v>53</v>
      </c>
      <c r="V13">
        <f t="shared" si="0"/>
        <v>58</v>
      </c>
      <c r="W13">
        <f t="shared" si="0"/>
        <v>64</v>
      </c>
      <c r="X13">
        <f t="shared" si="0"/>
        <v>69</v>
      </c>
      <c r="Y13" t="s">
        <v>524</v>
      </c>
      <c r="AC13" t="s">
        <v>991</v>
      </c>
      <c r="AD13">
        <v>12</v>
      </c>
    </row>
    <row r="14" spans="1:30" x14ac:dyDescent="0.5">
      <c r="A14" t="s">
        <v>524</v>
      </c>
      <c r="B14" t="s">
        <v>530</v>
      </c>
      <c r="F14" t="s">
        <v>530</v>
      </c>
      <c r="G14">
        <v>336</v>
      </c>
      <c r="H14" t="s">
        <v>31</v>
      </c>
      <c r="I14" t="s">
        <v>985</v>
      </c>
      <c r="J14">
        <f>VLOOKUP(I14,Sheet5!B:C,2,FALSE)</f>
        <v>6</v>
      </c>
      <c r="K14">
        <f>VLOOKUP(H14,Sheet5!A:H,8,FALSE)</f>
        <v>8</v>
      </c>
      <c r="L14">
        <f t="shared" si="1"/>
        <v>5</v>
      </c>
      <c r="M14">
        <f t="shared" si="1"/>
        <v>11</v>
      </c>
      <c r="N14">
        <f t="shared" si="0"/>
        <v>16</v>
      </c>
      <c r="O14">
        <f t="shared" si="0"/>
        <v>21</v>
      </c>
      <c r="P14">
        <f t="shared" si="0"/>
        <v>27</v>
      </c>
      <c r="Q14">
        <f t="shared" si="0"/>
        <v>32</v>
      </c>
      <c r="R14">
        <f t="shared" si="0"/>
        <v>37</v>
      </c>
      <c r="S14">
        <f t="shared" si="0"/>
        <v>42</v>
      </c>
      <c r="T14">
        <f t="shared" si="0"/>
        <v>48</v>
      </c>
      <c r="U14">
        <f t="shared" si="0"/>
        <v>53</v>
      </c>
      <c r="V14">
        <f t="shared" si="0"/>
        <v>58</v>
      </c>
      <c r="W14">
        <f t="shared" si="0"/>
        <v>64</v>
      </c>
      <c r="X14">
        <f t="shared" si="0"/>
        <v>69</v>
      </c>
      <c r="Y14" t="s">
        <v>524</v>
      </c>
      <c r="AC14" t="s">
        <v>992</v>
      </c>
      <c r="AD14">
        <v>13</v>
      </c>
    </row>
    <row r="15" spans="1:30" x14ac:dyDescent="0.5">
      <c r="A15" t="s">
        <v>531</v>
      </c>
      <c r="B15" t="s">
        <v>532</v>
      </c>
      <c r="F15" t="s">
        <v>532</v>
      </c>
      <c r="G15">
        <v>1200</v>
      </c>
      <c r="H15" t="s">
        <v>31</v>
      </c>
      <c r="I15" t="s">
        <v>985</v>
      </c>
      <c r="J15">
        <f>VLOOKUP(I15,Sheet5!B:C,2,FALSE)</f>
        <v>6</v>
      </c>
      <c r="K15">
        <f>VLOOKUP(H15,Sheet5!A:H,8,FALSE)</f>
        <v>8</v>
      </c>
      <c r="L15">
        <f t="shared" si="1"/>
        <v>5</v>
      </c>
      <c r="M15">
        <f t="shared" si="1"/>
        <v>11</v>
      </c>
      <c r="N15">
        <f t="shared" si="0"/>
        <v>16</v>
      </c>
      <c r="O15">
        <f t="shared" si="0"/>
        <v>21</v>
      </c>
      <c r="P15">
        <f t="shared" si="0"/>
        <v>27</v>
      </c>
      <c r="Q15">
        <f t="shared" si="0"/>
        <v>32</v>
      </c>
      <c r="R15">
        <f t="shared" si="0"/>
        <v>37</v>
      </c>
      <c r="S15">
        <f t="shared" si="0"/>
        <v>42</v>
      </c>
      <c r="T15">
        <f t="shared" si="0"/>
        <v>48</v>
      </c>
      <c r="U15">
        <f t="shared" si="0"/>
        <v>53</v>
      </c>
      <c r="V15">
        <f t="shared" si="0"/>
        <v>58</v>
      </c>
      <c r="W15">
        <f t="shared" si="0"/>
        <v>64</v>
      </c>
      <c r="X15">
        <f t="shared" si="0"/>
        <v>69</v>
      </c>
      <c r="Y15" t="s">
        <v>531</v>
      </c>
      <c r="AC15" t="s">
        <v>993</v>
      </c>
      <c r="AD15">
        <v>14</v>
      </c>
    </row>
    <row r="16" spans="1:30" x14ac:dyDescent="0.5">
      <c r="A16" t="s">
        <v>943</v>
      </c>
      <c r="B16" t="s">
        <v>533</v>
      </c>
      <c r="F16" t="s">
        <v>533</v>
      </c>
      <c r="G16">
        <v>224</v>
      </c>
      <c r="H16" t="s">
        <v>0</v>
      </c>
      <c r="I16" t="s">
        <v>986</v>
      </c>
      <c r="J16">
        <f>VLOOKUP(I16,Sheet5!B:C,2,FALSE)</f>
        <v>7</v>
      </c>
      <c r="K16">
        <f>VLOOKUP(H16,Sheet5!A:H,8,FALSE)</f>
        <v>16</v>
      </c>
      <c r="L16">
        <f t="shared" si="1"/>
        <v>5</v>
      </c>
      <c r="M16">
        <f t="shared" si="1"/>
        <v>11</v>
      </c>
      <c r="N16">
        <f t="shared" si="0"/>
        <v>16</v>
      </c>
      <c r="O16">
        <f t="shared" si="0"/>
        <v>21</v>
      </c>
      <c r="P16">
        <f t="shared" si="0"/>
        <v>27</v>
      </c>
      <c r="Q16">
        <f t="shared" si="0"/>
        <v>32</v>
      </c>
      <c r="R16">
        <f t="shared" si="0"/>
        <v>37</v>
      </c>
      <c r="S16">
        <f t="shared" si="0"/>
        <v>43</v>
      </c>
      <c r="T16">
        <f t="shared" si="0"/>
        <v>48</v>
      </c>
      <c r="U16">
        <f t="shared" si="0"/>
        <v>54</v>
      </c>
      <c r="V16">
        <f t="shared" si="0"/>
        <v>59</v>
      </c>
      <c r="W16">
        <f t="shared" si="0"/>
        <v>64</v>
      </c>
      <c r="X16">
        <f t="shared" si="0"/>
        <v>70</v>
      </c>
      <c r="Y16" t="s">
        <v>943</v>
      </c>
      <c r="AC16" t="s">
        <v>994</v>
      </c>
      <c r="AD16">
        <v>16</v>
      </c>
    </row>
    <row r="17" spans="1:30" x14ac:dyDescent="0.5">
      <c r="A17" t="s">
        <v>943</v>
      </c>
      <c r="B17" t="s">
        <v>534</v>
      </c>
      <c r="F17" t="s">
        <v>534</v>
      </c>
      <c r="G17">
        <v>288</v>
      </c>
      <c r="H17" t="s">
        <v>0</v>
      </c>
      <c r="I17" t="s">
        <v>986</v>
      </c>
      <c r="J17">
        <f>VLOOKUP(I17,Sheet5!B:C,2,FALSE)</f>
        <v>7</v>
      </c>
      <c r="K17">
        <f>VLOOKUP(H17,Sheet5!A:H,8,FALSE)</f>
        <v>16</v>
      </c>
      <c r="L17">
        <f t="shared" si="1"/>
        <v>5</v>
      </c>
      <c r="M17">
        <f t="shared" si="1"/>
        <v>11</v>
      </c>
      <c r="N17">
        <f t="shared" si="0"/>
        <v>16</v>
      </c>
      <c r="O17">
        <f t="shared" si="0"/>
        <v>21</v>
      </c>
      <c r="P17">
        <f t="shared" si="0"/>
        <v>27</v>
      </c>
      <c r="Q17">
        <f t="shared" si="0"/>
        <v>32</v>
      </c>
      <c r="R17">
        <f t="shared" si="0"/>
        <v>37</v>
      </c>
      <c r="S17">
        <f t="shared" si="0"/>
        <v>43</v>
      </c>
      <c r="T17">
        <f t="shared" si="0"/>
        <v>48</v>
      </c>
      <c r="U17">
        <f t="shared" si="0"/>
        <v>54</v>
      </c>
      <c r="V17">
        <f t="shared" si="0"/>
        <v>59</v>
      </c>
      <c r="W17">
        <f t="shared" si="0"/>
        <v>64</v>
      </c>
      <c r="X17">
        <f t="shared" si="0"/>
        <v>70</v>
      </c>
      <c r="Y17" t="s">
        <v>943</v>
      </c>
      <c r="AC17" t="s">
        <v>995</v>
      </c>
      <c r="AD17">
        <v>17</v>
      </c>
    </row>
    <row r="18" spans="1:30" x14ac:dyDescent="0.5">
      <c r="A18" t="s">
        <v>535</v>
      </c>
      <c r="B18" t="s">
        <v>536</v>
      </c>
      <c r="F18" t="s">
        <v>536</v>
      </c>
      <c r="G18">
        <v>1560</v>
      </c>
      <c r="H18" t="s">
        <v>0</v>
      </c>
      <c r="I18" t="s">
        <v>986</v>
      </c>
      <c r="J18">
        <f>VLOOKUP(I18,Sheet5!B:C,2,FALSE)</f>
        <v>7</v>
      </c>
      <c r="K18">
        <f>VLOOKUP(H18,Sheet5!A:H,8,FALSE)</f>
        <v>16</v>
      </c>
      <c r="L18">
        <f t="shared" si="1"/>
        <v>5</v>
      </c>
      <c r="M18">
        <f t="shared" si="1"/>
        <v>11</v>
      </c>
      <c r="N18">
        <f t="shared" si="1"/>
        <v>16</v>
      </c>
      <c r="O18">
        <f t="shared" si="1"/>
        <v>21</v>
      </c>
      <c r="P18">
        <f t="shared" si="1"/>
        <v>27</v>
      </c>
      <c r="Q18">
        <f t="shared" si="1"/>
        <v>32</v>
      </c>
      <c r="R18">
        <f t="shared" si="1"/>
        <v>37</v>
      </c>
      <c r="S18">
        <f t="shared" si="1"/>
        <v>43</v>
      </c>
      <c r="T18">
        <f t="shared" si="1"/>
        <v>48</v>
      </c>
      <c r="U18">
        <f t="shared" si="1"/>
        <v>54</v>
      </c>
      <c r="V18">
        <f t="shared" si="1"/>
        <v>59</v>
      </c>
      <c r="W18">
        <f t="shared" si="1"/>
        <v>64</v>
      </c>
      <c r="X18">
        <f t="shared" si="1"/>
        <v>70</v>
      </c>
      <c r="Y18" t="s">
        <v>535</v>
      </c>
      <c r="AC18" t="s">
        <v>996</v>
      </c>
      <c r="AD18">
        <v>17</v>
      </c>
    </row>
    <row r="19" spans="1:30" x14ac:dyDescent="0.5">
      <c r="A19" t="s">
        <v>537</v>
      </c>
      <c r="B19" t="s">
        <v>538</v>
      </c>
      <c r="F19" t="s">
        <v>121</v>
      </c>
      <c r="G19">
        <v>128</v>
      </c>
      <c r="H19" t="s">
        <v>11</v>
      </c>
      <c r="I19" t="s">
        <v>987</v>
      </c>
      <c r="J19">
        <f>VLOOKUP(I19,Sheet5!B:C,2,FALSE)</f>
        <v>8</v>
      </c>
      <c r="K19">
        <f>VLOOKUP(H19,Sheet5!A:H,8,FALSE)</f>
        <v>17</v>
      </c>
      <c r="L19">
        <f t="shared" si="1"/>
        <v>5</v>
      </c>
      <c r="M19">
        <f t="shared" si="1"/>
        <v>11</v>
      </c>
      <c r="N19">
        <f t="shared" si="1"/>
        <v>16</v>
      </c>
      <c r="O19">
        <f t="shared" si="1"/>
        <v>22</v>
      </c>
      <c r="P19">
        <f t="shared" si="1"/>
        <v>27</v>
      </c>
      <c r="Q19">
        <f t="shared" si="1"/>
        <v>32</v>
      </c>
      <c r="R19">
        <f t="shared" si="1"/>
        <v>38</v>
      </c>
      <c r="S19">
        <f t="shared" si="1"/>
        <v>43</v>
      </c>
      <c r="T19">
        <f t="shared" si="1"/>
        <v>49</v>
      </c>
      <c r="U19">
        <f t="shared" si="1"/>
        <v>54</v>
      </c>
      <c r="V19">
        <f t="shared" si="1"/>
        <v>59</v>
      </c>
      <c r="W19">
        <f t="shared" si="1"/>
        <v>65</v>
      </c>
      <c r="X19">
        <f t="shared" si="1"/>
        <v>70</v>
      </c>
      <c r="Y19" t="s">
        <v>537</v>
      </c>
      <c r="AC19" t="s">
        <v>997</v>
      </c>
      <c r="AD19">
        <v>18</v>
      </c>
    </row>
    <row r="20" spans="1:30" x14ac:dyDescent="0.5">
      <c r="A20" t="s">
        <v>520</v>
      </c>
      <c r="B20" t="s">
        <v>539</v>
      </c>
      <c r="F20" t="s">
        <v>539</v>
      </c>
      <c r="G20">
        <v>128</v>
      </c>
      <c r="H20" t="s">
        <v>11</v>
      </c>
      <c r="I20" t="s">
        <v>987</v>
      </c>
      <c r="J20">
        <f>VLOOKUP(I20,Sheet5!B:C,2,FALSE)</f>
        <v>8</v>
      </c>
      <c r="K20">
        <f>VLOOKUP(H20,Sheet5!A:H,8,FALSE)</f>
        <v>17</v>
      </c>
      <c r="L20">
        <f t="shared" si="1"/>
        <v>5</v>
      </c>
      <c r="M20">
        <f t="shared" si="1"/>
        <v>11</v>
      </c>
      <c r="N20">
        <f t="shared" si="1"/>
        <v>16</v>
      </c>
      <c r="O20">
        <f t="shared" si="1"/>
        <v>22</v>
      </c>
      <c r="P20">
        <f t="shared" si="1"/>
        <v>27</v>
      </c>
      <c r="Q20">
        <f t="shared" si="1"/>
        <v>32</v>
      </c>
      <c r="R20">
        <f t="shared" si="1"/>
        <v>38</v>
      </c>
      <c r="S20">
        <f t="shared" si="1"/>
        <v>43</v>
      </c>
      <c r="T20">
        <f t="shared" si="1"/>
        <v>49</v>
      </c>
      <c r="U20">
        <f t="shared" si="1"/>
        <v>54</v>
      </c>
      <c r="V20">
        <f t="shared" si="1"/>
        <v>59</v>
      </c>
      <c r="W20">
        <f t="shared" si="1"/>
        <v>65</v>
      </c>
      <c r="X20">
        <f t="shared" si="1"/>
        <v>70</v>
      </c>
      <c r="Y20" t="s">
        <v>520</v>
      </c>
      <c r="AC20" t="s">
        <v>998</v>
      </c>
      <c r="AD20">
        <v>19</v>
      </c>
    </row>
    <row r="21" spans="1:30" x14ac:dyDescent="0.5">
      <c r="A21" t="s">
        <v>540</v>
      </c>
      <c r="B21" t="s">
        <v>541</v>
      </c>
      <c r="F21" t="s">
        <v>541</v>
      </c>
      <c r="G21">
        <v>144</v>
      </c>
      <c r="H21" t="s">
        <v>11</v>
      </c>
      <c r="I21" t="s">
        <v>987</v>
      </c>
      <c r="J21">
        <f>VLOOKUP(I21,Sheet5!B:C,2,FALSE)</f>
        <v>8</v>
      </c>
      <c r="K21">
        <f>VLOOKUP(H21,Sheet5!A:H,8,FALSE)</f>
        <v>17</v>
      </c>
      <c r="L21">
        <f t="shared" si="1"/>
        <v>5</v>
      </c>
      <c r="M21">
        <f t="shared" si="1"/>
        <v>11</v>
      </c>
      <c r="N21">
        <f t="shared" si="1"/>
        <v>16</v>
      </c>
      <c r="O21">
        <f t="shared" si="1"/>
        <v>22</v>
      </c>
      <c r="P21">
        <f t="shared" si="1"/>
        <v>27</v>
      </c>
      <c r="Q21">
        <f t="shared" si="1"/>
        <v>32</v>
      </c>
      <c r="R21">
        <f t="shared" si="1"/>
        <v>38</v>
      </c>
      <c r="S21">
        <f t="shared" si="1"/>
        <v>43</v>
      </c>
      <c r="T21">
        <f t="shared" si="1"/>
        <v>49</v>
      </c>
      <c r="U21">
        <f t="shared" si="1"/>
        <v>54</v>
      </c>
      <c r="V21">
        <f t="shared" si="1"/>
        <v>59</v>
      </c>
      <c r="W21">
        <f t="shared" si="1"/>
        <v>65</v>
      </c>
      <c r="X21">
        <f t="shared" si="1"/>
        <v>70</v>
      </c>
      <c r="Y21" t="s">
        <v>540</v>
      </c>
      <c r="AC21" t="s">
        <v>999</v>
      </c>
      <c r="AD21">
        <v>20</v>
      </c>
    </row>
    <row r="22" spans="1:30" x14ac:dyDescent="0.5">
      <c r="A22" t="s">
        <v>542</v>
      </c>
      <c r="B22" t="s">
        <v>543</v>
      </c>
      <c r="F22" t="s">
        <v>543</v>
      </c>
      <c r="G22">
        <v>160</v>
      </c>
      <c r="H22" t="s">
        <v>11</v>
      </c>
      <c r="I22" t="s">
        <v>987</v>
      </c>
      <c r="J22">
        <f>VLOOKUP(I22,Sheet5!B:C,2,FALSE)</f>
        <v>8</v>
      </c>
      <c r="K22">
        <f>VLOOKUP(H22,Sheet5!A:H,8,FALSE)</f>
        <v>17</v>
      </c>
      <c r="L22">
        <f t="shared" si="1"/>
        <v>5</v>
      </c>
      <c r="M22">
        <f t="shared" si="1"/>
        <v>11</v>
      </c>
      <c r="N22">
        <f t="shared" si="1"/>
        <v>16</v>
      </c>
      <c r="O22">
        <f t="shared" si="1"/>
        <v>22</v>
      </c>
      <c r="P22">
        <f t="shared" si="1"/>
        <v>27</v>
      </c>
      <c r="Q22">
        <f t="shared" si="1"/>
        <v>32</v>
      </c>
      <c r="R22">
        <f t="shared" si="1"/>
        <v>38</v>
      </c>
      <c r="S22">
        <f t="shared" si="1"/>
        <v>43</v>
      </c>
      <c r="T22">
        <f t="shared" si="1"/>
        <v>49</v>
      </c>
      <c r="U22">
        <f t="shared" si="1"/>
        <v>54</v>
      </c>
      <c r="V22">
        <f t="shared" si="1"/>
        <v>59</v>
      </c>
      <c r="W22">
        <f t="shared" si="1"/>
        <v>65</v>
      </c>
      <c r="X22">
        <f t="shared" si="1"/>
        <v>70</v>
      </c>
      <c r="Y22" t="s">
        <v>542</v>
      </c>
      <c r="AC22" t="s">
        <v>1000</v>
      </c>
      <c r="AD22">
        <v>20</v>
      </c>
    </row>
    <row r="23" spans="1:30" x14ac:dyDescent="0.5">
      <c r="A23" t="s">
        <v>520</v>
      </c>
      <c r="B23" t="s">
        <v>544</v>
      </c>
      <c r="F23" t="s">
        <v>544</v>
      </c>
      <c r="G23">
        <v>160</v>
      </c>
      <c r="H23" t="s">
        <v>11</v>
      </c>
      <c r="I23" t="s">
        <v>987</v>
      </c>
      <c r="J23">
        <f>VLOOKUP(I23,Sheet5!B:C,2,FALSE)</f>
        <v>8</v>
      </c>
      <c r="K23">
        <f>VLOOKUP(H23,Sheet5!A:H,8,FALSE)</f>
        <v>17</v>
      </c>
      <c r="L23">
        <f t="shared" si="1"/>
        <v>5</v>
      </c>
      <c r="M23">
        <f t="shared" si="1"/>
        <v>11</v>
      </c>
      <c r="N23">
        <f t="shared" si="1"/>
        <v>16</v>
      </c>
      <c r="O23">
        <f t="shared" si="1"/>
        <v>22</v>
      </c>
      <c r="P23">
        <f t="shared" si="1"/>
        <v>27</v>
      </c>
      <c r="Q23">
        <f t="shared" si="1"/>
        <v>32</v>
      </c>
      <c r="R23">
        <f t="shared" si="1"/>
        <v>38</v>
      </c>
      <c r="S23">
        <f t="shared" si="1"/>
        <v>43</v>
      </c>
      <c r="T23">
        <f t="shared" si="1"/>
        <v>49</v>
      </c>
      <c r="U23">
        <f t="shared" si="1"/>
        <v>54</v>
      </c>
      <c r="V23">
        <f t="shared" si="1"/>
        <v>59</v>
      </c>
      <c r="W23">
        <f t="shared" si="1"/>
        <v>65</v>
      </c>
      <c r="X23">
        <f t="shared" si="1"/>
        <v>70</v>
      </c>
      <c r="Y23" t="s">
        <v>520</v>
      </c>
      <c r="AC23" t="s">
        <v>1001</v>
      </c>
      <c r="AD23">
        <v>21</v>
      </c>
    </row>
    <row r="24" spans="1:30" x14ac:dyDescent="0.5">
      <c r="A24" t="s">
        <v>943</v>
      </c>
      <c r="B24" t="s">
        <v>545</v>
      </c>
      <c r="F24" t="s">
        <v>545</v>
      </c>
      <c r="G24">
        <v>256</v>
      </c>
      <c r="H24" t="s">
        <v>11</v>
      </c>
      <c r="I24" t="s">
        <v>987</v>
      </c>
      <c r="J24">
        <f>VLOOKUP(I24,Sheet5!B:C,2,FALSE)</f>
        <v>8</v>
      </c>
      <c r="K24">
        <f>VLOOKUP(H24,Sheet5!A:H,8,FALSE)</f>
        <v>17</v>
      </c>
      <c r="L24">
        <f t="shared" si="1"/>
        <v>5</v>
      </c>
      <c r="M24">
        <f t="shared" si="1"/>
        <v>11</v>
      </c>
      <c r="N24">
        <f t="shared" si="1"/>
        <v>16</v>
      </c>
      <c r="O24">
        <f t="shared" si="1"/>
        <v>22</v>
      </c>
      <c r="P24">
        <f t="shared" si="1"/>
        <v>27</v>
      </c>
      <c r="Q24">
        <f t="shared" si="1"/>
        <v>32</v>
      </c>
      <c r="R24">
        <f t="shared" si="1"/>
        <v>38</v>
      </c>
      <c r="S24">
        <f t="shared" si="1"/>
        <v>43</v>
      </c>
      <c r="T24">
        <f t="shared" si="1"/>
        <v>49</v>
      </c>
      <c r="U24">
        <f t="shared" si="1"/>
        <v>54</v>
      </c>
      <c r="V24">
        <f t="shared" si="1"/>
        <v>59</v>
      </c>
      <c r="W24">
        <f t="shared" si="1"/>
        <v>65</v>
      </c>
      <c r="X24">
        <f t="shared" si="1"/>
        <v>70</v>
      </c>
      <c r="Y24" t="s">
        <v>943</v>
      </c>
      <c r="AC24" t="s">
        <v>1002</v>
      </c>
      <c r="AD24">
        <v>21</v>
      </c>
    </row>
    <row r="25" spans="1:30" x14ac:dyDescent="0.5">
      <c r="A25" t="s">
        <v>542</v>
      </c>
      <c r="B25" t="s">
        <v>546</v>
      </c>
      <c r="F25" t="s">
        <v>546</v>
      </c>
      <c r="G25">
        <v>256</v>
      </c>
      <c r="H25" t="s">
        <v>11</v>
      </c>
      <c r="I25" t="s">
        <v>987</v>
      </c>
      <c r="J25">
        <f>VLOOKUP(I25,Sheet5!B:C,2,FALSE)</f>
        <v>8</v>
      </c>
      <c r="K25">
        <f>VLOOKUP(H25,Sheet5!A:H,8,FALSE)</f>
        <v>17</v>
      </c>
      <c r="L25">
        <f t="shared" si="1"/>
        <v>5</v>
      </c>
      <c r="M25">
        <f t="shared" si="1"/>
        <v>11</v>
      </c>
      <c r="N25">
        <f t="shared" si="1"/>
        <v>16</v>
      </c>
      <c r="O25">
        <f t="shared" si="1"/>
        <v>22</v>
      </c>
      <c r="P25">
        <f t="shared" si="1"/>
        <v>27</v>
      </c>
      <c r="Q25">
        <f t="shared" si="1"/>
        <v>32</v>
      </c>
      <c r="R25">
        <f t="shared" si="1"/>
        <v>38</v>
      </c>
      <c r="S25">
        <f t="shared" si="1"/>
        <v>43</v>
      </c>
      <c r="T25">
        <f t="shared" si="1"/>
        <v>49</v>
      </c>
      <c r="U25">
        <f t="shared" si="1"/>
        <v>54</v>
      </c>
      <c r="V25">
        <f t="shared" si="1"/>
        <v>59</v>
      </c>
      <c r="W25">
        <f t="shared" si="1"/>
        <v>65</v>
      </c>
      <c r="X25">
        <f t="shared" si="1"/>
        <v>70</v>
      </c>
      <c r="Y25" t="s">
        <v>542</v>
      </c>
      <c r="AC25" t="s">
        <v>1003</v>
      </c>
      <c r="AD25">
        <v>22</v>
      </c>
    </row>
    <row r="26" spans="1:30" x14ac:dyDescent="0.5">
      <c r="A26" t="s">
        <v>542</v>
      </c>
      <c r="B26" t="s">
        <v>547</v>
      </c>
      <c r="F26" t="s">
        <v>547</v>
      </c>
      <c r="G26">
        <v>320</v>
      </c>
      <c r="H26" t="s">
        <v>11</v>
      </c>
      <c r="I26" t="s">
        <v>987</v>
      </c>
      <c r="J26">
        <f>VLOOKUP(I26,Sheet5!B:C,2,FALSE)</f>
        <v>8</v>
      </c>
      <c r="K26">
        <f>VLOOKUP(H26,Sheet5!A:H,8,FALSE)</f>
        <v>17</v>
      </c>
      <c r="L26">
        <f t="shared" si="1"/>
        <v>5</v>
      </c>
      <c r="M26">
        <f t="shared" si="1"/>
        <v>11</v>
      </c>
      <c r="N26">
        <f t="shared" si="1"/>
        <v>16</v>
      </c>
      <c r="O26">
        <f t="shared" si="1"/>
        <v>22</v>
      </c>
      <c r="P26">
        <f t="shared" si="1"/>
        <v>27</v>
      </c>
      <c r="Q26">
        <f t="shared" si="1"/>
        <v>32</v>
      </c>
      <c r="R26">
        <f t="shared" si="1"/>
        <v>38</v>
      </c>
      <c r="S26">
        <f t="shared" si="1"/>
        <v>43</v>
      </c>
      <c r="T26">
        <f t="shared" si="1"/>
        <v>49</v>
      </c>
      <c r="U26">
        <f t="shared" si="1"/>
        <v>54</v>
      </c>
      <c r="V26">
        <f t="shared" si="1"/>
        <v>59</v>
      </c>
      <c r="W26">
        <f t="shared" si="1"/>
        <v>65</v>
      </c>
      <c r="X26">
        <f t="shared" si="1"/>
        <v>70</v>
      </c>
      <c r="Y26" t="s">
        <v>542</v>
      </c>
      <c r="AC26" t="s">
        <v>1004</v>
      </c>
      <c r="AD26">
        <v>22</v>
      </c>
    </row>
    <row r="27" spans="1:30" x14ac:dyDescent="0.5">
      <c r="A27" t="s">
        <v>548</v>
      </c>
      <c r="B27" t="s">
        <v>549</v>
      </c>
      <c r="F27" t="s">
        <v>549</v>
      </c>
      <c r="G27">
        <v>192</v>
      </c>
      <c r="H27" t="s">
        <v>28</v>
      </c>
      <c r="I27" t="s">
        <v>988</v>
      </c>
      <c r="J27">
        <f>VLOOKUP(I27,Sheet5!B:C,2,FALSE)</f>
        <v>9</v>
      </c>
      <c r="K27">
        <f>VLOOKUP(H27,Sheet5!A:H,8,FALSE)</f>
        <v>17</v>
      </c>
      <c r="L27">
        <f t="shared" si="1"/>
        <v>5</v>
      </c>
      <c r="M27">
        <f t="shared" si="1"/>
        <v>11</v>
      </c>
      <c r="N27">
        <f t="shared" si="1"/>
        <v>16</v>
      </c>
      <c r="O27">
        <f t="shared" si="1"/>
        <v>22</v>
      </c>
      <c r="P27">
        <f t="shared" si="1"/>
        <v>27</v>
      </c>
      <c r="Q27">
        <f t="shared" si="1"/>
        <v>33</v>
      </c>
      <c r="R27">
        <f t="shared" si="1"/>
        <v>38</v>
      </c>
      <c r="S27">
        <f t="shared" si="1"/>
        <v>44</v>
      </c>
      <c r="T27">
        <f t="shared" si="1"/>
        <v>49</v>
      </c>
      <c r="U27">
        <f t="shared" si="1"/>
        <v>55</v>
      </c>
      <c r="V27">
        <f t="shared" si="1"/>
        <v>60</v>
      </c>
      <c r="W27">
        <f t="shared" si="1"/>
        <v>65</v>
      </c>
      <c r="X27">
        <f t="shared" si="1"/>
        <v>71</v>
      </c>
      <c r="Y27" t="s">
        <v>548</v>
      </c>
      <c r="AC27" t="s">
        <v>1005</v>
      </c>
      <c r="AD27">
        <v>23</v>
      </c>
    </row>
    <row r="28" spans="1:30" x14ac:dyDescent="0.5">
      <c r="A28" t="s">
        <v>550</v>
      </c>
      <c r="B28" t="s">
        <v>551</v>
      </c>
      <c r="F28" t="s">
        <v>551</v>
      </c>
      <c r="G28">
        <v>256</v>
      </c>
      <c r="H28" t="s">
        <v>28</v>
      </c>
      <c r="I28" t="s">
        <v>988</v>
      </c>
      <c r="J28">
        <f>VLOOKUP(I28,Sheet5!B:C,2,FALSE)</f>
        <v>9</v>
      </c>
      <c r="K28">
        <f>VLOOKUP(H28,Sheet5!A:H,8,FALSE)</f>
        <v>17</v>
      </c>
      <c r="L28">
        <f t="shared" si="1"/>
        <v>5</v>
      </c>
      <c r="M28">
        <f t="shared" si="1"/>
        <v>11</v>
      </c>
      <c r="N28">
        <f t="shared" si="1"/>
        <v>16</v>
      </c>
      <c r="O28">
        <f t="shared" si="1"/>
        <v>22</v>
      </c>
      <c r="P28">
        <f t="shared" si="1"/>
        <v>27</v>
      </c>
      <c r="Q28">
        <f t="shared" si="1"/>
        <v>33</v>
      </c>
      <c r="R28">
        <f t="shared" si="1"/>
        <v>38</v>
      </c>
      <c r="S28">
        <f t="shared" si="1"/>
        <v>44</v>
      </c>
      <c r="T28">
        <f t="shared" si="1"/>
        <v>49</v>
      </c>
      <c r="U28">
        <f t="shared" si="1"/>
        <v>55</v>
      </c>
      <c r="V28">
        <f t="shared" si="1"/>
        <v>60</v>
      </c>
      <c r="W28">
        <f t="shared" si="1"/>
        <v>65</v>
      </c>
      <c r="X28">
        <f t="shared" si="1"/>
        <v>71</v>
      </c>
      <c r="Y28" t="s">
        <v>550</v>
      </c>
      <c r="AC28" t="s">
        <v>1006</v>
      </c>
      <c r="AD28">
        <v>24</v>
      </c>
    </row>
    <row r="29" spans="1:30" x14ac:dyDescent="0.5">
      <c r="A29" t="s">
        <v>548</v>
      </c>
      <c r="B29" t="s">
        <v>552</v>
      </c>
      <c r="F29" t="s">
        <v>552</v>
      </c>
      <c r="G29">
        <v>288</v>
      </c>
      <c r="H29" t="s">
        <v>28</v>
      </c>
      <c r="I29" t="s">
        <v>988</v>
      </c>
      <c r="J29">
        <f>VLOOKUP(I29,Sheet5!B:C,2,FALSE)</f>
        <v>9</v>
      </c>
      <c r="K29">
        <f>VLOOKUP(H29,Sheet5!A:H,8,FALSE)</f>
        <v>17</v>
      </c>
      <c r="L29">
        <f t="shared" si="1"/>
        <v>5</v>
      </c>
      <c r="M29">
        <f t="shared" si="1"/>
        <v>11</v>
      </c>
      <c r="N29">
        <f t="shared" si="1"/>
        <v>16</v>
      </c>
      <c r="O29">
        <f t="shared" si="1"/>
        <v>22</v>
      </c>
      <c r="P29">
        <f t="shared" si="1"/>
        <v>27</v>
      </c>
      <c r="Q29">
        <f t="shared" si="1"/>
        <v>33</v>
      </c>
      <c r="R29">
        <f t="shared" si="1"/>
        <v>38</v>
      </c>
      <c r="S29">
        <f t="shared" si="1"/>
        <v>44</v>
      </c>
      <c r="T29">
        <f t="shared" si="1"/>
        <v>49</v>
      </c>
      <c r="U29">
        <f t="shared" si="1"/>
        <v>55</v>
      </c>
      <c r="V29">
        <f t="shared" si="1"/>
        <v>60</v>
      </c>
      <c r="W29">
        <f t="shared" si="1"/>
        <v>65</v>
      </c>
      <c r="X29">
        <f t="shared" si="1"/>
        <v>71</v>
      </c>
      <c r="Y29" t="s">
        <v>548</v>
      </c>
      <c r="AC29" t="s">
        <v>1007</v>
      </c>
      <c r="AD29">
        <v>25</v>
      </c>
    </row>
    <row r="30" spans="1:30" x14ac:dyDescent="0.5">
      <c r="A30" t="s">
        <v>550</v>
      </c>
      <c r="B30" t="s">
        <v>553</v>
      </c>
      <c r="F30" t="s">
        <v>553</v>
      </c>
      <c r="G30">
        <v>352</v>
      </c>
      <c r="H30" t="s">
        <v>28</v>
      </c>
      <c r="I30" t="s">
        <v>988</v>
      </c>
      <c r="J30">
        <f>VLOOKUP(I30,Sheet5!B:C,2,FALSE)</f>
        <v>9</v>
      </c>
      <c r="K30">
        <f>VLOOKUP(H30,Sheet5!A:H,8,FALSE)</f>
        <v>17</v>
      </c>
      <c r="L30">
        <f t="shared" si="1"/>
        <v>5</v>
      </c>
      <c r="M30">
        <f t="shared" si="1"/>
        <v>11</v>
      </c>
      <c r="N30">
        <f t="shared" si="1"/>
        <v>16</v>
      </c>
      <c r="O30">
        <f t="shared" si="1"/>
        <v>22</v>
      </c>
      <c r="P30">
        <f t="shared" si="1"/>
        <v>27</v>
      </c>
      <c r="Q30">
        <f t="shared" si="1"/>
        <v>33</v>
      </c>
      <c r="R30">
        <f t="shared" si="1"/>
        <v>38</v>
      </c>
      <c r="S30">
        <f t="shared" si="1"/>
        <v>44</v>
      </c>
      <c r="T30">
        <f t="shared" si="1"/>
        <v>49</v>
      </c>
      <c r="U30">
        <f t="shared" si="1"/>
        <v>55</v>
      </c>
      <c r="V30">
        <f t="shared" si="1"/>
        <v>60</v>
      </c>
      <c r="W30">
        <f t="shared" si="1"/>
        <v>65</v>
      </c>
      <c r="X30">
        <f t="shared" si="1"/>
        <v>71</v>
      </c>
      <c r="Y30" t="s">
        <v>550</v>
      </c>
      <c r="AC30" t="s">
        <v>1008</v>
      </c>
      <c r="AD30">
        <v>25</v>
      </c>
    </row>
    <row r="31" spans="1:30" x14ac:dyDescent="0.5">
      <c r="A31" t="s">
        <v>952</v>
      </c>
      <c r="B31" t="s">
        <v>554</v>
      </c>
      <c r="F31" t="s">
        <v>554</v>
      </c>
      <c r="G31">
        <v>704</v>
      </c>
      <c r="H31" t="s">
        <v>28</v>
      </c>
      <c r="I31" t="s">
        <v>988</v>
      </c>
      <c r="J31">
        <f>VLOOKUP(I31,Sheet5!B:C,2,FALSE)</f>
        <v>9</v>
      </c>
      <c r="K31">
        <f>VLOOKUP(H31,Sheet5!A:H,8,FALSE)</f>
        <v>17</v>
      </c>
      <c r="L31">
        <f t="shared" si="1"/>
        <v>5</v>
      </c>
      <c r="M31">
        <f t="shared" si="1"/>
        <v>11</v>
      </c>
      <c r="N31">
        <f t="shared" si="1"/>
        <v>16</v>
      </c>
      <c r="O31">
        <f t="shared" si="1"/>
        <v>22</v>
      </c>
      <c r="P31">
        <f t="shared" si="1"/>
        <v>27</v>
      </c>
      <c r="Q31">
        <f t="shared" si="1"/>
        <v>33</v>
      </c>
      <c r="R31">
        <f t="shared" si="1"/>
        <v>38</v>
      </c>
      <c r="S31">
        <f t="shared" si="1"/>
        <v>44</v>
      </c>
      <c r="T31">
        <f t="shared" si="1"/>
        <v>49</v>
      </c>
      <c r="U31">
        <f t="shared" si="1"/>
        <v>55</v>
      </c>
      <c r="V31">
        <f t="shared" si="1"/>
        <v>60</v>
      </c>
      <c r="W31">
        <f t="shared" si="1"/>
        <v>65</v>
      </c>
      <c r="X31">
        <f t="shared" si="1"/>
        <v>71</v>
      </c>
      <c r="Y31" t="s">
        <v>952</v>
      </c>
      <c r="AC31" t="s">
        <v>1009</v>
      </c>
      <c r="AD31">
        <v>26</v>
      </c>
    </row>
    <row r="32" spans="1:30" x14ac:dyDescent="0.5">
      <c r="A32" t="s">
        <v>550</v>
      </c>
      <c r="B32" t="s">
        <v>555</v>
      </c>
      <c r="F32" t="s">
        <v>555</v>
      </c>
      <c r="G32">
        <v>352</v>
      </c>
      <c r="H32" t="s">
        <v>12</v>
      </c>
      <c r="I32" t="s">
        <v>989</v>
      </c>
      <c r="J32">
        <f>VLOOKUP(I32,Sheet5!B:C,2,FALSE)</f>
        <v>10</v>
      </c>
      <c r="K32">
        <f>VLOOKUP(H32,Sheet5!A:H,8,FALSE)</f>
        <v>17</v>
      </c>
      <c r="L32">
        <f t="shared" si="1"/>
        <v>6</v>
      </c>
      <c r="M32">
        <f t="shared" si="1"/>
        <v>11</v>
      </c>
      <c r="N32">
        <f t="shared" si="1"/>
        <v>17</v>
      </c>
      <c r="O32">
        <f t="shared" si="1"/>
        <v>22</v>
      </c>
      <c r="P32">
        <f t="shared" si="1"/>
        <v>28</v>
      </c>
      <c r="Q32">
        <f t="shared" si="1"/>
        <v>33</v>
      </c>
      <c r="R32">
        <f t="shared" si="1"/>
        <v>39</v>
      </c>
      <c r="S32">
        <f t="shared" si="1"/>
        <v>44</v>
      </c>
      <c r="T32">
        <f t="shared" si="1"/>
        <v>50</v>
      </c>
      <c r="U32">
        <f t="shared" si="1"/>
        <v>55</v>
      </c>
      <c r="V32">
        <f t="shared" si="1"/>
        <v>61</v>
      </c>
      <c r="W32">
        <f t="shared" si="1"/>
        <v>66</v>
      </c>
      <c r="X32">
        <f t="shared" si="1"/>
        <v>72</v>
      </c>
      <c r="Y32" t="s">
        <v>550</v>
      </c>
      <c r="AC32" t="s">
        <v>1010</v>
      </c>
      <c r="AD32">
        <v>27</v>
      </c>
    </row>
    <row r="33" spans="1:30" x14ac:dyDescent="0.5">
      <c r="A33" t="s">
        <v>944</v>
      </c>
      <c r="B33" t="s">
        <v>556</v>
      </c>
      <c r="F33" t="s">
        <v>556</v>
      </c>
      <c r="G33">
        <v>360</v>
      </c>
      <c r="H33" t="s">
        <v>29</v>
      </c>
      <c r="I33" t="s">
        <v>990</v>
      </c>
      <c r="J33">
        <f>VLOOKUP(I33,Sheet5!B:C,2,FALSE)</f>
        <v>11</v>
      </c>
      <c r="K33">
        <f>VLOOKUP(H33,Sheet5!A:H,8,FALSE)</f>
        <v>17</v>
      </c>
      <c r="L33">
        <f t="shared" si="1"/>
        <v>6</v>
      </c>
      <c r="M33">
        <f t="shared" si="1"/>
        <v>11</v>
      </c>
      <c r="N33">
        <f t="shared" si="1"/>
        <v>17</v>
      </c>
      <c r="O33">
        <f t="shared" si="1"/>
        <v>22</v>
      </c>
      <c r="P33">
        <f t="shared" si="1"/>
        <v>28</v>
      </c>
      <c r="Q33">
        <f t="shared" si="1"/>
        <v>33</v>
      </c>
      <c r="R33">
        <f t="shared" si="1"/>
        <v>39</v>
      </c>
      <c r="S33">
        <f t="shared" si="1"/>
        <v>44</v>
      </c>
      <c r="T33">
        <f t="shared" si="1"/>
        <v>50</v>
      </c>
      <c r="U33">
        <f t="shared" si="1"/>
        <v>56</v>
      </c>
      <c r="V33">
        <f t="shared" si="1"/>
        <v>61</v>
      </c>
      <c r="W33">
        <f t="shared" si="1"/>
        <v>67</v>
      </c>
      <c r="X33">
        <f t="shared" si="1"/>
        <v>72</v>
      </c>
      <c r="Y33" t="s">
        <v>944</v>
      </c>
      <c r="AC33" t="s">
        <v>1011</v>
      </c>
      <c r="AD33">
        <v>28</v>
      </c>
    </row>
    <row r="34" spans="1:30" x14ac:dyDescent="0.5">
      <c r="A34" t="s">
        <v>944</v>
      </c>
      <c r="B34" t="s">
        <v>556</v>
      </c>
      <c r="F34" t="s">
        <v>556</v>
      </c>
      <c r="G34">
        <v>360</v>
      </c>
      <c r="H34" t="s">
        <v>29</v>
      </c>
      <c r="I34" t="s">
        <v>990</v>
      </c>
      <c r="J34">
        <f>VLOOKUP(I34,Sheet5!B:C,2,FALSE)</f>
        <v>11</v>
      </c>
      <c r="K34">
        <f>VLOOKUP(H34,Sheet5!A:H,8,FALSE)</f>
        <v>17</v>
      </c>
      <c r="L34">
        <f t="shared" si="1"/>
        <v>6</v>
      </c>
      <c r="M34">
        <f t="shared" si="1"/>
        <v>11</v>
      </c>
      <c r="N34">
        <f t="shared" si="1"/>
        <v>17</v>
      </c>
      <c r="O34">
        <f t="shared" si="1"/>
        <v>22</v>
      </c>
      <c r="P34">
        <f t="shared" si="1"/>
        <v>28</v>
      </c>
      <c r="Q34">
        <f t="shared" si="1"/>
        <v>33</v>
      </c>
      <c r="R34">
        <f t="shared" si="1"/>
        <v>39</v>
      </c>
      <c r="S34">
        <f t="shared" si="1"/>
        <v>44</v>
      </c>
      <c r="T34">
        <f t="shared" si="1"/>
        <v>50</v>
      </c>
      <c r="U34">
        <f t="shared" si="1"/>
        <v>56</v>
      </c>
      <c r="V34">
        <f t="shared" si="1"/>
        <v>61</v>
      </c>
      <c r="W34">
        <f t="shared" si="1"/>
        <v>67</v>
      </c>
      <c r="X34">
        <f t="shared" si="1"/>
        <v>72</v>
      </c>
      <c r="Y34" t="s">
        <v>944</v>
      </c>
      <c r="AC34" t="s">
        <v>1012</v>
      </c>
      <c r="AD34">
        <v>29</v>
      </c>
    </row>
    <row r="35" spans="1:30" x14ac:dyDescent="0.5">
      <c r="A35" t="s">
        <v>944</v>
      </c>
      <c r="B35" t="s">
        <v>556</v>
      </c>
      <c r="F35" t="s">
        <v>556</v>
      </c>
      <c r="G35">
        <v>440</v>
      </c>
      <c r="H35" t="s">
        <v>29</v>
      </c>
      <c r="I35" t="s">
        <v>990</v>
      </c>
      <c r="J35">
        <f>VLOOKUP(I35,Sheet5!B:C,2,FALSE)</f>
        <v>11</v>
      </c>
      <c r="K35">
        <f>VLOOKUP(H35,Sheet5!A:H,8,FALSE)</f>
        <v>17</v>
      </c>
      <c r="L35">
        <f t="shared" si="1"/>
        <v>6</v>
      </c>
      <c r="M35">
        <f t="shared" si="1"/>
        <v>11</v>
      </c>
      <c r="N35">
        <f t="shared" si="1"/>
        <v>17</v>
      </c>
      <c r="O35">
        <f t="shared" si="1"/>
        <v>22</v>
      </c>
      <c r="P35">
        <f t="shared" ref="N35:X58" si="2">MIN(ROUND(P$1*(1+$J35/100),0),100)</f>
        <v>28</v>
      </c>
      <c r="Q35">
        <f t="shared" si="2"/>
        <v>33</v>
      </c>
      <c r="R35">
        <f t="shared" si="2"/>
        <v>39</v>
      </c>
      <c r="S35">
        <f t="shared" si="2"/>
        <v>44</v>
      </c>
      <c r="T35">
        <f t="shared" si="2"/>
        <v>50</v>
      </c>
      <c r="U35">
        <f t="shared" si="2"/>
        <v>56</v>
      </c>
      <c r="V35">
        <f t="shared" si="2"/>
        <v>61</v>
      </c>
      <c r="W35">
        <f t="shared" si="2"/>
        <v>67</v>
      </c>
      <c r="X35">
        <f t="shared" si="2"/>
        <v>72</v>
      </c>
      <c r="Y35" t="s">
        <v>944</v>
      </c>
      <c r="AC35" t="s">
        <v>1013</v>
      </c>
      <c r="AD35">
        <v>30</v>
      </c>
    </row>
    <row r="36" spans="1:30" x14ac:dyDescent="0.5">
      <c r="A36" t="s">
        <v>557</v>
      </c>
      <c r="B36" t="s">
        <v>558</v>
      </c>
      <c r="F36" t="s">
        <v>558</v>
      </c>
      <c r="G36">
        <v>480</v>
      </c>
      <c r="H36" t="s">
        <v>29</v>
      </c>
      <c r="I36" t="s">
        <v>990</v>
      </c>
      <c r="J36">
        <f>VLOOKUP(I36,Sheet5!B:C,2,FALSE)</f>
        <v>11</v>
      </c>
      <c r="K36">
        <f>VLOOKUP(H36,Sheet5!A:H,8,FALSE)</f>
        <v>17</v>
      </c>
      <c r="L36">
        <f t="shared" ref="L36:M99" si="3">MIN(ROUND(L$1*(1+$J36/100),0),100)</f>
        <v>6</v>
      </c>
      <c r="M36">
        <f t="shared" si="3"/>
        <v>11</v>
      </c>
      <c r="N36">
        <f t="shared" si="2"/>
        <v>17</v>
      </c>
      <c r="O36">
        <f t="shared" si="2"/>
        <v>22</v>
      </c>
      <c r="P36">
        <f t="shared" si="2"/>
        <v>28</v>
      </c>
      <c r="Q36">
        <f t="shared" si="2"/>
        <v>33</v>
      </c>
      <c r="R36">
        <f t="shared" si="2"/>
        <v>39</v>
      </c>
      <c r="S36">
        <f t="shared" si="2"/>
        <v>44</v>
      </c>
      <c r="T36">
        <f t="shared" si="2"/>
        <v>50</v>
      </c>
      <c r="U36">
        <f t="shared" si="2"/>
        <v>56</v>
      </c>
      <c r="V36">
        <f t="shared" si="2"/>
        <v>61</v>
      </c>
      <c r="W36">
        <f t="shared" si="2"/>
        <v>67</v>
      </c>
      <c r="X36">
        <f t="shared" si="2"/>
        <v>72</v>
      </c>
      <c r="Y36" t="s">
        <v>557</v>
      </c>
      <c r="AC36" t="s">
        <v>1014</v>
      </c>
      <c r="AD36">
        <v>31</v>
      </c>
    </row>
    <row r="37" spans="1:30" x14ac:dyDescent="0.5">
      <c r="A37" t="s">
        <v>951</v>
      </c>
      <c r="B37" t="s">
        <v>559</v>
      </c>
      <c r="F37" t="s">
        <v>559</v>
      </c>
      <c r="G37">
        <v>192</v>
      </c>
      <c r="H37" t="s">
        <v>1</v>
      </c>
      <c r="I37" t="s">
        <v>991</v>
      </c>
      <c r="J37">
        <f>VLOOKUP(I37,Sheet5!B:C,2,FALSE)</f>
        <v>12</v>
      </c>
      <c r="K37">
        <f>VLOOKUP(H37,Sheet5!A:H,8,FALSE)</f>
        <v>21</v>
      </c>
      <c r="L37">
        <f t="shared" si="3"/>
        <v>6</v>
      </c>
      <c r="M37">
        <f t="shared" si="3"/>
        <v>11</v>
      </c>
      <c r="N37">
        <f t="shared" si="2"/>
        <v>17</v>
      </c>
      <c r="O37">
        <f t="shared" si="2"/>
        <v>22</v>
      </c>
      <c r="P37">
        <f t="shared" si="2"/>
        <v>28</v>
      </c>
      <c r="Q37">
        <f t="shared" si="2"/>
        <v>34</v>
      </c>
      <c r="R37">
        <f t="shared" si="2"/>
        <v>39</v>
      </c>
      <c r="S37">
        <f t="shared" si="2"/>
        <v>45</v>
      </c>
      <c r="T37">
        <f t="shared" si="2"/>
        <v>50</v>
      </c>
      <c r="U37">
        <f t="shared" si="2"/>
        <v>56</v>
      </c>
      <c r="V37">
        <f t="shared" si="2"/>
        <v>62</v>
      </c>
      <c r="W37">
        <f t="shared" si="2"/>
        <v>67</v>
      </c>
      <c r="X37">
        <f t="shared" si="2"/>
        <v>73</v>
      </c>
      <c r="Y37" t="s">
        <v>951</v>
      </c>
      <c r="AC37" t="s">
        <v>1015</v>
      </c>
      <c r="AD37">
        <v>44</v>
      </c>
    </row>
    <row r="38" spans="1:30" x14ac:dyDescent="0.5">
      <c r="A38" t="s">
        <v>951</v>
      </c>
      <c r="B38" t="s">
        <v>560</v>
      </c>
      <c r="F38" t="s">
        <v>560</v>
      </c>
      <c r="G38">
        <v>192</v>
      </c>
      <c r="H38" t="s">
        <v>1</v>
      </c>
      <c r="I38" t="s">
        <v>991</v>
      </c>
      <c r="J38">
        <f>VLOOKUP(I38,Sheet5!B:C,2,FALSE)</f>
        <v>12</v>
      </c>
      <c r="K38">
        <f>VLOOKUP(H38,Sheet5!A:H,8,FALSE)</f>
        <v>21</v>
      </c>
      <c r="L38">
        <f t="shared" si="3"/>
        <v>6</v>
      </c>
      <c r="M38">
        <f t="shared" si="3"/>
        <v>11</v>
      </c>
      <c r="N38">
        <f t="shared" si="2"/>
        <v>17</v>
      </c>
      <c r="O38">
        <f t="shared" si="2"/>
        <v>22</v>
      </c>
      <c r="P38">
        <f t="shared" si="2"/>
        <v>28</v>
      </c>
      <c r="Q38">
        <f t="shared" si="2"/>
        <v>34</v>
      </c>
      <c r="R38">
        <f t="shared" si="2"/>
        <v>39</v>
      </c>
      <c r="S38">
        <f t="shared" si="2"/>
        <v>45</v>
      </c>
      <c r="T38">
        <f t="shared" si="2"/>
        <v>50</v>
      </c>
      <c r="U38">
        <f t="shared" si="2"/>
        <v>56</v>
      </c>
      <c r="V38">
        <f t="shared" si="2"/>
        <v>62</v>
      </c>
      <c r="W38">
        <f t="shared" si="2"/>
        <v>67</v>
      </c>
      <c r="X38">
        <f t="shared" si="2"/>
        <v>73</v>
      </c>
      <c r="Y38" t="s">
        <v>951</v>
      </c>
      <c r="AC38" t="s">
        <v>1016</v>
      </c>
      <c r="AD38">
        <v>45</v>
      </c>
    </row>
    <row r="39" spans="1:30" x14ac:dyDescent="0.5">
      <c r="A39" t="s">
        <v>951</v>
      </c>
      <c r="B39" t="s">
        <v>561</v>
      </c>
      <c r="F39" t="s">
        <v>561</v>
      </c>
      <c r="G39">
        <v>208</v>
      </c>
      <c r="H39" t="s">
        <v>1</v>
      </c>
      <c r="I39" t="s">
        <v>991</v>
      </c>
      <c r="J39">
        <f>VLOOKUP(I39,Sheet5!B:C,2,FALSE)</f>
        <v>12</v>
      </c>
      <c r="K39">
        <f>VLOOKUP(H39,Sheet5!A:H,8,FALSE)</f>
        <v>21</v>
      </c>
      <c r="L39">
        <f t="shared" si="3"/>
        <v>6</v>
      </c>
      <c r="M39">
        <f t="shared" si="3"/>
        <v>11</v>
      </c>
      <c r="N39">
        <f t="shared" si="2"/>
        <v>17</v>
      </c>
      <c r="O39">
        <f t="shared" si="2"/>
        <v>22</v>
      </c>
      <c r="P39">
        <f t="shared" si="2"/>
        <v>28</v>
      </c>
      <c r="Q39">
        <f t="shared" si="2"/>
        <v>34</v>
      </c>
      <c r="R39">
        <f t="shared" si="2"/>
        <v>39</v>
      </c>
      <c r="S39">
        <f t="shared" si="2"/>
        <v>45</v>
      </c>
      <c r="T39">
        <f t="shared" si="2"/>
        <v>50</v>
      </c>
      <c r="U39">
        <f t="shared" si="2"/>
        <v>56</v>
      </c>
      <c r="V39">
        <f t="shared" si="2"/>
        <v>62</v>
      </c>
      <c r="W39">
        <f t="shared" si="2"/>
        <v>67</v>
      </c>
      <c r="X39">
        <f t="shared" si="2"/>
        <v>73</v>
      </c>
      <c r="Y39" t="s">
        <v>951</v>
      </c>
      <c r="AC39" t="s">
        <v>1017</v>
      </c>
      <c r="AD39">
        <v>46</v>
      </c>
    </row>
    <row r="40" spans="1:30" x14ac:dyDescent="0.5">
      <c r="A40" t="s">
        <v>562</v>
      </c>
      <c r="B40" t="s">
        <v>563</v>
      </c>
      <c r="C40" t="s">
        <v>564</v>
      </c>
      <c r="D40" t="s">
        <v>565</v>
      </c>
      <c r="F40" t="s">
        <v>957</v>
      </c>
      <c r="G40">
        <v>320</v>
      </c>
      <c r="H40" t="s">
        <v>1</v>
      </c>
      <c r="I40" t="s">
        <v>991</v>
      </c>
      <c r="J40">
        <f>VLOOKUP(I40,Sheet5!B:C,2,FALSE)</f>
        <v>12</v>
      </c>
      <c r="K40">
        <f>VLOOKUP(H40,Sheet5!A:H,8,FALSE)</f>
        <v>21</v>
      </c>
      <c r="L40">
        <f t="shared" si="3"/>
        <v>6</v>
      </c>
      <c r="M40">
        <f t="shared" si="3"/>
        <v>11</v>
      </c>
      <c r="N40">
        <f t="shared" si="2"/>
        <v>17</v>
      </c>
      <c r="O40">
        <f t="shared" si="2"/>
        <v>22</v>
      </c>
      <c r="P40">
        <f t="shared" si="2"/>
        <v>28</v>
      </c>
      <c r="Q40">
        <f t="shared" si="2"/>
        <v>34</v>
      </c>
      <c r="R40">
        <f t="shared" si="2"/>
        <v>39</v>
      </c>
      <c r="S40">
        <f t="shared" si="2"/>
        <v>45</v>
      </c>
      <c r="T40">
        <f t="shared" si="2"/>
        <v>50</v>
      </c>
      <c r="U40">
        <f t="shared" si="2"/>
        <v>56</v>
      </c>
      <c r="V40">
        <f t="shared" si="2"/>
        <v>62</v>
      </c>
      <c r="W40">
        <f t="shared" si="2"/>
        <v>67</v>
      </c>
      <c r="X40">
        <f t="shared" si="2"/>
        <v>73</v>
      </c>
      <c r="Y40" t="s">
        <v>562</v>
      </c>
      <c r="AC40" t="s">
        <v>1018</v>
      </c>
      <c r="AD40">
        <v>46</v>
      </c>
    </row>
    <row r="41" spans="1:30" x14ac:dyDescent="0.5">
      <c r="A41" t="s">
        <v>566</v>
      </c>
      <c r="F41" t="s">
        <v>953</v>
      </c>
      <c r="G41">
        <v>1152</v>
      </c>
      <c r="H41" t="s">
        <v>1</v>
      </c>
      <c r="I41" t="s">
        <v>991</v>
      </c>
      <c r="J41">
        <f>VLOOKUP(I41,Sheet5!B:C,2,FALSE)</f>
        <v>12</v>
      </c>
      <c r="K41">
        <f>VLOOKUP(H41,Sheet5!A:H,8,FALSE)</f>
        <v>21</v>
      </c>
      <c r="L41">
        <f t="shared" si="3"/>
        <v>6</v>
      </c>
      <c r="M41">
        <f t="shared" si="3"/>
        <v>11</v>
      </c>
      <c r="N41">
        <f t="shared" si="2"/>
        <v>17</v>
      </c>
      <c r="O41">
        <f t="shared" si="2"/>
        <v>22</v>
      </c>
      <c r="P41">
        <f t="shared" si="2"/>
        <v>28</v>
      </c>
      <c r="Q41">
        <f t="shared" si="2"/>
        <v>34</v>
      </c>
      <c r="R41">
        <f t="shared" si="2"/>
        <v>39</v>
      </c>
      <c r="S41">
        <f t="shared" si="2"/>
        <v>45</v>
      </c>
      <c r="T41">
        <f t="shared" si="2"/>
        <v>50</v>
      </c>
      <c r="U41">
        <f t="shared" si="2"/>
        <v>56</v>
      </c>
      <c r="V41">
        <f t="shared" si="2"/>
        <v>62</v>
      </c>
      <c r="W41">
        <f t="shared" si="2"/>
        <v>67</v>
      </c>
      <c r="X41">
        <f t="shared" si="2"/>
        <v>73</v>
      </c>
      <c r="Y41" t="s">
        <v>566</v>
      </c>
      <c r="AC41" t="s">
        <v>1019</v>
      </c>
      <c r="AD41">
        <v>47</v>
      </c>
    </row>
    <row r="42" spans="1:30" x14ac:dyDescent="0.5">
      <c r="A42" t="s">
        <v>566</v>
      </c>
      <c r="F42" t="s">
        <v>953</v>
      </c>
      <c r="G42">
        <v>1152</v>
      </c>
      <c r="H42" t="s">
        <v>1</v>
      </c>
      <c r="I42" t="s">
        <v>991</v>
      </c>
      <c r="J42">
        <f>VLOOKUP(I42,Sheet5!B:C,2,FALSE)</f>
        <v>12</v>
      </c>
      <c r="K42">
        <f>VLOOKUP(H42,Sheet5!A:H,8,FALSE)</f>
        <v>21</v>
      </c>
      <c r="L42">
        <f t="shared" si="3"/>
        <v>6</v>
      </c>
      <c r="M42">
        <f t="shared" si="3"/>
        <v>11</v>
      </c>
      <c r="N42">
        <f t="shared" si="2"/>
        <v>17</v>
      </c>
      <c r="O42">
        <f t="shared" si="2"/>
        <v>22</v>
      </c>
      <c r="P42">
        <f t="shared" si="2"/>
        <v>28</v>
      </c>
      <c r="Q42">
        <f t="shared" si="2"/>
        <v>34</v>
      </c>
      <c r="R42">
        <f t="shared" si="2"/>
        <v>39</v>
      </c>
      <c r="S42">
        <f t="shared" si="2"/>
        <v>45</v>
      </c>
      <c r="T42">
        <f t="shared" si="2"/>
        <v>50</v>
      </c>
      <c r="U42">
        <f t="shared" si="2"/>
        <v>56</v>
      </c>
      <c r="V42">
        <f t="shared" si="2"/>
        <v>62</v>
      </c>
      <c r="W42">
        <f t="shared" si="2"/>
        <v>67</v>
      </c>
      <c r="X42">
        <f t="shared" si="2"/>
        <v>73</v>
      </c>
      <c r="Y42" t="s">
        <v>566</v>
      </c>
      <c r="AC42" t="s">
        <v>1020</v>
      </c>
      <c r="AD42">
        <v>48</v>
      </c>
    </row>
    <row r="43" spans="1:30" x14ac:dyDescent="0.5">
      <c r="A43" t="s">
        <v>566</v>
      </c>
      <c r="F43" t="s">
        <v>953</v>
      </c>
      <c r="G43">
        <v>1152</v>
      </c>
      <c r="H43" t="s">
        <v>1</v>
      </c>
      <c r="I43" t="s">
        <v>991</v>
      </c>
      <c r="J43">
        <f>VLOOKUP(I43,Sheet5!B:C,2,FALSE)</f>
        <v>12</v>
      </c>
      <c r="K43">
        <f>VLOOKUP(H43,Sheet5!A:H,8,FALSE)</f>
        <v>21</v>
      </c>
      <c r="L43">
        <f t="shared" si="3"/>
        <v>6</v>
      </c>
      <c r="M43">
        <f t="shared" si="3"/>
        <v>11</v>
      </c>
      <c r="N43">
        <f t="shared" si="2"/>
        <v>17</v>
      </c>
      <c r="O43">
        <f t="shared" si="2"/>
        <v>22</v>
      </c>
      <c r="P43">
        <f t="shared" si="2"/>
        <v>28</v>
      </c>
      <c r="Q43">
        <f t="shared" si="2"/>
        <v>34</v>
      </c>
      <c r="R43">
        <f t="shared" si="2"/>
        <v>39</v>
      </c>
      <c r="S43">
        <f t="shared" si="2"/>
        <v>45</v>
      </c>
      <c r="T43">
        <f t="shared" si="2"/>
        <v>50</v>
      </c>
      <c r="U43">
        <f t="shared" si="2"/>
        <v>56</v>
      </c>
      <c r="V43">
        <f t="shared" si="2"/>
        <v>62</v>
      </c>
      <c r="W43">
        <f t="shared" si="2"/>
        <v>67</v>
      </c>
      <c r="X43">
        <f t="shared" si="2"/>
        <v>73</v>
      </c>
      <c r="Y43" t="s">
        <v>566</v>
      </c>
      <c r="AC43" t="s">
        <v>1021</v>
      </c>
      <c r="AD43">
        <v>49</v>
      </c>
    </row>
    <row r="44" spans="1:30" x14ac:dyDescent="0.5">
      <c r="A44" t="s">
        <v>535</v>
      </c>
      <c r="B44" t="s">
        <v>567</v>
      </c>
      <c r="F44" t="s">
        <v>567</v>
      </c>
      <c r="G44">
        <v>1800</v>
      </c>
      <c r="H44" t="s">
        <v>1</v>
      </c>
      <c r="I44" t="s">
        <v>991</v>
      </c>
      <c r="J44">
        <f>VLOOKUP(I44,Sheet5!B:C,2,FALSE)</f>
        <v>12</v>
      </c>
      <c r="K44">
        <f>VLOOKUP(H44,Sheet5!A:H,8,FALSE)</f>
        <v>21</v>
      </c>
      <c r="L44">
        <f t="shared" si="3"/>
        <v>6</v>
      </c>
      <c r="M44">
        <f t="shared" si="3"/>
        <v>11</v>
      </c>
      <c r="N44">
        <f t="shared" si="2"/>
        <v>17</v>
      </c>
      <c r="O44">
        <f t="shared" si="2"/>
        <v>22</v>
      </c>
      <c r="P44">
        <f t="shared" si="2"/>
        <v>28</v>
      </c>
      <c r="Q44">
        <f t="shared" si="2"/>
        <v>34</v>
      </c>
      <c r="R44">
        <f t="shared" si="2"/>
        <v>39</v>
      </c>
      <c r="S44">
        <f t="shared" si="2"/>
        <v>45</v>
      </c>
      <c r="T44">
        <f t="shared" si="2"/>
        <v>50</v>
      </c>
      <c r="U44">
        <f t="shared" si="2"/>
        <v>56</v>
      </c>
      <c r="V44">
        <f t="shared" si="2"/>
        <v>62</v>
      </c>
      <c r="W44">
        <f t="shared" si="2"/>
        <v>67</v>
      </c>
      <c r="X44">
        <f t="shared" si="2"/>
        <v>73</v>
      </c>
      <c r="Y44" t="s">
        <v>535</v>
      </c>
      <c r="AC44" t="s">
        <v>1022</v>
      </c>
      <c r="AD44">
        <v>50</v>
      </c>
    </row>
    <row r="45" spans="1:30" x14ac:dyDescent="0.5">
      <c r="A45" t="s">
        <v>520</v>
      </c>
      <c r="B45" t="s">
        <v>568</v>
      </c>
      <c r="F45" t="s">
        <v>568</v>
      </c>
      <c r="G45">
        <v>128</v>
      </c>
      <c r="H45" t="s">
        <v>13</v>
      </c>
      <c r="I45" t="s">
        <v>993</v>
      </c>
      <c r="J45">
        <f>VLOOKUP(I45,Sheet5!B:C,2,FALSE)</f>
        <v>14</v>
      </c>
      <c r="K45">
        <f>VLOOKUP(H45,Sheet5!A:H,8,FALSE)</f>
        <v>21</v>
      </c>
      <c r="L45">
        <f t="shared" si="3"/>
        <v>6</v>
      </c>
      <c r="M45">
        <f t="shared" si="3"/>
        <v>11</v>
      </c>
      <c r="N45">
        <f t="shared" si="2"/>
        <v>17</v>
      </c>
      <c r="O45">
        <f t="shared" si="2"/>
        <v>23</v>
      </c>
      <c r="P45">
        <f t="shared" si="2"/>
        <v>29</v>
      </c>
      <c r="Q45">
        <f t="shared" si="2"/>
        <v>34</v>
      </c>
      <c r="R45">
        <f t="shared" si="2"/>
        <v>40</v>
      </c>
      <c r="S45">
        <f t="shared" si="2"/>
        <v>46</v>
      </c>
      <c r="T45">
        <f t="shared" si="2"/>
        <v>51</v>
      </c>
      <c r="U45">
        <f t="shared" si="2"/>
        <v>57</v>
      </c>
      <c r="V45">
        <f t="shared" si="2"/>
        <v>63</v>
      </c>
      <c r="W45">
        <f t="shared" si="2"/>
        <v>68</v>
      </c>
      <c r="X45">
        <f t="shared" si="2"/>
        <v>74</v>
      </c>
      <c r="Y45" t="s">
        <v>520</v>
      </c>
      <c r="AC45" t="s">
        <v>1023</v>
      </c>
      <c r="AD45">
        <v>51</v>
      </c>
    </row>
    <row r="46" spans="1:30" x14ac:dyDescent="0.5">
      <c r="A46" t="s">
        <v>537</v>
      </c>
      <c r="B46" t="s">
        <v>569</v>
      </c>
      <c r="F46" t="s">
        <v>569</v>
      </c>
      <c r="G46">
        <v>192</v>
      </c>
      <c r="H46" t="s">
        <v>13</v>
      </c>
      <c r="I46" t="s">
        <v>993</v>
      </c>
      <c r="J46">
        <f>VLOOKUP(I46,Sheet5!B:C,2,FALSE)</f>
        <v>14</v>
      </c>
      <c r="K46">
        <f>VLOOKUP(H46,Sheet5!A:H,8,FALSE)</f>
        <v>21</v>
      </c>
      <c r="L46">
        <f t="shared" si="3"/>
        <v>6</v>
      </c>
      <c r="M46">
        <f t="shared" si="3"/>
        <v>11</v>
      </c>
      <c r="N46">
        <f t="shared" si="2"/>
        <v>17</v>
      </c>
      <c r="O46">
        <f t="shared" si="2"/>
        <v>23</v>
      </c>
      <c r="P46">
        <f t="shared" si="2"/>
        <v>29</v>
      </c>
      <c r="Q46">
        <f t="shared" si="2"/>
        <v>34</v>
      </c>
      <c r="R46">
        <f t="shared" si="2"/>
        <v>40</v>
      </c>
      <c r="S46">
        <f t="shared" si="2"/>
        <v>46</v>
      </c>
      <c r="T46">
        <f t="shared" si="2"/>
        <v>51</v>
      </c>
      <c r="U46">
        <f t="shared" si="2"/>
        <v>57</v>
      </c>
      <c r="V46">
        <f t="shared" si="2"/>
        <v>63</v>
      </c>
      <c r="W46">
        <f t="shared" si="2"/>
        <v>68</v>
      </c>
      <c r="X46">
        <f t="shared" si="2"/>
        <v>74</v>
      </c>
      <c r="Y46" t="s">
        <v>537</v>
      </c>
      <c r="AC46" t="s">
        <v>1024</v>
      </c>
      <c r="AD46">
        <v>52</v>
      </c>
    </row>
    <row r="47" spans="1:30" x14ac:dyDescent="0.5">
      <c r="A47" t="s">
        <v>520</v>
      </c>
      <c r="B47" t="s">
        <v>570</v>
      </c>
      <c r="F47" t="s">
        <v>570</v>
      </c>
      <c r="G47">
        <v>192</v>
      </c>
      <c r="H47" t="s">
        <v>13</v>
      </c>
      <c r="I47" t="s">
        <v>993</v>
      </c>
      <c r="J47">
        <f>VLOOKUP(I47,Sheet5!B:C,2,FALSE)</f>
        <v>14</v>
      </c>
      <c r="K47">
        <f>VLOOKUP(H47,Sheet5!A:H,8,FALSE)</f>
        <v>21</v>
      </c>
      <c r="L47">
        <f t="shared" si="3"/>
        <v>6</v>
      </c>
      <c r="M47">
        <f t="shared" si="3"/>
        <v>11</v>
      </c>
      <c r="N47">
        <f t="shared" si="2"/>
        <v>17</v>
      </c>
      <c r="O47">
        <f t="shared" si="2"/>
        <v>23</v>
      </c>
      <c r="P47">
        <f t="shared" si="2"/>
        <v>29</v>
      </c>
      <c r="Q47">
        <f t="shared" si="2"/>
        <v>34</v>
      </c>
      <c r="R47">
        <f t="shared" si="2"/>
        <v>40</v>
      </c>
      <c r="S47">
        <f t="shared" si="2"/>
        <v>46</v>
      </c>
      <c r="T47">
        <f t="shared" si="2"/>
        <v>51</v>
      </c>
      <c r="U47">
        <f t="shared" si="2"/>
        <v>57</v>
      </c>
      <c r="V47">
        <f t="shared" si="2"/>
        <v>63</v>
      </c>
      <c r="W47">
        <f t="shared" si="2"/>
        <v>68</v>
      </c>
      <c r="X47">
        <f t="shared" si="2"/>
        <v>74</v>
      </c>
      <c r="Y47" t="s">
        <v>520</v>
      </c>
      <c r="AC47" t="s">
        <v>1025</v>
      </c>
      <c r="AD47">
        <v>53</v>
      </c>
    </row>
    <row r="48" spans="1:30" x14ac:dyDescent="0.5">
      <c r="A48" t="s">
        <v>540</v>
      </c>
      <c r="B48" t="s">
        <v>571</v>
      </c>
      <c r="F48" t="s">
        <v>571</v>
      </c>
      <c r="G48">
        <v>224</v>
      </c>
      <c r="H48" t="s">
        <v>13</v>
      </c>
      <c r="I48" t="s">
        <v>993</v>
      </c>
      <c r="J48">
        <f>VLOOKUP(I48,Sheet5!B:C,2,FALSE)</f>
        <v>14</v>
      </c>
      <c r="K48">
        <f>VLOOKUP(H48,Sheet5!A:H,8,FALSE)</f>
        <v>21</v>
      </c>
      <c r="L48">
        <f t="shared" si="3"/>
        <v>6</v>
      </c>
      <c r="M48">
        <f t="shared" si="3"/>
        <v>11</v>
      </c>
      <c r="N48">
        <f t="shared" si="2"/>
        <v>17</v>
      </c>
      <c r="O48">
        <f t="shared" si="2"/>
        <v>23</v>
      </c>
      <c r="P48">
        <f t="shared" si="2"/>
        <v>29</v>
      </c>
      <c r="Q48">
        <f t="shared" si="2"/>
        <v>34</v>
      </c>
      <c r="R48">
        <f t="shared" si="2"/>
        <v>40</v>
      </c>
      <c r="S48">
        <f t="shared" si="2"/>
        <v>46</v>
      </c>
      <c r="T48">
        <f t="shared" si="2"/>
        <v>51</v>
      </c>
      <c r="U48">
        <f t="shared" si="2"/>
        <v>57</v>
      </c>
      <c r="V48">
        <f t="shared" si="2"/>
        <v>63</v>
      </c>
      <c r="W48">
        <f t="shared" si="2"/>
        <v>68</v>
      </c>
      <c r="X48">
        <f t="shared" si="2"/>
        <v>74</v>
      </c>
      <c r="Y48" t="s">
        <v>540</v>
      </c>
      <c r="AC48" t="s">
        <v>1026</v>
      </c>
      <c r="AD48">
        <v>54</v>
      </c>
    </row>
    <row r="49" spans="1:30" x14ac:dyDescent="0.5">
      <c r="A49" t="s">
        <v>572</v>
      </c>
      <c r="B49" t="s">
        <v>573</v>
      </c>
      <c r="F49" t="s">
        <v>573</v>
      </c>
      <c r="G49">
        <v>680</v>
      </c>
      <c r="H49" t="s">
        <v>13</v>
      </c>
      <c r="I49" t="s">
        <v>993</v>
      </c>
      <c r="J49">
        <f>VLOOKUP(I49,Sheet5!B:C,2,FALSE)</f>
        <v>14</v>
      </c>
      <c r="K49">
        <f>VLOOKUP(H49,Sheet5!A:H,8,FALSE)</f>
        <v>21</v>
      </c>
      <c r="L49">
        <f t="shared" si="3"/>
        <v>6</v>
      </c>
      <c r="M49">
        <f t="shared" si="3"/>
        <v>11</v>
      </c>
      <c r="N49">
        <f t="shared" si="2"/>
        <v>17</v>
      </c>
      <c r="O49">
        <f t="shared" si="2"/>
        <v>23</v>
      </c>
      <c r="P49">
        <f t="shared" si="2"/>
        <v>29</v>
      </c>
      <c r="Q49">
        <f t="shared" si="2"/>
        <v>34</v>
      </c>
      <c r="R49">
        <f t="shared" si="2"/>
        <v>40</v>
      </c>
      <c r="S49">
        <f t="shared" si="2"/>
        <v>46</v>
      </c>
      <c r="T49">
        <f t="shared" si="2"/>
        <v>51</v>
      </c>
      <c r="U49">
        <f t="shared" si="2"/>
        <v>57</v>
      </c>
      <c r="V49">
        <f t="shared" si="2"/>
        <v>63</v>
      </c>
      <c r="W49">
        <f t="shared" si="2"/>
        <v>68</v>
      </c>
      <c r="X49">
        <f t="shared" si="2"/>
        <v>74</v>
      </c>
      <c r="Y49" t="s">
        <v>572</v>
      </c>
      <c r="AC49" t="s">
        <v>1027</v>
      </c>
      <c r="AD49">
        <v>55</v>
      </c>
    </row>
    <row r="50" spans="1:30" x14ac:dyDescent="0.5">
      <c r="A50" t="s">
        <v>574</v>
      </c>
      <c r="B50" t="s">
        <v>575</v>
      </c>
      <c r="F50" t="s">
        <v>575</v>
      </c>
      <c r="G50">
        <v>832</v>
      </c>
      <c r="H50" t="s">
        <v>13</v>
      </c>
      <c r="I50" t="s">
        <v>993</v>
      </c>
      <c r="J50">
        <f>VLOOKUP(I50,Sheet5!B:C,2,FALSE)</f>
        <v>14</v>
      </c>
      <c r="K50">
        <f>VLOOKUP(H50,Sheet5!A:H,8,FALSE)</f>
        <v>21</v>
      </c>
      <c r="L50">
        <f t="shared" si="3"/>
        <v>6</v>
      </c>
      <c r="M50">
        <f t="shared" si="3"/>
        <v>11</v>
      </c>
      <c r="N50">
        <f t="shared" si="2"/>
        <v>17</v>
      </c>
      <c r="O50">
        <f t="shared" si="2"/>
        <v>23</v>
      </c>
      <c r="P50">
        <f t="shared" si="2"/>
        <v>29</v>
      </c>
      <c r="Q50">
        <f t="shared" si="2"/>
        <v>34</v>
      </c>
      <c r="R50">
        <f t="shared" si="2"/>
        <v>40</v>
      </c>
      <c r="S50">
        <f t="shared" si="2"/>
        <v>46</v>
      </c>
      <c r="T50">
        <f t="shared" si="2"/>
        <v>51</v>
      </c>
      <c r="U50">
        <f t="shared" si="2"/>
        <v>57</v>
      </c>
      <c r="V50">
        <f t="shared" si="2"/>
        <v>63</v>
      </c>
      <c r="W50">
        <f t="shared" si="2"/>
        <v>68</v>
      </c>
      <c r="X50">
        <f t="shared" si="2"/>
        <v>74</v>
      </c>
      <c r="Y50" t="s">
        <v>574</v>
      </c>
      <c r="AC50" t="s">
        <v>1028</v>
      </c>
      <c r="AD50">
        <v>56</v>
      </c>
    </row>
    <row r="51" spans="1:30" x14ac:dyDescent="0.5">
      <c r="A51" t="s">
        <v>540</v>
      </c>
      <c r="B51" t="s">
        <v>576</v>
      </c>
      <c r="F51" t="s">
        <v>576</v>
      </c>
      <c r="G51">
        <v>224</v>
      </c>
      <c r="H51" t="s">
        <v>14</v>
      </c>
      <c r="I51" t="s">
        <v>994</v>
      </c>
      <c r="J51">
        <f>VLOOKUP(I51,Sheet5!B:C,2,FALSE)</f>
        <v>16</v>
      </c>
      <c r="K51">
        <f>VLOOKUP(H51,Sheet5!A:H,8,FALSE)</f>
        <v>22</v>
      </c>
      <c r="L51">
        <f t="shared" si="3"/>
        <v>6</v>
      </c>
      <c r="M51">
        <f t="shared" si="3"/>
        <v>12</v>
      </c>
      <c r="N51">
        <f t="shared" si="2"/>
        <v>17</v>
      </c>
      <c r="O51">
        <f t="shared" si="2"/>
        <v>23</v>
      </c>
      <c r="P51">
        <f t="shared" si="2"/>
        <v>29</v>
      </c>
      <c r="Q51">
        <f t="shared" si="2"/>
        <v>35</v>
      </c>
      <c r="R51">
        <f t="shared" si="2"/>
        <v>41</v>
      </c>
      <c r="S51">
        <f t="shared" si="2"/>
        <v>46</v>
      </c>
      <c r="T51">
        <f t="shared" si="2"/>
        <v>52</v>
      </c>
      <c r="U51">
        <f t="shared" si="2"/>
        <v>58</v>
      </c>
      <c r="V51">
        <f t="shared" si="2"/>
        <v>64</v>
      </c>
      <c r="W51">
        <f t="shared" si="2"/>
        <v>70</v>
      </c>
      <c r="X51">
        <f t="shared" si="2"/>
        <v>75</v>
      </c>
      <c r="Y51" t="s">
        <v>540</v>
      </c>
      <c r="AC51" t="s">
        <v>1029</v>
      </c>
      <c r="AD51">
        <v>57</v>
      </c>
    </row>
    <row r="52" spans="1:30" x14ac:dyDescent="0.5">
      <c r="A52" t="s">
        <v>951</v>
      </c>
      <c r="B52" t="s">
        <v>577</v>
      </c>
      <c r="F52" t="s">
        <v>577</v>
      </c>
      <c r="G52">
        <v>240</v>
      </c>
      <c r="H52" t="s">
        <v>14</v>
      </c>
      <c r="I52" t="s">
        <v>994</v>
      </c>
      <c r="J52">
        <f>VLOOKUP(I52,Sheet5!B:C,2,FALSE)</f>
        <v>16</v>
      </c>
      <c r="K52">
        <f>VLOOKUP(H52,Sheet5!A:H,8,FALSE)</f>
        <v>22</v>
      </c>
      <c r="L52">
        <f t="shared" si="3"/>
        <v>6</v>
      </c>
      <c r="M52">
        <f t="shared" si="3"/>
        <v>12</v>
      </c>
      <c r="N52">
        <f t="shared" si="2"/>
        <v>17</v>
      </c>
      <c r="O52">
        <f t="shared" si="2"/>
        <v>23</v>
      </c>
      <c r="P52">
        <f t="shared" si="2"/>
        <v>29</v>
      </c>
      <c r="Q52">
        <f t="shared" si="2"/>
        <v>35</v>
      </c>
      <c r="R52">
        <f t="shared" si="2"/>
        <v>41</v>
      </c>
      <c r="S52">
        <f t="shared" si="2"/>
        <v>46</v>
      </c>
      <c r="T52">
        <f t="shared" si="2"/>
        <v>52</v>
      </c>
      <c r="U52">
        <f t="shared" si="2"/>
        <v>58</v>
      </c>
      <c r="V52">
        <f t="shared" si="2"/>
        <v>64</v>
      </c>
      <c r="W52">
        <f t="shared" si="2"/>
        <v>70</v>
      </c>
      <c r="X52">
        <f t="shared" si="2"/>
        <v>75</v>
      </c>
      <c r="Y52" t="s">
        <v>951</v>
      </c>
      <c r="AC52" t="s">
        <v>1030</v>
      </c>
      <c r="AD52">
        <v>58</v>
      </c>
    </row>
    <row r="53" spans="1:30" x14ac:dyDescent="0.5">
      <c r="A53" t="s">
        <v>540</v>
      </c>
      <c r="B53" t="s">
        <v>578</v>
      </c>
      <c r="F53" t="s">
        <v>578</v>
      </c>
      <c r="G53">
        <v>240</v>
      </c>
      <c r="H53" t="s">
        <v>14</v>
      </c>
      <c r="I53" t="s">
        <v>994</v>
      </c>
      <c r="J53">
        <f>VLOOKUP(I53,Sheet5!B:C,2,FALSE)</f>
        <v>16</v>
      </c>
      <c r="K53">
        <f>VLOOKUP(H53,Sheet5!A:H,8,FALSE)</f>
        <v>22</v>
      </c>
      <c r="L53">
        <f t="shared" si="3"/>
        <v>6</v>
      </c>
      <c r="M53">
        <f t="shared" si="3"/>
        <v>12</v>
      </c>
      <c r="N53">
        <f t="shared" si="2"/>
        <v>17</v>
      </c>
      <c r="O53">
        <f t="shared" si="2"/>
        <v>23</v>
      </c>
      <c r="P53">
        <f t="shared" si="2"/>
        <v>29</v>
      </c>
      <c r="Q53">
        <f t="shared" si="2"/>
        <v>35</v>
      </c>
      <c r="R53">
        <f t="shared" si="2"/>
        <v>41</v>
      </c>
      <c r="S53">
        <f t="shared" si="2"/>
        <v>46</v>
      </c>
      <c r="T53">
        <f t="shared" si="2"/>
        <v>52</v>
      </c>
      <c r="U53">
        <f t="shared" si="2"/>
        <v>58</v>
      </c>
      <c r="V53">
        <f t="shared" si="2"/>
        <v>64</v>
      </c>
      <c r="W53">
        <f t="shared" si="2"/>
        <v>70</v>
      </c>
      <c r="X53">
        <f t="shared" si="2"/>
        <v>75</v>
      </c>
      <c r="Y53" t="s">
        <v>540</v>
      </c>
      <c r="AC53" t="s">
        <v>1031</v>
      </c>
      <c r="AD53">
        <v>59</v>
      </c>
    </row>
    <row r="54" spans="1:30" x14ac:dyDescent="0.5">
      <c r="A54" t="s">
        <v>537</v>
      </c>
      <c r="B54" t="s">
        <v>579</v>
      </c>
      <c r="F54" t="s">
        <v>579</v>
      </c>
      <c r="G54">
        <v>240</v>
      </c>
      <c r="H54" t="s">
        <v>14</v>
      </c>
      <c r="I54" t="s">
        <v>994</v>
      </c>
      <c r="J54">
        <f>VLOOKUP(I54,Sheet5!B:C,2,FALSE)</f>
        <v>16</v>
      </c>
      <c r="K54">
        <f>VLOOKUP(H54,Sheet5!A:H,8,FALSE)</f>
        <v>22</v>
      </c>
      <c r="L54">
        <f t="shared" si="3"/>
        <v>6</v>
      </c>
      <c r="M54">
        <f t="shared" si="3"/>
        <v>12</v>
      </c>
      <c r="N54">
        <f t="shared" si="2"/>
        <v>17</v>
      </c>
      <c r="O54">
        <f t="shared" si="2"/>
        <v>23</v>
      </c>
      <c r="P54">
        <f t="shared" si="2"/>
        <v>29</v>
      </c>
      <c r="Q54">
        <f t="shared" si="2"/>
        <v>35</v>
      </c>
      <c r="R54">
        <f t="shared" si="2"/>
        <v>41</v>
      </c>
      <c r="S54">
        <f t="shared" si="2"/>
        <v>46</v>
      </c>
      <c r="T54">
        <f t="shared" si="2"/>
        <v>52</v>
      </c>
      <c r="U54">
        <f t="shared" si="2"/>
        <v>58</v>
      </c>
      <c r="V54">
        <f t="shared" si="2"/>
        <v>64</v>
      </c>
      <c r="W54">
        <f t="shared" si="2"/>
        <v>70</v>
      </c>
      <c r="X54">
        <f t="shared" si="2"/>
        <v>75</v>
      </c>
      <c r="Y54" t="s">
        <v>537</v>
      </c>
      <c r="AC54" t="s">
        <v>1032</v>
      </c>
      <c r="AD54">
        <v>60</v>
      </c>
    </row>
    <row r="55" spans="1:30" x14ac:dyDescent="0.5">
      <c r="A55" t="s">
        <v>537</v>
      </c>
      <c r="B55" t="s">
        <v>580</v>
      </c>
      <c r="F55" t="s">
        <v>580</v>
      </c>
      <c r="G55">
        <v>256</v>
      </c>
      <c r="H55" t="s">
        <v>14</v>
      </c>
      <c r="I55" t="s">
        <v>994</v>
      </c>
      <c r="J55">
        <f>VLOOKUP(I55,Sheet5!B:C,2,FALSE)</f>
        <v>16</v>
      </c>
      <c r="K55">
        <f>VLOOKUP(H55,Sheet5!A:H,8,FALSE)</f>
        <v>22</v>
      </c>
      <c r="L55">
        <f t="shared" si="3"/>
        <v>6</v>
      </c>
      <c r="M55">
        <f t="shared" si="3"/>
        <v>12</v>
      </c>
      <c r="N55">
        <f t="shared" si="2"/>
        <v>17</v>
      </c>
      <c r="O55">
        <f t="shared" si="2"/>
        <v>23</v>
      </c>
      <c r="P55">
        <f t="shared" si="2"/>
        <v>29</v>
      </c>
      <c r="Q55">
        <f t="shared" si="2"/>
        <v>35</v>
      </c>
      <c r="R55">
        <f t="shared" si="2"/>
        <v>41</v>
      </c>
      <c r="S55">
        <f t="shared" si="2"/>
        <v>46</v>
      </c>
      <c r="T55">
        <f t="shared" si="2"/>
        <v>52</v>
      </c>
      <c r="U55">
        <f t="shared" si="2"/>
        <v>58</v>
      </c>
      <c r="V55">
        <f t="shared" si="2"/>
        <v>64</v>
      </c>
      <c r="W55">
        <f t="shared" si="2"/>
        <v>70</v>
      </c>
      <c r="X55">
        <f t="shared" si="2"/>
        <v>75</v>
      </c>
      <c r="Y55" t="s">
        <v>537</v>
      </c>
      <c r="AC55" t="s">
        <v>1033</v>
      </c>
      <c r="AD55">
        <v>61</v>
      </c>
    </row>
    <row r="56" spans="1:30" x14ac:dyDescent="0.5">
      <c r="A56" t="s">
        <v>943</v>
      </c>
      <c r="B56" t="s">
        <v>581</v>
      </c>
      <c r="F56" t="s">
        <v>581</v>
      </c>
      <c r="G56">
        <v>448</v>
      </c>
      <c r="H56" t="s">
        <v>14</v>
      </c>
      <c r="I56" t="s">
        <v>994</v>
      </c>
      <c r="J56">
        <f>VLOOKUP(I56,Sheet5!B:C,2,FALSE)</f>
        <v>16</v>
      </c>
      <c r="K56">
        <f>VLOOKUP(H56,Sheet5!A:H,8,FALSE)</f>
        <v>22</v>
      </c>
      <c r="L56">
        <f t="shared" si="3"/>
        <v>6</v>
      </c>
      <c r="M56">
        <f t="shared" si="3"/>
        <v>12</v>
      </c>
      <c r="N56">
        <f t="shared" si="2"/>
        <v>17</v>
      </c>
      <c r="O56">
        <f t="shared" si="2"/>
        <v>23</v>
      </c>
      <c r="P56">
        <f t="shared" si="2"/>
        <v>29</v>
      </c>
      <c r="Q56">
        <f t="shared" si="2"/>
        <v>35</v>
      </c>
      <c r="R56">
        <f t="shared" si="2"/>
        <v>41</v>
      </c>
      <c r="S56">
        <f t="shared" si="2"/>
        <v>46</v>
      </c>
      <c r="T56">
        <f t="shared" si="2"/>
        <v>52</v>
      </c>
      <c r="U56">
        <f t="shared" si="2"/>
        <v>58</v>
      </c>
      <c r="V56">
        <f t="shared" si="2"/>
        <v>64</v>
      </c>
      <c r="W56">
        <f t="shared" si="2"/>
        <v>70</v>
      </c>
      <c r="X56">
        <f t="shared" si="2"/>
        <v>75</v>
      </c>
      <c r="Y56" t="s">
        <v>943</v>
      </c>
      <c r="AC56" t="s">
        <v>1034</v>
      </c>
      <c r="AD56">
        <v>62</v>
      </c>
    </row>
    <row r="57" spans="1:30" x14ac:dyDescent="0.5">
      <c r="A57" t="s">
        <v>582</v>
      </c>
      <c r="B57" t="s">
        <v>583</v>
      </c>
      <c r="F57" t="s">
        <v>583</v>
      </c>
      <c r="G57">
        <v>448</v>
      </c>
      <c r="H57" t="s">
        <v>14</v>
      </c>
      <c r="I57" t="s">
        <v>994</v>
      </c>
      <c r="J57">
        <f>VLOOKUP(I57,Sheet5!B:C,2,FALSE)</f>
        <v>16</v>
      </c>
      <c r="K57">
        <f>VLOOKUP(H57,Sheet5!A:H,8,FALSE)</f>
        <v>22</v>
      </c>
      <c r="L57">
        <f t="shared" si="3"/>
        <v>6</v>
      </c>
      <c r="M57">
        <f t="shared" si="3"/>
        <v>12</v>
      </c>
      <c r="N57">
        <f t="shared" si="2"/>
        <v>17</v>
      </c>
      <c r="O57">
        <f t="shared" si="2"/>
        <v>23</v>
      </c>
      <c r="P57">
        <f t="shared" si="2"/>
        <v>29</v>
      </c>
      <c r="Q57">
        <f t="shared" si="2"/>
        <v>35</v>
      </c>
      <c r="R57">
        <f t="shared" si="2"/>
        <v>41</v>
      </c>
      <c r="S57">
        <f t="shared" si="2"/>
        <v>46</v>
      </c>
      <c r="T57">
        <f t="shared" si="2"/>
        <v>52</v>
      </c>
      <c r="U57">
        <f t="shared" si="2"/>
        <v>58</v>
      </c>
      <c r="V57">
        <f t="shared" si="2"/>
        <v>64</v>
      </c>
      <c r="W57">
        <f t="shared" si="2"/>
        <v>70</v>
      </c>
      <c r="X57">
        <f t="shared" si="2"/>
        <v>75</v>
      </c>
      <c r="Y57" t="s">
        <v>582</v>
      </c>
      <c r="AC57" t="s">
        <v>1035</v>
      </c>
      <c r="AD57">
        <v>63</v>
      </c>
    </row>
    <row r="58" spans="1:30" x14ac:dyDescent="0.5">
      <c r="A58" t="s">
        <v>572</v>
      </c>
      <c r="B58" t="s">
        <v>584</v>
      </c>
      <c r="F58" t="s">
        <v>584</v>
      </c>
      <c r="G58">
        <v>560</v>
      </c>
      <c r="H58" t="s">
        <v>14</v>
      </c>
      <c r="I58" t="s">
        <v>994</v>
      </c>
      <c r="J58">
        <f>VLOOKUP(I58,Sheet5!B:C,2,FALSE)</f>
        <v>16</v>
      </c>
      <c r="K58">
        <f>VLOOKUP(H58,Sheet5!A:H,8,FALSE)</f>
        <v>22</v>
      </c>
      <c r="L58">
        <f t="shared" si="3"/>
        <v>6</v>
      </c>
      <c r="M58">
        <f t="shared" si="3"/>
        <v>12</v>
      </c>
      <c r="N58">
        <f t="shared" si="2"/>
        <v>17</v>
      </c>
      <c r="O58">
        <f t="shared" si="2"/>
        <v>23</v>
      </c>
      <c r="P58">
        <f t="shared" si="2"/>
        <v>29</v>
      </c>
      <c r="Q58">
        <f t="shared" si="2"/>
        <v>35</v>
      </c>
      <c r="R58">
        <f t="shared" ref="N58:X81" si="4">MIN(ROUND(R$1*(1+$J58/100),0),100)</f>
        <v>41</v>
      </c>
      <c r="S58">
        <f t="shared" si="4"/>
        <v>46</v>
      </c>
      <c r="T58">
        <f t="shared" si="4"/>
        <v>52</v>
      </c>
      <c r="U58">
        <f t="shared" si="4"/>
        <v>58</v>
      </c>
      <c r="V58">
        <f t="shared" si="4"/>
        <v>64</v>
      </c>
      <c r="W58">
        <f t="shared" si="4"/>
        <v>70</v>
      </c>
      <c r="X58">
        <f t="shared" si="4"/>
        <v>75</v>
      </c>
      <c r="Y58" t="s">
        <v>572</v>
      </c>
      <c r="AC58" t="s">
        <v>1036</v>
      </c>
      <c r="AD58">
        <v>63</v>
      </c>
    </row>
    <row r="59" spans="1:30" x14ac:dyDescent="0.5">
      <c r="A59" t="s">
        <v>548</v>
      </c>
      <c r="B59" t="s">
        <v>585</v>
      </c>
      <c r="F59" t="s">
        <v>585</v>
      </c>
      <c r="G59">
        <v>592</v>
      </c>
      <c r="H59" t="s">
        <v>14</v>
      </c>
      <c r="I59" t="s">
        <v>994</v>
      </c>
      <c r="J59">
        <f>VLOOKUP(I59,Sheet5!B:C,2,FALSE)</f>
        <v>16</v>
      </c>
      <c r="K59">
        <f>VLOOKUP(H59,Sheet5!A:H,8,FALSE)</f>
        <v>22</v>
      </c>
      <c r="L59">
        <f t="shared" si="3"/>
        <v>6</v>
      </c>
      <c r="M59">
        <f t="shared" si="3"/>
        <v>12</v>
      </c>
      <c r="N59">
        <f t="shared" si="4"/>
        <v>17</v>
      </c>
      <c r="O59">
        <f t="shared" si="4"/>
        <v>23</v>
      </c>
      <c r="P59">
        <f t="shared" si="4"/>
        <v>29</v>
      </c>
      <c r="Q59">
        <f t="shared" si="4"/>
        <v>35</v>
      </c>
      <c r="R59">
        <f t="shared" si="4"/>
        <v>41</v>
      </c>
      <c r="S59">
        <f t="shared" si="4"/>
        <v>46</v>
      </c>
      <c r="T59">
        <f t="shared" si="4"/>
        <v>52</v>
      </c>
      <c r="U59">
        <f t="shared" si="4"/>
        <v>58</v>
      </c>
      <c r="V59">
        <f t="shared" si="4"/>
        <v>64</v>
      </c>
      <c r="W59">
        <f t="shared" si="4"/>
        <v>70</v>
      </c>
      <c r="X59">
        <f t="shared" si="4"/>
        <v>75</v>
      </c>
      <c r="Y59" t="s">
        <v>548</v>
      </c>
      <c r="AC59" t="s">
        <v>1037</v>
      </c>
      <c r="AD59">
        <v>63</v>
      </c>
    </row>
    <row r="60" spans="1:30" x14ac:dyDescent="0.5">
      <c r="A60" t="s">
        <v>586</v>
      </c>
      <c r="B60" t="s">
        <v>587</v>
      </c>
      <c r="F60" t="s">
        <v>587</v>
      </c>
      <c r="G60">
        <v>272</v>
      </c>
      <c r="H60" t="s">
        <v>32</v>
      </c>
      <c r="I60" t="s">
        <v>996</v>
      </c>
      <c r="J60">
        <f>VLOOKUP(I60,Sheet5!B:C,2,FALSE)</f>
        <v>18</v>
      </c>
      <c r="K60">
        <f>VLOOKUP(H60,Sheet5!A:H,8,FALSE)</f>
        <v>25</v>
      </c>
      <c r="L60">
        <f t="shared" si="3"/>
        <v>6</v>
      </c>
      <c r="M60">
        <f t="shared" si="3"/>
        <v>12</v>
      </c>
      <c r="N60">
        <f t="shared" si="4"/>
        <v>18</v>
      </c>
      <c r="O60">
        <f t="shared" si="4"/>
        <v>24</v>
      </c>
      <c r="P60">
        <f t="shared" si="4"/>
        <v>30</v>
      </c>
      <c r="Q60">
        <f t="shared" si="4"/>
        <v>35</v>
      </c>
      <c r="R60">
        <f t="shared" si="4"/>
        <v>41</v>
      </c>
      <c r="S60">
        <f t="shared" si="4"/>
        <v>47</v>
      </c>
      <c r="T60">
        <f t="shared" si="4"/>
        <v>53</v>
      </c>
      <c r="U60">
        <f t="shared" si="4"/>
        <v>59</v>
      </c>
      <c r="V60">
        <f t="shared" si="4"/>
        <v>65</v>
      </c>
      <c r="W60">
        <f t="shared" si="4"/>
        <v>71</v>
      </c>
      <c r="X60">
        <f t="shared" si="4"/>
        <v>77</v>
      </c>
      <c r="Y60" t="s">
        <v>586</v>
      </c>
      <c r="AC60" t="s">
        <v>1038</v>
      </c>
      <c r="AD60">
        <v>64</v>
      </c>
    </row>
    <row r="61" spans="1:30" x14ac:dyDescent="0.5">
      <c r="A61" t="s">
        <v>945</v>
      </c>
      <c r="B61" t="s">
        <v>588</v>
      </c>
      <c r="F61" t="s">
        <v>588</v>
      </c>
      <c r="G61">
        <v>300</v>
      </c>
      <c r="H61" t="s">
        <v>32</v>
      </c>
      <c r="I61" t="s">
        <v>996</v>
      </c>
      <c r="J61">
        <f>VLOOKUP(I61,Sheet5!B:C,2,FALSE)</f>
        <v>18</v>
      </c>
      <c r="K61">
        <f>VLOOKUP(H61,Sheet5!A:H,8,FALSE)</f>
        <v>25</v>
      </c>
      <c r="L61">
        <f t="shared" si="3"/>
        <v>6</v>
      </c>
      <c r="M61">
        <f t="shared" si="3"/>
        <v>12</v>
      </c>
      <c r="N61">
        <f t="shared" si="4"/>
        <v>18</v>
      </c>
      <c r="O61">
        <f t="shared" si="4"/>
        <v>24</v>
      </c>
      <c r="P61">
        <f t="shared" si="4"/>
        <v>30</v>
      </c>
      <c r="Q61">
        <f t="shared" si="4"/>
        <v>35</v>
      </c>
      <c r="R61">
        <f t="shared" si="4"/>
        <v>41</v>
      </c>
      <c r="S61">
        <f t="shared" si="4"/>
        <v>47</v>
      </c>
      <c r="T61">
        <f t="shared" si="4"/>
        <v>53</v>
      </c>
      <c r="U61">
        <f t="shared" si="4"/>
        <v>59</v>
      </c>
      <c r="V61">
        <f t="shared" si="4"/>
        <v>65</v>
      </c>
      <c r="W61">
        <f t="shared" si="4"/>
        <v>71</v>
      </c>
      <c r="X61">
        <f t="shared" si="4"/>
        <v>77</v>
      </c>
      <c r="Y61" t="s">
        <v>945</v>
      </c>
      <c r="AC61" t="s">
        <v>1039</v>
      </c>
      <c r="AD61">
        <v>64</v>
      </c>
    </row>
    <row r="62" spans="1:30" x14ac:dyDescent="0.5">
      <c r="A62" t="s">
        <v>574</v>
      </c>
      <c r="B62" t="s">
        <v>589</v>
      </c>
      <c r="F62" t="s">
        <v>589</v>
      </c>
      <c r="G62">
        <v>1024</v>
      </c>
      <c r="H62" t="s">
        <v>32</v>
      </c>
      <c r="I62" t="s">
        <v>996</v>
      </c>
      <c r="J62">
        <f>VLOOKUP(I62,Sheet5!B:C,2,FALSE)</f>
        <v>18</v>
      </c>
      <c r="K62">
        <f>VLOOKUP(H62,Sheet5!A:H,8,FALSE)</f>
        <v>25</v>
      </c>
      <c r="L62">
        <f t="shared" si="3"/>
        <v>6</v>
      </c>
      <c r="M62">
        <f t="shared" si="3"/>
        <v>12</v>
      </c>
      <c r="N62">
        <f t="shared" si="4"/>
        <v>18</v>
      </c>
      <c r="O62">
        <f t="shared" si="4"/>
        <v>24</v>
      </c>
      <c r="P62">
        <f t="shared" si="4"/>
        <v>30</v>
      </c>
      <c r="Q62">
        <f t="shared" si="4"/>
        <v>35</v>
      </c>
      <c r="R62">
        <f t="shared" si="4"/>
        <v>41</v>
      </c>
      <c r="S62">
        <f t="shared" si="4"/>
        <v>47</v>
      </c>
      <c r="T62">
        <f t="shared" si="4"/>
        <v>53</v>
      </c>
      <c r="U62">
        <f t="shared" si="4"/>
        <v>59</v>
      </c>
      <c r="V62">
        <f t="shared" si="4"/>
        <v>65</v>
      </c>
      <c r="W62">
        <f t="shared" si="4"/>
        <v>71</v>
      </c>
      <c r="X62">
        <f t="shared" si="4"/>
        <v>77</v>
      </c>
      <c r="Y62" t="s">
        <v>574</v>
      </c>
      <c r="AC62" t="s">
        <v>1040</v>
      </c>
      <c r="AD62">
        <v>64</v>
      </c>
    </row>
    <row r="63" spans="1:30" x14ac:dyDescent="0.5">
      <c r="A63" t="s">
        <v>574</v>
      </c>
      <c r="B63" t="s">
        <v>590</v>
      </c>
      <c r="F63" t="s">
        <v>590</v>
      </c>
      <c r="G63">
        <v>1024</v>
      </c>
      <c r="H63" t="s">
        <v>32</v>
      </c>
      <c r="I63" t="s">
        <v>996</v>
      </c>
      <c r="J63">
        <f>VLOOKUP(I63,Sheet5!B:C,2,FALSE)</f>
        <v>18</v>
      </c>
      <c r="K63">
        <f>VLOOKUP(H63,Sheet5!A:H,8,FALSE)</f>
        <v>25</v>
      </c>
      <c r="L63">
        <f t="shared" si="3"/>
        <v>6</v>
      </c>
      <c r="M63">
        <f t="shared" si="3"/>
        <v>12</v>
      </c>
      <c r="N63">
        <f t="shared" si="4"/>
        <v>18</v>
      </c>
      <c r="O63">
        <f t="shared" si="4"/>
        <v>24</v>
      </c>
      <c r="P63">
        <f t="shared" si="4"/>
        <v>30</v>
      </c>
      <c r="Q63">
        <f t="shared" si="4"/>
        <v>35</v>
      </c>
      <c r="R63">
        <f t="shared" si="4"/>
        <v>41</v>
      </c>
      <c r="S63">
        <f t="shared" si="4"/>
        <v>47</v>
      </c>
      <c r="T63">
        <f t="shared" si="4"/>
        <v>53</v>
      </c>
      <c r="U63">
        <f t="shared" si="4"/>
        <v>59</v>
      </c>
      <c r="V63">
        <f t="shared" si="4"/>
        <v>65</v>
      </c>
      <c r="W63">
        <f t="shared" si="4"/>
        <v>71</v>
      </c>
      <c r="X63">
        <f t="shared" si="4"/>
        <v>77</v>
      </c>
      <c r="Y63" t="s">
        <v>574</v>
      </c>
      <c r="AC63" t="s">
        <v>1041</v>
      </c>
      <c r="AD63">
        <v>65</v>
      </c>
    </row>
    <row r="64" spans="1:30" x14ac:dyDescent="0.5">
      <c r="A64" t="s">
        <v>945</v>
      </c>
      <c r="B64" t="s">
        <v>591</v>
      </c>
      <c r="F64" t="s">
        <v>591</v>
      </c>
      <c r="G64">
        <v>340</v>
      </c>
      <c r="H64" t="s">
        <v>15</v>
      </c>
      <c r="I64" t="s">
        <v>995</v>
      </c>
      <c r="J64">
        <f>VLOOKUP(I64,Sheet5!B:C,2,FALSE)</f>
        <v>17</v>
      </c>
      <c r="K64">
        <f>VLOOKUP(H64,Sheet5!A:H,8,FALSE)</f>
        <v>24</v>
      </c>
      <c r="L64">
        <f t="shared" si="3"/>
        <v>6</v>
      </c>
      <c r="M64">
        <f t="shared" si="3"/>
        <v>12</v>
      </c>
      <c r="N64">
        <f t="shared" si="4"/>
        <v>18</v>
      </c>
      <c r="O64">
        <f t="shared" si="4"/>
        <v>23</v>
      </c>
      <c r="P64">
        <f t="shared" si="4"/>
        <v>29</v>
      </c>
      <c r="Q64">
        <f t="shared" si="4"/>
        <v>35</v>
      </c>
      <c r="R64">
        <f t="shared" si="4"/>
        <v>41</v>
      </c>
      <c r="S64">
        <f t="shared" si="4"/>
        <v>47</v>
      </c>
      <c r="T64">
        <f t="shared" si="4"/>
        <v>53</v>
      </c>
      <c r="U64">
        <f t="shared" si="4"/>
        <v>59</v>
      </c>
      <c r="V64">
        <f t="shared" si="4"/>
        <v>64</v>
      </c>
      <c r="W64">
        <f t="shared" si="4"/>
        <v>70</v>
      </c>
      <c r="X64">
        <f t="shared" si="4"/>
        <v>76</v>
      </c>
      <c r="Y64" t="s">
        <v>945</v>
      </c>
      <c r="AC64" t="s">
        <v>1042</v>
      </c>
      <c r="AD64">
        <v>65</v>
      </c>
    </row>
    <row r="65" spans="1:30" x14ac:dyDescent="0.5">
      <c r="A65" t="s">
        <v>592</v>
      </c>
      <c r="B65" t="s">
        <v>593</v>
      </c>
      <c r="F65" t="s">
        <v>593</v>
      </c>
      <c r="G65">
        <v>512</v>
      </c>
      <c r="H65" t="s">
        <v>15</v>
      </c>
      <c r="I65" t="s">
        <v>995</v>
      </c>
      <c r="J65">
        <f>VLOOKUP(I65,Sheet5!B:C,2,FALSE)</f>
        <v>17</v>
      </c>
      <c r="K65">
        <f>VLOOKUP(H65,Sheet5!A:H,8,FALSE)</f>
        <v>24</v>
      </c>
      <c r="L65">
        <f t="shared" si="3"/>
        <v>6</v>
      </c>
      <c r="M65">
        <f t="shared" si="3"/>
        <v>12</v>
      </c>
      <c r="N65">
        <f t="shared" si="4"/>
        <v>18</v>
      </c>
      <c r="O65">
        <f t="shared" si="4"/>
        <v>23</v>
      </c>
      <c r="P65">
        <f t="shared" si="4"/>
        <v>29</v>
      </c>
      <c r="Q65">
        <f t="shared" si="4"/>
        <v>35</v>
      </c>
      <c r="R65">
        <f t="shared" si="4"/>
        <v>41</v>
      </c>
      <c r="S65">
        <f t="shared" si="4"/>
        <v>47</v>
      </c>
      <c r="T65">
        <f t="shared" si="4"/>
        <v>53</v>
      </c>
      <c r="U65">
        <f t="shared" si="4"/>
        <v>59</v>
      </c>
      <c r="V65">
        <f t="shared" si="4"/>
        <v>64</v>
      </c>
      <c r="W65">
        <f t="shared" si="4"/>
        <v>70</v>
      </c>
      <c r="X65">
        <f t="shared" si="4"/>
        <v>76</v>
      </c>
      <c r="Y65" t="s">
        <v>592</v>
      </c>
      <c r="AC65" t="s">
        <v>1043</v>
      </c>
      <c r="AD65">
        <v>65</v>
      </c>
    </row>
    <row r="66" spans="1:30" x14ac:dyDescent="0.5">
      <c r="A66" t="s">
        <v>586</v>
      </c>
      <c r="B66" t="s">
        <v>594</v>
      </c>
      <c r="F66" t="s">
        <v>594</v>
      </c>
      <c r="G66">
        <v>240</v>
      </c>
      <c r="H66" t="s">
        <v>2</v>
      </c>
      <c r="I66" t="s">
        <v>997</v>
      </c>
      <c r="J66">
        <f>VLOOKUP(I66,Sheet5!B:C,2,FALSE)</f>
        <v>19</v>
      </c>
      <c r="K66">
        <f>VLOOKUP(H66,Sheet5!A:H,8,FALSE)</f>
        <v>27</v>
      </c>
      <c r="L66">
        <f t="shared" si="3"/>
        <v>6</v>
      </c>
      <c r="M66">
        <f t="shared" si="3"/>
        <v>12</v>
      </c>
      <c r="N66">
        <f t="shared" si="4"/>
        <v>18</v>
      </c>
      <c r="O66">
        <f t="shared" si="4"/>
        <v>24</v>
      </c>
      <c r="P66">
        <f t="shared" si="4"/>
        <v>30</v>
      </c>
      <c r="Q66">
        <f t="shared" si="4"/>
        <v>36</v>
      </c>
      <c r="R66">
        <f t="shared" si="4"/>
        <v>42</v>
      </c>
      <c r="S66">
        <f t="shared" si="4"/>
        <v>48</v>
      </c>
      <c r="T66">
        <f t="shared" si="4"/>
        <v>54</v>
      </c>
      <c r="U66">
        <f t="shared" si="4"/>
        <v>60</v>
      </c>
      <c r="V66">
        <f t="shared" si="4"/>
        <v>65</v>
      </c>
      <c r="W66">
        <f t="shared" si="4"/>
        <v>71</v>
      </c>
      <c r="X66">
        <f t="shared" si="4"/>
        <v>77</v>
      </c>
      <c r="Y66" t="s">
        <v>586</v>
      </c>
      <c r="AC66" t="s">
        <v>1044</v>
      </c>
      <c r="AD66">
        <v>65</v>
      </c>
    </row>
    <row r="67" spans="1:30" x14ac:dyDescent="0.5">
      <c r="A67" t="s">
        <v>586</v>
      </c>
      <c r="B67" t="s">
        <v>595</v>
      </c>
      <c r="F67" t="s">
        <v>595</v>
      </c>
      <c r="G67">
        <v>272</v>
      </c>
      <c r="H67" t="s">
        <v>2</v>
      </c>
      <c r="I67" t="s">
        <v>997</v>
      </c>
      <c r="J67">
        <f>VLOOKUP(I67,Sheet5!B:C,2,FALSE)</f>
        <v>19</v>
      </c>
      <c r="K67">
        <f>VLOOKUP(H67,Sheet5!A:H,8,FALSE)</f>
        <v>27</v>
      </c>
      <c r="L67">
        <f t="shared" si="3"/>
        <v>6</v>
      </c>
      <c r="M67">
        <f t="shared" si="3"/>
        <v>12</v>
      </c>
      <c r="N67">
        <f t="shared" si="4"/>
        <v>18</v>
      </c>
      <c r="O67">
        <f t="shared" si="4"/>
        <v>24</v>
      </c>
      <c r="P67">
        <f t="shared" si="4"/>
        <v>30</v>
      </c>
      <c r="Q67">
        <f t="shared" si="4"/>
        <v>36</v>
      </c>
      <c r="R67">
        <f t="shared" si="4"/>
        <v>42</v>
      </c>
      <c r="S67">
        <f t="shared" si="4"/>
        <v>48</v>
      </c>
      <c r="T67">
        <f t="shared" si="4"/>
        <v>54</v>
      </c>
      <c r="U67">
        <f t="shared" si="4"/>
        <v>60</v>
      </c>
      <c r="V67">
        <f t="shared" si="4"/>
        <v>65</v>
      </c>
      <c r="W67">
        <f t="shared" si="4"/>
        <v>71</v>
      </c>
      <c r="X67">
        <f t="shared" si="4"/>
        <v>77</v>
      </c>
      <c r="Y67" t="s">
        <v>586</v>
      </c>
      <c r="AC67" t="s">
        <v>1045</v>
      </c>
      <c r="AD67">
        <v>66</v>
      </c>
    </row>
    <row r="68" spans="1:30" x14ac:dyDescent="0.5">
      <c r="A68" t="s">
        <v>596</v>
      </c>
      <c r="B68" t="s">
        <v>597</v>
      </c>
      <c r="F68" t="s">
        <v>597</v>
      </c>
      <c r="G68">
        <v>896</v>
      </c>
      <c r="H68" t="s">
        <v>2</v>
      </c>
      <c r="I68" t="s">
        <v>997</v>
      </c>
      <c r="J68">
        <f>VLOOKUP(I68,Sheet5!B:C,2,FALSE)</f>
        <v>19</v>
      </c>
      <c r="K68">
        <f>VLOOKUP(H68,Sheet5!A:H,8,FALSE)</f>
        <v>27</v>
      </c>
      <c r="L68">
        <f t="shared" si="3"/>
        <v>6</v>
      </c>
      <c r="M68">
        <f t="shared" si="3"/>
        <v>12</v>
      </c>
      <c r="N68">
        <f t="shared" si="4"/>
        <v>18</v>
      </c>
      <c r="O68">
        <f t="shared" si="4"/>
        <v>24</v>
      </c>
      <c r="P68">
        <f t="shared" si="4"/>
        <v>30</v>
      </c>
      <c r="Q68">
        <f t="shared" si="4"/>
        <v>36</v>
      </c>
      <c r="R68">
        <f t="shared" si="4"/>
        <v>42</v>
      </c>
      <c r="S68">
        <f t="shared" si="4"/>
        <v>48</v>
      </c>
      <c r="T68">
        <f t="shared" si="4"/>
        <v>54</v>
      </c>
      <c r="U68">
        <f t="shared" si="4"/>
        <v>60</v>
      </c>
      <c r="V68">
        <f t="shared" si="4"/>
        <v>65</v>
      </c>
      <c r="W68">
        <f t="shared" si="4"/>
        <v>71</v>
      </c>
      <c r="X68">
        <f t="shared" si="4"/>
        <v>77</v>
      </c>
      <c r="Y68" t="s">
        <v>596</v>
      </c>
      <c r="AC68" t="s">
        <v>1046</v>
      </c>
      <c r="AD68">
        <v>66</v>
      </c>
    </row>
    <row r="69" spans="1:30" x14ac:dyDescent="0.5">
      <c r="A69" t="s">
        <v>596</v>
      </c>
      <c r="B69" t="s">
        <v>598</v>
      </c>
      <c r="F69" t="s">
        <v>598</v>
      </c>
      <c r="G69">
        <v>896</v>
      </c>
      <c r="H69" t="s">
        <v>2</v>
      </c>
      <c r="I69" t="s">
        <v>997</v>
      </c>
      <c r="J69">
        <f>VLOOKUP(I69,Sheet5!B:C,2,FALSE)</f>
        <v>19</v>
      </c>
      <c r="K69">
        <f>VLOOKUP(H69,Sheet5!A:H,8,FALSE)</f>
        <v>27</v>
      </c>
      <c r="L69">
        <f t="shared" si="3"/>
        <v>6</v>
      </c>
      <c r="M69">
        <f t="shared" si="3"/>
        <v>12</v>
      </c>
      <c r="N69">
        <f t="shared" si="4"/>
        <v>18</v>
      </c>
      <c r="O69">
        <f t="shared" si="4"/>
        <v>24</v>
      </c>
      <c r="P69">
        <f t="shared" si="4"/>
        <v>30</v>
      </c>
      <c r="Q69">
        <f t="shared" si="4"/>
        <v>36</v>
      </c>
      <c r="R69">
        <f t="shared" si="4"/>
        <v>42</v>
      </c>
      <c r="S69">
        <f t="shared" si="4"/>
        <v>48</v>
      </c>
      <c r="T69">
        <f t="shared" si="4"/>
        <v>54</v>
      </c>
      <c r="U69">
        <f t="shared" si="4"/>
        <v>60</v>
      </c>
      <c r="V69">
        <f t="shared" si="4"/>
        <v>65</v>
      </c>
      <c r="W69">
        <f t="shared" si="4"/>
        <v>71</v>
      </c>
      <c r="X69">
        <f t="shared" si="4"/>
        <v>77</v>
      </c>
      <c r="Y69" t="s">
        <v>596</v>
      </c>
      <c r="AC69" t="s">
        <v>1047</v>
      </c>
      <c r="AD69">
        <v>66</v>
      </c>
    </row>
    <row r="70" spans="1:30" x14ac:dyDescent="0.5">
      <c r="A70" t="s">
        <v>535</v>
      </c>
      <c r="B70" t="s">
        <v>599</v>
      </c>
      <c r="F70" t="s">
        <v>599</v>
      </c>
      <c r="G70">
        <v>2280</v>
      </c>
      <c r="H70" t="s">
        <v>2</v>
      </c>
      <c r="I70" t="s">
        <v>997</v>
      </c>
      <c r="J70">
        <f>VLOOKUP(I70,Sheet5!B:C,2,FALSE)</f>
        <v>19</v>
      </c>
      <c r="K70">
        <f>VLOOKUP(H70,Sheet5!A:H,8,FALSE)</f>
        <v>27</v>
      </c>
      <c r="L70">
        <f t="shared" si="3"/>
        <v>6</v>
      </c>
      <c r="M70">
        <f t="shared" si="3"/>
        <v>12</v>
      </c>
      <c r="N70">
        <f t="shared" si="4"/>
        <v>18</v>
      </c>
      <c r="O70">
        <f t="shared" si="4"/>
        <v>24</v>
      </c>
      <c r="P70">
        <f t="shared" si="4"/>
        <v>30</v>
      </c>
      <c r="Q70">
        <f t="shared" si="4"/>
        <v>36</v>
      </c>
      <c r="R70">
        <f t="shared" si="4"/>
        <v>42</v>
      </c>
      <c r="S70">
        <f t="shared" si="4"/>
        <v>48</v>
      </c>
      <c r="T70">
        <f t="shared" si="4"/>
        <v>54</v>
      </c>
      <c r="U70">
        <f t="shared" si="4"/>
        <v>60</v>
      </c>
      <c r="V70">
        <f t="shared" si="4"/>
        <v>65</v>
      </c>
      <c r="W70">
        <f t="shared" si="4"/>
        <v>71</v>
      </c>
      <c r="X70">
        <f t="shared" si="4"/>
        <v>77</v>
      </c>
      <c r="Y70" t="s">
        <v>535</v>
      </c>
      <c r="AC70" t="s">
        <v>1048</v>
      </c>
      <c r="AD70">
        <v>67</v>
      </c>
    </row>
    <row r="71" spans="1:30" x14ac:dyDescent="0.5">
      <c r="A71" t="s">
        <v>562</v>
      </c>
      <c r="B71" t="s">
        <v>600</v>
      </c>
      <c r="C71" t="s">
        <v>564</v>
      </c>
      <c r="D71" t="s">
        <v>601</v>
      </c>
      <c r="F71" t="s">
        <v>958</v>
      </c>
      <c r="G71">
        <v>512</v>
      </c>
      <c r="H71" t="s">
        <v>16</v>
      </c>
      <c r="I71" t="s">
        <v>998</v>
      </c>
      <c r="J71">
        <f>VLOOKUP(I71,Sheet5!B:C,2,FALSE)</f>
        <v>20</v>
      </c>
      <c r="K71">
        <f>VLOOKUP(H71,Sheet5!A:H,8,FALSE)</f>
        <v>31</v>
      </c>
      <c r="L71">
        <f t="shared" si="3"/>
        <v>6</v>
      </c>
      <c r="M71">
        <f t="shared" si="3"/>
        <v>12</v>
      </c>
      <c r="N71">
        <f t="shared" si="4"/>
        <v>18</v>
      </c>
      <c r="O71">
        <f t="shared" si="4"/>
        <v>24</v>
      </c>
      <c r="P71">
        <f t="shared" si="4"/>
        <v>30</v>
      </c>
      <c r="Q71">
        <f t="shared" si="4"/>
        <v>36</v>
      </c>
      <c r="R71">
        <f t="shared" si="4"/>
        <v>42</v>
      </c>
      <c r="S71">
        <f t="shared" si="4"/>
        <v>48</v>
      </c>
      <c r="T71">
        <f t="shared" si="4"/>
        <v>54</v>
      </c>
      <c r="U71">
        <f t="shared" si="4"/>
        <v>60</v>
      </c>
      <c r="V71">
        <f t="shared" si="4"/>
        <v>66</v>
      </c>
      <c r="W71">
        <f t="shared" si="4"/>
        <v>72</v>
      </c>
      <c r="X71">
        <f t="shared" si="4"/>
        <v>78</v>
      </c>
      <c r="Y71" t="s">
        <v>562</v>
      </c>
      <c r="AC71" t="s">
        <v>1049</v>
      </c>
      <c r="AD71">
        <v>67</v>
      </c>
    </row>
    <row r="72" spans="1:30" x14ac:dyDescent="0.5">
      <c r="A72" t="s">
        <v>592</v>
      </c>
      <c r="B72" t="s">
        <v>602</v>
      </c>
      <c r="F72" t="s">
        <v>602</v>
      </c>
      <c r="G72">
        <v>544</v>
      </c>
      <c r="H72" t="s">
        <v>16</v>
      </c>
      <c r="I72" t="s">
        <v>998</v>
      </c>
      <c r="J72">
        <f>VLOOKUP(I72,Sheet5!B:C,2,FALSE)</f>
        <v>20</v>
      </c>
      <c r="K72">
        <f>VLOOKUP(H72,Sheet5!A:H,8,FALSE)</f>
        <v>31</v>
      </c>
      <c r="L72">
        <f t="shared" si="3"/>
        <v>6</v>
      </c>
      <c r="M72">
        <f t="shared" si="3"/>
        <v>12</v>
      </c>
      <c r="N72">
        <f t="shared" si="4"/>
        <v>18</v>
      </c>
      <c r="O72">
        <f t="shared" si="4"/>
        <v>24</v>
      </c>
      <c r="P72">
        <f t="shared" si="4"/>
        <v>30</v>
      </c>
      <c r="Q72">
        <f t="shared" si="4"/>
        <v>36</v>
      </c>
      <c r="R72">
        <f t="shared" si="4"/>
        <v>42</v>
      </c>
      <c r="S72">
        <f t="shared" si="4"/>
        <v>48</v>
      </c>
      <c r="T72">
        <f t="shared" si="4"/>
        <v>54</v>
      </c>
      <c r="U72">
        <f t="shared" si="4"/>
        <v>60</v>
      </c>
      <c r="V72">
        <f t="shared" si="4"/>
        <v>66</v>
      </c>
      <c r="W72">
        <f t="shared" si="4"/>
        <v>72</v>
      </c>
      <c r="X72">
        <f t="shared" si="4"/>
        <v>78</v>
      </c>
      <c r="Y72" t="s">
        <v>592</v>
      </c>
      <c r="AC72" t="s">
        <v>1050</v>
      </c>
      <c r="AD72">
        <v>68</v>
      </c>
    </row>
    <row r="73" spans="1:30" x14ac:dyDescent="0.5">
      <c r="A73" t="s">
        <v>596</v>
      </c>
      <c r="B73" t="s">
        <v>603</v>
      </c>
      <c r="F73" t="s">
        <v>603</v>
      </c>
      <c r="G73">
        <v>1792</v>
      </c>
      <c r="H73" t="s">
        <v>16</v>
      </c>
      <c r="I73" t="s">
        <v>998</v>
      </c>
      <c r="J73">
        <f>VLOOKUP(I73,Sheet5!B:C,2,FALSE)</f>
        <v>20</v>
      </c>
      <c r="K73">
        <f>VLOOKUP(H73,Sheet5!A:H,8,FALSE)</f>
        <v>31</v>
      </c>
      <c r="L73">
        <f t="shared" si="3"/>
        <v>6</v>
      </c>
      <c r="M73">
        <f t="shared" si="3"/>
        <v>12</v>
      </c>
      <c r="N73">
        <f t="shared" si="4"/>
        <v>18</v>
      </c>
      <c r="O73">
        <f t="shared" si="4"/>
        <v>24</v>
      </c>
      <c r="P73">
        <f t="shared" si="4"/>
        <v>30</v>
      </c>
      <c r="Q73">
        <f t="shared" si="4"/>
        <v>36</v>
      </c>
      <c r="R73">
        <f t="shared" si="4"/>
        <v>42</v>
      </c>
      <c r="S73">
        <f t="shared" si="4"/>
        <v>48</v>
      </c>
      <c r="T73">
        <f t="shared" si="4"/>
        <v>54</v>
      </c>
      <c r="U73">
        <f t="shared" si="4"/>
        <v>60</v>
      </c>
      <c r="V73">
        <f t="shared" si="4"/>
        <v>66</v>
      </c>
      <c r="W73">
        <f t="shared" si="4"/>
        <v>72</v>
      </c>
      <c r="X73">
        <f t="shared" si="4"/>
        <v>78</v>
      </c>
      <c r="Y73" t="s">
        <v>596</v>
      </c>
      <c r="AC73" t="s">
        <v>1051</v>
      </c>
      <c r="AD73">
        <v>69</v>
      </c>
    </row>
    <row r="74" spans="1:30" x14ac:dyDescent="0.5">
      <c r="A74" t="s">
        <v>596</v>
      </c>
      <c r="B74" t="s">
        <v>604</v>
      </c>
      <c r="F74" t="s">
        <v>604</v>
      </c>
      <c r="G74">
        <v>1792</v>
      </c>
      <c r="H74" t="s">
        <v>16</v>
      </c>
      <c r="I74" t="s">
        <v>998</v>
      </c>
      <c r="J74">
        <f>VLOOKUP(I74,Sheet5!B:C,2,FALSE)</f>
        <v>20</v>
      </c>
      <c r="K74">
        <f>VLOOKUP(H74,Sheet5!A:H,8,FALSE)</f>
        <v>31</v>
      </c>
      <c r="L74">
        <f t="shared" si="3"/>
        <v>6</v>
      </c>
      <c r="M74">
        <f t="shared" si="3"/>
        <v>12</v>
      </c>
      <c r="N74">
        <f t="shared" si="4"/>
        <v>18</v>
      </c>
      <c r="O74">
        <f t="shared" si="4"/>
        <v>24</v>
      </c>
      <c r="P74">
        <f t="shared" si="4"/>
        <v>30</v>
      </c>
      <c r="Q74">
        <f t="shared" si="4"/>
        <v>36</v>
      </c>
      <c r="R74">
        <f t="shared" si="4"/>
        <v>42</v>
      </c>
      <c r="S74">
        <f t="shared" si="4"/>
        <v>48</v>
      </c>
      <c r="T74">
        <f t="shared" si="4"/>
        <v>54</v>
      </c>
      <c r="U74">
        <f t="shared" si="4"/>
        <v>60</v>
      </c>
      <c r="V74">
        <f t="shared" si="4"/>
        <v>66</v>
      </c>
      <c r="W74">
        <f t="shared" si="4"/>
        <v>72</v>
      </c>
      <c r="X74">
        <f t="shared" si="4"/>
        <v>78</v>
      </c>
      <c r="Y74" t="s">
        <v>596</v>
      </c>
      <c r="AC74" t="s">
        <v>1052</v>
      </c>
      <c r="AD74">
        <v>69</v>
      </c>
    </row>
    <row r="75" spans="1:30" x14ac:dyDescent="0.5">
      <c r="A75" t="s">
        <v>548</v>
      </c>
      <c r="B75" t="s">
        <v>605</v>
      </c>
      <c r="F75" t="s">
        <v>605</v>
      </c>
      <c r="G75">
        <v>512</v>
      </c>
      <c r="H75" t="s">
        <v>33</v>
      </c>
      <c r="I75" t="s">
        <v>1000</v>
      </c>
      <c r="J75">
        <f>VLOOKUP(I75,Sheet5!B:C,2,FALSE)</f>
        <v>22</v>
      </c>
      <c r="K75">
        <f>VLOOKUP(H75,Sheet5!A:H,8,FALSE)</f>
        <v>34</v>
      </c>
      <c r="L75">
        <f t="shared" si="3"/>
        <v>6</v>
      </c>
      <c r="M75">
        <f t="shared" si="3"/>
        <v>12</v>
      </c>
      <c r="N75">
        <f t="shared" si="4"/>
        <v>18</v>
      </c>
      <c r="O75">
        <f t="shared" si="4"/>
        <v>24</v>
      </c>
      <c r="P75">
        <f t="shared" si="4"/>
        <v>31</v>
      </c>
      <c r="Q75">
        <f t="shared" si="4"/>
        <v>37</v>
      </c>
      <c r="R75">
        <f t="shared" si="4"/>
        <v>43</v>
      </c>
      <c r="S75">
        <f t="shared" si="4"/>
        <v>49</v>
      </c>
      <c r="T75">
        <f t="shared" si="4"/>
        <v>55</v>
      </c>
      <c r="U75">
        <f t="shared" si="4"/>
        <v>61</v>
      </c>
      <c r="V75">
        <f t="shared" si="4"/>
        <v>67</v>
      </c>
      <c r="W75">
        <f t="shared" si="4"/>
        <v>73</v>
      </c>
      <c r="X75">
        <f t="shared" si="4"/>
        <v>79</v>
      </c>
      <c r="Y75" t="s">
        <v>548</v>
      </c>
      <c r="AC75" t="s">
        <v>1053</v>
      </c>
      <c r="AD75">
        <v>70</v>
      </c>
    </row>
    <row r="76" spans="1:30" x14ac:dyDescent="0.5">
      <c r="A76" t="s">
        <v>566</v>
      </c>
      <c r="F76" t="s">
        <v>953</v>
      </c>
      <c r="G76">
        <v>1408</v>
      </c>
      <c r="H76" t="s">
        <v>33</v>
      </c>
      <c r="I76" t="s">
        <v>1000</v>
      </c>
      <c r="J76">
        <f>VLOOKUP(I76,Sheet5!B:C,2,FALSE)</f>
        <v>22</v>
      </c>
      <c r="K76">
        <f>VLOOKUP(H76,Sheet5!A:H,8,FALSE)</f>
        <v>34</v>
      </c>
      <c r="L76">
        <f t="shared" si="3"/>
        <v>6</v>
      </c>
      <c r="M76">
        <f t="shared" si="3"/>
        <v>12</v>
      </c>
      <c r="N76">
        <f t="shared" si="4"/>
        <v>18</v>
      </c>
      <c r="O76">
        <f t="shared" si="4"/>
        <v>24</v>
      </c>
      <c r="P76">
        <f t="shared" si="4"/>
        <v>31</v>
      </c>
      <c r="Q76">
        <f t="shared" si="4"/>
        <v>37</v>
      </c>
      <c r="R76">
        <f t="shared" si="4"/>
        <v>43</v>
      </c>
      <c r="S76">
        <f t="shared" si="4"/>
        <v>49</v>
      </c>
      <c r="T76">
        <f t="shared" si="4"/>
        <v>55</v>
      </c>
      <c r="U76">
        <f t="shared" si="4"/>
        <v>61</v>
      </c>
      <c r="V76">
        <f t="shared" si="4"/>
        <v>67</v>
      </c>
      <c r="W76">
        <f t="shared" si="4"/>
        <v>73</v>
      </c>
      <c r="X76">
        <f t="shared" si="4"/>
        <v>79</v>
      </c>
      <c r="Y76" t="s">
        <v>566</v>
      </c>
      <c r="AC76" t="s">
        <v>1054</v>
      </c>
      <c r="AD76">
        <v>70</v>
      </c>
    </row>
    <row r="77" spans="1:30" x14ac:dyDescent="0.5">
      <c r="A77" t="s">
        <v>566</v>
      </c>
      <c r="F77" t="s">
        <v>953</v>
      </c>
      <c r="G77">
        <v>1408</v>
      </c>
      <c r="H77" t="s">
        <v>33</v>
      </c>
      <c r="I77" t="s">
        <v>1000</v>
      </c>
      <c r="J77">
        <f>VLOOKUP(I77,Sheet5!B:C,2,FALSE)</f>
        <v>22</v>
      </c>
      <c r="K77">
        <f>VLOOKUP(H77,Sheet5!A:H,8,FALSE)</f>
        <v>34</v>
      </c>
      <c r="L77">
        <f t="shared" si="3"/>
        <v>6</v>
      </c>
      <c r="M77">
        <f t="shared" si="3"/>
        <v>12</v>
      </c>
      <c r="N77">
        <f t="shared" si="4"/>
        <v>18</v>
      </c>
      <c r="O77">
        <f t="shared" si="4"/>
        <v>24</v>
      </c>
      <c r="P77">
        <f t="shared" si="4"/>
        <v>31</v>
      </c>
      <c r="Q77">
        <f t="shared" si="4"/>
        <v>37</v>
      </c>
      <c r="R77">
        <f t="shared" si="4"/>
        <v>43</v>
      </c>
      <c r="S77">
        <f t="shared" si="4"/>
        <v>49</v>
      </c>
      <c r="T77">
        <f t="shared" si="4"/>
        <v>55</v>
      </c>
      <c r="U77">
        <f t="shared" si="4"/>
        <v>61</v>
      </c>
      <c r="V77">
        <f t="shared" si="4"/>
        <v>67</v>
      </c>
      <c r="W77">
        <f t="shared" si="4"/>
        <v>73</v>
      </c>
      <c r="X77">
        <f t="shared" si="4"/>
        <v>79</v>
      </c>
      <c r="Y77" t="s">
        <v>566</v>
      </c>
      <c r="AC77" t="s">
        <v>1055</v>
      </c>
      <c r="AD77">
        <v>70</v>
      </c>
    </row>
    <row r="78" spans="1:30" x14ac:dyDescent="0.5">
      <c r="A78" t="s">
        <v>566</v>
      </c>
      <c r="F78" t="s">
        <v>953</v>
      </c>
      <c r="G78">
        <v>1408</v>
      </c>
      <c r="H78" t="s">
        <v>33</v>
      </c>
      <c r="I78" t="s">
        <v>1000</v>
      </c>
      <c r="J78">
        <f>VLOOKUP(I78,Sheet5!B:C,2,FALSE)</f>
        <v>22</v>
      </c>
      <c r="K78">
        <f>VLOOKUP(H78,Sheet5!A:H,8,FALSE)</f>
        <v>34</v>
      </c>
      <c r="L78">
        <f t="shared" si="3"/>
        <v>6</v>
      </c>
      <c r="M78">
        <f t="shared" si="3"/>
        <v>12</v>
      </c>
      <c r="N78">
        <f t="shared" si="4"/>
        <v>18</v>
      </c>
      <c r="O78">
        <f t="shared" si="4"/>
        <v>24</v>
      </c>
      <c r="P78">
        <f t="shared" si="4"/>
        <v>31</v>
      </c>
      <c r="Q78">
        <f t="shared" si="4"/>
        <v>37</v>
      </c>
      <c r="R78">
        <f t="shared" si="4"/>
        <v>43</v>
      </c>
      <c r="S78">
        <f t="shared" si="4"/>
        <v>49</v>
      </c>
      <c r="T78">
        <f t="shared" si="4"/>
        <v>55</v>
      </c>
      <c r="U78">
        <f t="shared" si="4"/>
        <v>61</v>
      </c>
      <c r="V78">
        <f t="shared" si="4"/>
        <v>67</v>
      </c>
      <c r="W78">
        <f t="shared" si="4"/>
        <v>73</v>
      </c>
      <c r="X78">
        <f t="shared" si="4"/>
        <v>79</v>
      </c>
      <c r="Y78" t="s">
        <v>566</v>
      </c>
      <c r="AC78" t="s">
        <v>1056</v>
      </c>
      <c r="AD78">
        <v>71</v>
      </c>
    </row>
    <row r="79" spans="1:30" x14ac:dyDescent="0.5">
      <c r="A79" t="s">
        <v>944</v>
      </c>
      <c r="B79" t="s">
        <v>556</v>
      </c>
      <c r="F79" t="s">
        <v>556</v>
      </c>
      <c r="G79">
        <v>480</v>
      </c>
      <c r="H79" t="s">
        <v>3</v>
      </c>
      <c r="I79" t="s">
        <v>999</v>
      </c>
      <c r="J79">
        <f>VLOOKUP(I79,Sheet5!B:C,2,FALSE)</f>
        <v>21</v>
      </c>
      <c r="K79">
        <f>VLOOKUP(H79,Sheet5!A:H,8,FALSE)</f>
        <v>38</v>
      </c>
      <c r="L79">
        <f t="shared" si="3"/>
        <v>6</v>
      </c>
      <c r="M79">
        <f t="shared" si="3"/>
        <v>12</v>
      </c>
      <c r="N79">
        <f t="shared" si="4"/>
        <v>18</v>
      </c>
      <c r="O79">
        <f t="shared" si="4"/>
        <v>24</v>
      </c>
      <c r="P79">
        <f t="shared" si="4"/>
        <v>30</v>
      </c>
      <c r="Q79">
        <f t="shared" si="4"/>
        <v>36</v>
      </c>
      <c r="R79">
        <f t="shared" si="4"/>
        <v>42</v>
      </c>
      <c r="S79">
        <f t="shared" si="4"/>
        <v>48</v>
      </c>
      <c r="T79">
        <f t="shared" si="4"/>
        <v>54</v>
      </c>
      <c r="U79">
        <f t="shared" si="4"/>
        <v>61</v>
      </c>
      <c r="V79">
        <f t="shared" si="4"/>
        <v>67</v>
      </c>
      <c r="W79">
        <f t="shared" si="4"/>
        <v>73</v>
      </c>
      <c r="X79">
        <f t="shared" si="4"/>
        <v>79</v>
      </c>
      <c r="Y79" t="s">
        <v>944</v>
      </c>
      <c r="AC79" t="s">
        <v>1057</v>
      </c>
      <c r="AD79">
        <v>72</v>
      </c>
    </row>
    <row r="80" spans="1:30" x14ac:dyDescent="0.5">
      <c r="A80" t="s">
        <v>606</v>
      </c>
      <c r="B80" t="s">
        <v>607</v>
      </c>
      <c r="F80" t="s">
        <v>607</v>
      </c>
      <c r="G80">
        <v>768</v>
      </c>
      <c r="H80" t="s">
        <v>3</v>
      </c>
      <c r="I80" t="s">
        <v>999</v>
      </c>
      <c r="J80">
        <f>VLOOKUP(I80,Sheet5!B:C,2,FALSE)</f>
        <v>21</v>
      </c>
      <c r="K80">
        <f>VLOOKUP(H80,Sheet5!A:H,8,FALSE)</f>
        <v>38</v>
      </c>
      <c r="L80">
        <f t="shared" si="3"/>
        <v>6</v>
      </c>
      <c r="M80">
        <f t="shared" si="3"/>
        <v>12</v>
      </c>
      <c r="N80">
        <f t="shared" si="4"/>
        <v>18</v>
      </c>
      <c r="O80">
        <f t="shared" si="4"/>
        <v>24</v>
      </c>
      <c r="P80">
        <f t="shared" si="4"/>
        <v>30</v>
      </c>
      <c r="Q80">
        <f t="shared" si="4"/>
        <v>36</v>
      </c>
      <c r="R80">
        <f t="shared" si="4"/>
        <v>42</v>
      </c>
      <c r="S80">
        <f t="shared" si="4"/>
        <v>48</v>
      </c>
      <c r="T80">
        <f t="shared" si="4"/>
        <v>54</v>
      </c>
      <c r="U80">
        <f t="shared" si="4"/>
        <v>61</v>
      </c>
      <c r="V80">
        <f t="shared" si="4"/>
        <v>67</v>
      </c>
      <c r="W80">
        <f t="shared" si="4"/>
        <v>73</v>
      </c>
      <c r="X80">
        <f t="shared" si="4"/>
        <v>79</v>
      </c>
      <c r="Y80" t="s">
        <v>606</v>
      </c>
      <c r="AC80" t="s">
        <v>1058</v>
      </c>
      <c r="AD80">
        <v>73</v>
      </c>
    </row>
    <row r="81" spans="1:30" x14ac:dyDescent="0.5">
      <c r="A81" t="s">
        <v>606</v>
      </c>
      <c r="B81" t="s">
        <v>608</v>
      </c>
      <c r="F81" t="s">
        <v>608</v>
      </c>
      <c r="G81">
        <v>960</v>
      </c>
      <c r="H81" t="s">
        <v>3</v>
      </c>
      <c r="I81" t="s">
        <v>999</v>
      </c>
      <c r="J81">
        <f>VLOOKUP(I81,Sheet5!B:C,2,FALSE)</f>
        <v>21</v>
      </c>
      <c r="K81">
        <f>VLOOKUP(H81,Sheet5!A:H,8,FALSE)</f>
        <v>38</v>
      </c>
      <c r="L81">
        <f t="shared" si="3"/>
        <v>6</v>
      </c>
      <c r="M81">
        <f t="shared" si="3"/>
        <v>12</v>
      </c>
      <c r="N81">
        <f t="shared" si="4"/>
        <v>18</v>
      </c>
      <c r="O81">
        <f t="shared" si="4"/>
        <v>24</v>
      </c>
      <c r="P81">
        <f t="shared" si="4"/>
        <v>30</v>
      </c>
      <c r="Q81">
        <f t="shared" si="4"/>
        <v>36</v>
      </c>
      <c r="R81">
        <f t="shared" si="4"/>
        <v>42</v>
      </c>
      <c r="S81">
        <f t="shared" si="4"/>
        <v>48</v>
      </c>
      <c r="T81">
        <f t="shared" ref="N81:X104" si="5">MIN(ROUND(T$1*(1+$J81/100),0),100)</f>
        <v>54</v>
      </c>
      <c r="U81">
        <f t="shared" si="5"/>
        <v>61</v>
      </c>
      <c r="V81">
        <f t="shared" si="5"/>
        <v>67</v>
      </c>
      <c r="W81">
        <f t="shared" si="5"/>
        <v>73</v>
      </c>
      <c r="X81">
        <f t="shared" si="5"/>
        <v>79</v>
      </c>
      <c r="Y81" t="s">
        <v>606</v>
      </c>
      <c r="AC81" t="s">
        <v>1059</v>
      </c>
      <c r="AD81">
        <v>74</v>
      </c>
    </row>
    <row r="82" spans="1:30" x14ac:dyDescent="0.5">
      <c r="A82" t="s">
        <v>606</v>
      </c>
      <c r="B82" t="s">
        <v>609</v>
      </c>
      <c r="F82" t="s">
        <v>609</v>
      </c>
      <c r="G82">
        <v>960</v>
      </c>
      <c r="H82" t="s">
        <v>3</v>
      </c>
      <c r="I82" t="s">
        <v>999</v>
      </c>
      <c r="J82">
        <f>VLOOKUP(I82,Sheet5!B:C,2,FALSE)</f>
        <v>21</v>
      </c>
      <c r="K82">
        <f>VLOOKUP(H82,Sheet5!A:H,8,FALSE)</f>
        <v>38</v>
      </c>
      <c r="L82">
        <f t="shared" si="3"/>
        <v>6</v>
      </c>
      <c r="M82">
        <f t="shared" si="3"/>
        <v>12</v>
      </c>
      <c r="N82">
        <f t="shared" si="5"/>
        <v>18</v>
      </c>
      <c r="O82">
        <f t="shared" si="5"/>
        <v>24</v>
      </c>
      <c r="P82">
        <f t="shared" si="5"/>
        <v>30</v>
      </c>
      <c r="Q82">
        <f t="shared" si="5"/>
        <v>36</v>
      </c>
      <c r="R82">
        <f t="shared" si="5"/>
        <v>42</v>
      </c>
      <c r="S82">
        <f t="shared" si="5"/>
        <v>48</v>
      </c>
      <c r="T82">
        <f t="shared" si="5"/>
        <v>54</v>
      </c>
      <c r="U82">
        <f t="shared" si="5"/>
        <v>61</v>
      </c>
      <c r="V82">
        <f t="shared" si="5"/>
        <v>67</v>
      </c>
      <c r="W82">
        <f t="shared" si="5"/>
        <v>73</v>
      </c>
      <c r="X82">
        <f t="shared" si="5"/>
        <v>79</v>
      </c>
      <c r="Y82" t="s">
        <v>606</v>
      </c>
      <c r="AC82" t="s">
        <v>1060</v>
      </c>
      <c r="AD82">
        <v>75</v>
      </c>
    </row>
    <row r="83" spans="1:30" x14ac:dyDescent="0.5">
      <c r="A83" t="s">
        <v>606</v>
      </c>
      <c r="B83" t="s">
        <v>610</v>
      </c>
      <c r="F83" t="s">
        <v>610</v>
      </c>
      <c r="G83">
        <v>1056</v>
      </c>
      <c r="H83" t="s">
        <v>3</v>
      </c>
      <c r="I83" t="s">
        <v>999</v>
      </c>
      <c r="J83">
        <f>VLOOKUP(I83,Sheet5!B:C,2,FALSE)</f>
        <v>21</v>
      </c>
      <c r="K83">
        <f>VLOOKUP(H83,Sheet5!A:H,8,FALSE)</f>
        <v>38</v>
      </c>
      <c r="L83">
        <f t="shared" si="3"/>
        <v>6</v>
      </c>
      <c r="M83">
        <f t="shared" si="3"/>
        <v>12</v>
      </c>
      <c r="N83">
        <f t="shared" si="5"/>
        <v>18</v>
      </c>
      <c r="O83">
        <f t="shared" si="5"/>
        <v>24</v>
      </c>
      <c r="P83">
        <f t="shared" si="5"/>
        <v>30</v>
      </c>
      <c r="Q83">
        <f t="shared" si="5"/>
        <v>36</v>
      </c>
      <c r="R83">
        <f t="shared" si="5"/>
        <v>42</v>
      </c>
      <c r="S83">
        <f t="shared" si="5"/>
        <v>48</v>
      </c>
      <c r="T83">
        <f t="shared" si="5"/>
        <v>54</v>
      </c>
      <c r="U83">
        <f t="shared" si="5"/>
        <v>61</v>
      </c>
      <c r="V83">
        <f t="shared" si="5"/>
        <v>67</v>
      </c>
      <c r="W83">
        <f t="shared" si="5"/>
        <v>73</v>
      </c>
      <c r="X83">
        <f t="shared" si="5"/>
        <v>79</v>
      </c>
      <c r="Y83" t="s">
        <v>606</v>
      </c>
      <c r="AC83" t="s">
        <v>1061</v>
      </c>
      <c r="AD83">
        <v>75</v>
      </c>
    </row>
    <row r="84" spans="1:30" x14ac:dyDescent="0.5">
      <c r="A84" t="s">
        <v>535</v>
      </c>
      <c r="B84" t="s">
        <v>611</v>
      </c>
      <c r="F84" t="s">
        <v>611</v>
      </c>
      <c r="G84">
        <v>2760</v>
      </c>
      <c r="H84" t="s">
        <v>3</v>
      </c>
      <c r="I84" t="s">
        <v>999</v>
      </c>
      <c r="J84">
        <f>VLOOKUP(I84,Sheet5!B:C,2,FALSE)</f>
        <v>21</v>
      </c>
      <c r="K84">
        <f>VLOOKUP(H84,Sheet5!A:H,8,FALSE)</f>
        <v>38</v>
      </c>
      <c r="L84">
        <f t="shared" si="3"/>
        <v>6</v>
      </c>
      <c r="M84">
        <f t="shared" si="3"/>
        <v>12</v>
      </c>
      <c r="N84">
        <f t="shared" si="5"/>
        <v>18</v>
      </c>
      <c r="O84">
        <f t="shared" si="5"/>
        <v>24</v>
      </c>
      <c r="P84">
        <f t="shared" si="5"/>
        <v>30</v>
      </c>
      <c r="Q84">
        <f t="shared" si="5"/>
        <v>36</v>
      </c>
      <c r="R84">
        <f t="shared" si="5"/>
        <v>42</v>
      </c>
      <c r="S84">
        <f t="shared" si="5"/>
        <v>48</v>
      </c>
      <c r="T84">
        <f t="shared" si="5"/>
        <v>54</v>
      </c>
      <c r="U84">
        <f t="shared" si="5"/>
        <v>61</v>
      </c>
      <c r="V84">
        <f t="shared" si="5"/>
        <v>67</v>
      </c>
      <c r="W84">
        <f t="shared" si="5"/>
        <v>73</v>
      </c>
      <c r="X84">
        <f t="shared" si="5"/>
        <v>79</v>
      </c>
      <c r="Y84" t="s">
        <v>535</v>
      </c>
      <c r="AC84" t="s">
        <v>1062</v>
      </c>
      <c r="AD84">
        <v>76</v>
      </c>
    </row>
    <row r="85" spans="1:30" x14ac:dyDescent="0.5">
      <c r="A85" t="s">
        <v>586</v>
      </c>
      <c r="B85" t="s">
        <v>612</v>
      </c>
      <c r="F85" t="s">
        <v>612</v>
      </c>
      <c r="G85">
        <v>304</v>
      </c>
      <c r="H85" t="s">
        <v>17</v>
      </c>
      <c r="I85" t="s">
        <v>1001</v>
      </c>
      <c r="J85">
        <f>VLOOKUP(I85,Sheet5!B:C,2,FALSE)</f>
        <v>23</v>
      </c>
      <c r="K85">
        <f>VLOOKUP(H85,Sheet5!A:H,8,FALSE)</f>
        <v>39</v>
      </c>
      <c r="L85">
        <f t="shared" si="3"/>
        <v>6</v>
      </c>
      <c r="M85">
        <f t="shared" si="3"/>
        <v>12</v>
      </c>
      <c r="N85">
        <f t="shared" si="5"/>
        <v>18</v>
      </c>
      <c r="O85">
        <f t="shared" si="5"/>
        <v>25</v>
      </c>
      <c r="P85">
        <f t="shared" si="5"/>
        <v>31</v>
      </c>
      <c r="Q85">
        <f t="shared" si="5"/>
        <v>37</v>
      </c>
      <c r="R85">
        <f t="shared" si="5"/>
        <v>43</v>
      </c>
      <c r="S85">
        <f t="shared" si="5"/>
        <v>49</v>
      </c>
      <c r="T85">
        <f t="shared" si="5"/>
        <v>55</v>
      </c>
      <c r="U85">
        <f t="shared" si="5"/>
        <v>62</v>
      </c>
      <c r="V85">
        <f t="shared" si="5"/>
        <v>68</v>
      </c>
      <c r="W85">
        <f t="shared" si="5"/>
        <v>74</v>
      </c>
      <c r="X85">
        <f t="shared" si="5"/>
        <v>80</v>
      </c>
      <c r="Y85" t="s">
        <v>586</v>
      </c>
      <c r="AC85" t="s">
        <v>1063</v>
      </c>
      <c r="AD85">
        <v>76</v>
      </c>
    </row>
    <row r="86" spans="1:30" x14ac:dyDescent="0.5">
      <c r="A86" t="s">
        <v>945</v>
      </c>
      <c r="B86" t="s">
        <v>613</v>
      </c>
      <c r="F86" t="s">
        <v>613</v>
      </c>
      <c r="G86">
        <v>400</v>
      </c>
      <c r="H86" t="s">
        <v>17</v>
      </c>
      <c r="I86" t="s">
        <v>1001</v>
      </c>
      <c r="J86">
        <f>VLOOKUP(I86,Sheet5!B:C,2,FALSE)</f>
        <v>23</v>
      </c>
      <c r="K86">
        <f>VLOOKUP(H86,Sheet5!A:H,8,FALSE)</f>
        <v>39</v>
      </c>
      <c r="L86">
        <f t="shared" si="3"/>
        <v>6</v>
      </c>
      <c r="M86">
        <f t="shared" si="3"/>
        <v>12</v>
      </c>
      <c r="N86">
        <f t="shared" si="5"/>
        <v>18</v>
      </c>
      <c r="O86">
        <f t="shared" si="5"/>
        <v>25</v>
      </c>
      <c r="P86">
        <f t="shared" si="5"/>
        <v>31</v>
      </c>
      <c r="Q86">
        <f t="shared" si="5"/>
        <v>37</v>
      </c>
      <c r="R86">
        <f t="shared" si="5"/>
        <v>43</v>
      </c>
      <c r="S86">
        <f t="shared" si="5"/>
        <v>49</v>
      </c>
      <c r="T86">
        <f t="shared" si="5"/>
        <v>55</v>
      </c>
      <c r="U86">
        <f t="shared" si="5"/>
        <v>62</v>
      </c>
      <c r="V86">
        <f t="shared" si="5"/>
        <v>68</v>
      </c>
      <c r="W86">
        <f t="shared" si="5"/>
        <v>74</v>
      </c>
      <c r="X86">
        <f t="shared" si="5"/>
        <v>80</v>
      </c>
      <c r="Y86" t="s">
        <v>945</v>
      </c>
      <c r="AC86" t="s">
        <v>1064</v>
      </c>
      <c r="AD86">
        <v>76</v>
      </c>
    </row>
    <row r="87" spans="1:30" x14ac:dyDescent="0.5">
      <c r="A87" t="s">
        <v>943</v>
      </c>
      <c r="B87" t="s">
        <v>614</v>
      </c>
      <c r="F87" t="s">
        <v>614</v>
      </c>
      <c r="G87">
        <v>576</v>
      </c>
      <c r="H87" t="s">
        <v>17</v>
      </c>
      <c r="I87" t="s">
        <v>1001</v>
      </c>
      <c r="J87">
        <f>VLOOKUP(I87,Sheet5!B:C,2,FALSE)</f>
        <v>23</v>
      </c>
      <c r="K87">
        <f>VLOOKUP(H87,Sheet5!A:H,8,FALSE)</f>
        <v>39</v>
      </c>
      <c r="L87">
        <f t="shared" si="3"/>
        <v>6</v>
      </c>
      <c r="M87">
        <f t="shared" si="3"/>
        <v>12</v>
      </c>
      <c r="N87">
        <f t="shared" si="5"/>
        <v>18</v>
      </c>
      <c r="O87">
        <f t="shared" si="5"/>
        <v>25</v>
      </c>
      <c r="P87">
        <f t="shared" si="5"/>
        <v>31</v>
      </c>
      <c r="Q87">
        <f t="shared" si="5"/>
        <v>37</v>
      </c>
      <c r="R87">
        <f t="shared" si="5"/>
        <v>43</v>
      </c>
      <c r="S87">
        <f t="shared" si="5"/>
        <v>49</v>
      </c>
      <c r="T87">
        <f t="shared" si="5"/>
        <v>55</v>
      </c>
      <c r="U87">
        <f t="shared" si="5"/>
        <v>62</v>
      </c>
      <c r="V87">
        <f t="shared" si="5"/>
        <v>68</v>
      </c>
      <c r="W87">
        <f t="shared" si="5"/>
        <v>74</v>
      </c>
      <c r="X87">
        <f t="shared" si="5"/>
        <v>80</v>
      </c>
      <c r="Y87" t="s">
        <v>943</v>
      </c>
      <c r="AC87" t="s">
        <v>1065</v>
      </c>
      <c r="AD87">
        <v>76</v>
      </c>
    </row>
    <row r="88" spans="1:30" x14ac:dyDescent="0.5">
      <c r="A88" t="s">
        <v>615</v>
      </c>
      <c r="B88" t="s">
        <v>616</v>
      </c>
      <c r="F88" t="s">
        <v>616</v>
      </c>
      <c r="G88">
        <v>640</v>
      </c>
      <c r="H88" t="s">
        <v>17</v>
      </c>
      <c r="I88" t="s">
        <v>1001</v>
      </c>
      <c r="J88">
        <f>VLOOKUP(I88,Sheet5!B:C,2,FALSE)</f>
        <v>23</v>
      </c>
      <c r="K88">
        <f>VLOOKUP(H88,Sheet5!A:H,8,FALSE)</f>
        <v>39</v>
      </c>
      <c r="L88">
        <f t="shared" si="3"/>
        <v>6</v>
      </c>
      <c r="M88">
        <f t="shared" si="3"/>
        <v>12</v>
      </c>
      <c r="N88">
        <f t="shared" si="5"/>
        <v>18</v>
      </c>
      <c r="O88">
        <f t="shared" si="5"/>
        <v>25</v>
      </c>
      <c r="P88">
        <f t="shared" si="5"/>
        <v>31</v>
      </c>
      <c r="Q88">
        <f t="shared" si="5"/>
        <v>37</v>
      </c>
      <c r="R88">
        <f t="shared" si="5"/>
        <v>43</v>
      </c>
      <c r="S88">
        <f t="shared" si="5"/>
        <v>49</v>
      </c>
      <c r="T88">
        <f t="shared" si="5"/>
        <v>55</v>
      </c>
      <c r="U88">
        <f t="shared" si="5"/>
        <v>62</v>
      </c>
      <c r="V88">
        <f t="shared" si="5"/>
        <v>68</v>
      </c>
      <c r="W88">
        <f t="shared" si="5"/>
        <v>74</v>
      </c>
      <c r="X88">
        <f t="shared" si="5"/>
        <v>80</v>
      </c>
      <c r="Y88" t="s">
        <v>615</v>
      </c>
      <c r="AC88" t="s">
        <v>1066</v>
      </c>
      <c r="AD88">
        <v>77</v>
      </c>
    </row>
    <row r="89" spans="1:30" x14ac:dyDescent="0.5">
      <c r="A89" t="s">
        <v>596</v>
      </c>
      <c r="B89" t="s">
        <v>617</v>
      </c>
      <c r="F89" t="s">
        <v>617</v>
      </c>
      <c r="G89">
        <v>1008</v>
      </c>
      <c r="H89" t="s">
        <v>17</v>
      </c>
      <c r="I89" t="s">
        <v>1001</v>
      </c>
      <c r="J89">
        <f>VLOOKUP(I89,Sheet5!B:C,2,FALSE)</f>
        <v>23</v>
      </c>
      <c r="K89">
        <f>VLOOKUP(H89,Sheet5!A:H,8,FALSE)</f>
        <v>39</v>
      </c>
      <c r="L89">
        <f t="shared" si="3"/>
        <v>6</v>
      </c>
      <c r="M89">
        <f t="shared" si="3"/>
        <v>12</v>
      </c>
      <c r="N89">
        <f t="shared" si="5"/>
        <v>18</v>
      </c>
      <c r="O89">
        <f t="shared" si="5"/>
        <v>25</v>
      </c>
      <c r="P89">
        <f t="shared" si="5"/>
        <v>31</v>
      </c>
      <c r="Q89">
        <f t="shared" si="5"/>
        <v>37</v>
      </c>
      <c r="R89">
        <f t="shared" si="5"/>
        <v>43</v>
      </c>
      <c r="S89">
        <f t="shared" si="5"/>
        <v>49</v>
      </c>
      <c r="T89">
        <f t="shared" si="5"/>
        <v>55</v>
      </c>
      <c r="U89">
        <f t="shared" si="5"/>
        <v>62</v>
      </c>
      <c r="V89">
        <f t="shared" si="5"/>
        <v>68</v>
      </c>
      <c r="W89">
        <f t="shared" si="5"/>
        <v>74</v>
      </c>
      <c r="X89">
        <f t="shared" si="5"/>
        <v>80</v>
      </c>
      <c r="Y89" t="s">
        <v>596</v>
      </c>
      <c r="AC89" t="s">
        <v>1067</v>
      </c>
      <c r="AD89">
        <v>77</v>
      </c>
    </row>
    <row r="90" spans="1:30" x14ac:dyDescent="0.5">
      <c r="A90" t="s">
        <v>592</v>
      </c>
      <c r="B90" t="s">
        <v>618</v>
      </c>
      <c r="F90" t="s">
        <v>618</v>
      </c>
      <c r="G90">
        <v>640</v>
      </c>
      <c r="H90" t="s">
        <v>18</v>
      </c>
      <c r="I90" t="s">
        <v>1002</v>
      </c>
      <c r="J90">
        <f>VLOOKUP(I90,Sheet5!B:C,2,FALSE)</f>
        <v>24</v>
      </c>
      <c r="K90">
        <f>VLOOKUP(H90,Sheet5!A:H,8,FALSE)</f>
        <v>39</v>
      </c>
      <c r="L90">
        <f t="shared" si="3"/>
        <v>6</v>
      </c>
      <c r="M90">
        <f t="shared" si="3"/>
        <v>12</v>
      </c>
      <c r="N90">
        <f t="shared" si="5"/>
        <v>19</v>
      </c>
      <c r="O90">
        <f t="shared" si="5"/>
        <v>25</v>
      </c>
      <c r="P90">
        <f t="shared" si="5"/>
        <v>31</v>
      </c>
      <c r="Q90">
        <f t="shared" si="5"/>
        <v>37</v>
      </c>
      <c r="R90">
        <f t="shared" si="5"/>
        <v>43</v>
      </c>
      <c r="S90">
        <f t="shared" si="5"/>
        <v>50</v>
      </c>
      <c r="T90">
        <f t="shared" si="5"/>
        <v>56</v>
      </c>
      <c r="U90">
        <f t="shared" si="5"/>
        <v>62</v>
      </c>
      <c r="V90">
        <f t="shared" si="5"/>
        <v>68</v>
      </c>
      <c r="W90">
        <f t="shared" si="5"/>
        <v>74</v>
      </c>
      <c r="X90">
        <f t="shared" si="5"/>
        <v>81</v>
      </c>
      <c r="Y90" t="s">
        <v>592</v>
      </c>
      <c r="AC90" t="s">
        <v>1068</v>
      </c>
      <c r="AD90">
        <v>78</v>
      </c>
    </row>
    <row r="91" spans="1:30" x14ac:dyDescent="0.5">
      <c r="A91" t="s">
        <v>615</v>
      </c>
      <c r="B91" t="s">
        <v>619</v>
      </c>
      <c r="F91" t="s">
        <v>619</v>
      </c>
      <c r="G91">
        <v>648</v>
      </c>
      <c r="H91" t="s">
        <v>18</v>
      </c>
      <c r="I91" t="s">
        <v>1002</v>
      </c>
      <c r="J91">
        <f>VLOOKUP(I91,Sheet5!B:C,2,FALSE)</f>
        <v>24</v>
      </c>
      <c r="K91">
        <f>VLOOKUP(H91,Sheet5!A:H,8,FALSE)</f>
        <v>39</v>
      </c>
      <c r="L91">
        <f t="shared" si="3"/>
        <v>6</v>
      </c>
      <c r="M91">
        <f t="shared" si="3"/>
        <v>12</v>
      </c>
      <c r="N91">
        <f t="shared" si="5"/>
        <v>19</v>
      </c>
      <c r="O91">
        <f t="shared" si="5"/>
        <v>25</v>
      </c>
      <c r="P91">
        <f t="shared" si="5"/>
        <v>31</v>
      </c>
      <c r="Q91">
        <f t="shared" si="5"/>
        <v>37</v>
      </c>
      <c r="R91">
        <f t="shared" si="5"/>
        <v>43</v>
      </c>
      <c r="S91">
        <f t="shared" si="5"/>
        <v>50</v>
      </c>
      <c r="T91">
        <f t="shared" si="5"/>
        <v>56</v>
      </c>
      <c r="U91">
        <f t="shared" si="5"/>
        <v>62</v>
      </c>
      <c r="V91">
        <f t="shared" si="5"/>
        <v>68</v>
      </c>
      <c r="W91">
        <f t="shared" si="5"/>
        <v>74</v>
      </c>
      <c r="X91">
        <f t="shared" si="5"/>
        <v>81</v>
      </c>
      <c r="Y91" t="s">
        <v>615</v>
      </c>
      <c r="AC91" t="s">
        <v>1069</v>
      </c>
      <c r="AD91">
        <v>79</v>
      </c>
    </row>
    <row r="92" spans="1:30" x14ac:dyDescent="0.5">
      <c r="A92" t="s">
        <v>574</v>
      </c>
      <c r="B92" t="s">
        <v>620</v>
      </c>
      <c r="F92" t="s">
        <v>620</v>
      </c>
      <c r="G92">
        <v>1088</v>
      </c>
      <c r="H92" t="s">
        <v>18</v>
      </c>
      <c r="I92" t="s">
        <v>1002</v>
      </c>
      <c r="J92">
        <f>VLOOKUP(I92,Sheet5!B:C,2,FALSE)</f>
        <v>24</v>
      </c>
      <c r="K92">
        <f>VLOOKUP(H92,Sheet5!A:H,8,FALSE)</f>
        <v>39</v>
      </c>
      <c r="L92">
        <f t="shared" si="3"/>
        <v>6</v>
      </c>
      <c r="M92">
        <f t="shared" si="3"/>
        <v>12</v>
      </c>
      <c r="N92">
        <f t="shared" si="5"/>
        <v>19</v>
      </c>
      <c r="O92">
        <f t="shared" si="5"/>
        <v>25</v>
      </c>
      <c r="P92">
        <f t="shared" si="5"/>
        <v>31</v>
      </c>
      <c r="Q92">
        <f t="shared" si="5"/>
        <v>37</v>
      </c>
      <c r="R92">
        <f t="shared" si="5"/>
        <v>43</v>
      </c>
      <c r="S92">
        <f t="shared" si="5"/>
        <v>50</v>
      </c>
      <c r="T92">
        <f t="shared" si="5"/>
        <v>56</v>
      </c>
      <c r="U92">
        <f t="shared" si="5"/>
        <v>62</v>
      </c>
      <c r="V92">
        <f t="shared" si="5"/>
        <v>68</v>
      </c>
      <c r="W92">
        <f t="shared" si="5"/>
        <v>74</v>
      </c>
      <c r="X92">
        <f t="shared" si="5"/>
        <v>81</v>
      </c>
      <c r="Y92" t="s">
        <v>574</v>
      </c>
      <c r="AC92" t="s">
        <v>1070</v>
      </c>
      <c r="AD92">
        <v>79</v>
      </c>
    </row>
    <row r="93" spans="1:30" x14ac:dyDescent="0.5">
      <c r="A93" t="s">
        <v>574</v>
      </c>
      <c r="B93" t="s">
        <v>621</v>
      </c>
      <c r="F93" t="s">
        <v>621</v>
      </c>
      <c r="G93">
        <v>1152</v>
      </c>
      <c r="H93" t="s">
        <v>18</v>
      </c>
      <c r="I93" t="s">
        <v>1002</v>
      </c>
      <c r="J93">
        <f>VLOOKUP(I93,Sheet5!B:C,2,FALSE)</f>
        <v>24</v>
      </c>
      <c r="K93">
        <f>VLOOKUP(H93,Sheet5!A:H,8,FALSE)</f>
        <v>39</v>
      </c>
      <c r="L93">
        <f t="shared" si="3"/>
        <v>6</v>
      </c>
      <c r="M93">
        <f t="shared" si="3"/>
        <v>12</v>
      </c>
      <c r="N93">
        <f t="shared" si="5"/>
        <v>19</v>
      </c>
      <c r="O93">
        <f t="shared" si="5"/>
        <v>25</v>
      </c>
      <c r="P93">
        <f t="shared" si="5"/>
        <v>31</v>
      </c>
      <c r="Q93">
        <f t="shared" si="5"/>
        <v>37</v>
      </c>
      <c r="R93">
        <f t="shared" si="5"/>
        <v>43</v>
      </c>
      <c r="S93">
        <f t="shared" si="5"/>
        <v>50</v>
      </c>
      <c r="T93">
        <f t="shared" si="5"/>
        <v>56</v>
      </c>
      <c r="U93">
        <f t="shared" si="5"/>
        <v>62</v>
      </c>
      <c r="V93">
        <f t="shared" si="5"/>
        <v>68</v>
      </c>
      <c r="W93">
        <f t="shared" si="5"/>
        <v>74</v>
      </c>
      <c r="X93">
        <f t="shared" si="5"/>
        <v>81</v>
      </c>
      <c r="Y93" t="s">
        <v>574</v>
      </c>
      <c r="AC93" t="s">
        <v>1071</v>
      </c>
      <c r="AD93">
        <v>79</v>
      </c>
    </row>
    <row r="94" spans="1:30" x14ac:dyDescent="0.5">
      <c r="A94" t="s">
        <v>586</v>
      </c>
      <c r="B94" t="s">
        <v>622</v>
      </c>
      <c r="F94" t="s">
        <v>622</v>
      </c>
      <c r="G94">
        <v>336</v>
      </c>
      <c r="H94" t="s">
        <v>34</v>
      </c>
      <c r="I94" t="s">
        <v>1004</v>
      </c>
      <c r="J94">
        <f>VLOOKUP(I94,Sheet5!B:C,2,FALSE)</f>
        <v>26</v>
      </c>
      <c r="K94">
        <f>VLOOKUP(H94,Sheet5!A:H,8,FALSE)</f>
        <v>40</v>
      </c>
      <c r="L94">
        <f t="shared" si="3"/>
        <v>6</v>
      </c>
      <c r="M94">
        <f t="shared" si="3"/>
        <v>13</v>
      </c>
      <c r="N94">
        <f t="shared" si="5"/>
        <v>19</v>
      </c>
      <c r="O94">
        <f t="shared" si="5"/>
        <v>25</v>
      </c>
      <c r="P94">
        <f t="shared" si="5"/>
        <v>32</v>
      </c>
      <c r="Q94">
        <f t="shared" si="5"/>
        <v>38</v>
      </c>
      <c r="R94">
        <f t="shared" si="5"/>
        <v>44</v>
      </c>
      <c r="S94">
        <f t="shared" si="5"/>
        <v>50</v>
      </c>
      <c r="T94">
        <f t="shared" si="5"/>
        <v>57</v>
      </c>
      <c r="U94">
        <f t="shared" si="5"/>
        <v>63</v>
      </c>
      <c r="V94">
        <f t="shared" si="5"/>
        <v>69</v>
      </c>
      <c r="W94">
        <f t="shared" si="5"/>
        <v>76</v>
      </c>
      <c r="X94">
        <f t="shared" si="5"/>
        <v>82</v>
      </c>
      <c r="Y94" t="s">
        <v>586</v>
      </c>
      <c r="AC94" t="s">
        <v>1072</v>
      </c>
      <c r="AD94">
        <v>80</v>
      </c>
    </row>
    <row r="95" spans="1:30" x14ac:dyDescent="0.5">
      <c r="A95" t="s">
        <v>943</v>
      </c>
      <c r="B95" t="s">
        <v>623</v>
      </c>
      <c r="F95" t="s">
        <v>623</v>
      </c>
      <c r="G95">
        <v>480</v>
      </c>
      <c r="H95" t="s">
        <v>34</v>
      </c>
      <c r="I95" t="s">
        <v>1004</v>
      </c>
      <c r="J95">
        <f>VLOOKUP(I95,Sheet5!B:C,2,FALSE)</f>
        <v>26</v>
      </c>
      <c r="K95">
        <f>VLOOKUP(H95,Sheet5!A:H,8,FALSE)</f>
        <v>40</v>
      </c>
      <c r="L95">
        <f t="shared" si="3"/>
        <v>6</v>
      </c>
      <c r="M95">
        <f t="shared" si="3"/>
        <v>13</v>
      </c>
      <c r="N95">
        <f t="shared" si="5"/>
        <v>19</v>
      </c>
      <c r="O95">
        <f t="shared" si="5"/>
        <v>25</v>
      </c>
      <c r="P95">
        <f t="shared" si="5"/>
        <v>32</v>
      </c>
      <c r="Q95">
        <f t="shared" si="5"/>
        <v>38</v>
      </c>
      <c r="R95">
        <f t="shared" si="5"/>
        <v>44</v>
      </c>
      <c r="S95">
        <f t="shared" si="5"/>
        <v>50</v>
      </c>
      <c r="T95">
        <f t="shared" si="5"/>
        <v>57</v>
      </c>
      <c r="U95">
        <f t="shared" si="5"/>
        <v>63</v>
      </c>
      <c r="V95">
        <f t="shared" si="5"/>
        <v>69</v>
      </c>
      <c r="W95">
        <f t="shared" si="5"/>
        <v>76</v>
      </c>
      <c r="X95">
        <f t="shared" si="5"/>
        <v>82</v>
      </c>
      <c r="Y95" t="s">
        <v>943</v>
      </c>
      <c r="AC95" t="s">
        <v>1073</v>
      </c>
      <c r="AD95">
        <v>81</v>
      </c>
    </row>
    <row r="96" spans="1:30" x14ac:dyDescent="0.5">
      <c r="A96" t="s">
        <v>943</v>
      </c>
      <c r="B96" t="s">
        <v>624</v>
      </c>
      <c r="F96" t="s">
        <v>624</v>
      </c>
      <c r="G96">
        <v>576</v>
      </c>
      <c r="H96" t="s">
        <v>34</v>
      </c>
      <c r="I96" t="s">
        <v>1004</v>
      </c>
      <c r="J96">
        <f>VLOOKUP(I96,Sheet5!B:C,2,FALSE)</f>
        <v>26</v>
      </c>
      <c r="K96">
        <f>VLOOKUP(H96,Sheet5!A:H,8,FALSE)</f>
        <v>40</v>
      </c>
      <c r="L96">
        <f t="shared" si="3"/>
        <v>6</v>
      </c>
      <c r="M96">
        <f t="shared" si="3"/>
        <v>13</v>
      </c>
      <c r="N96">
        <f t="shared" si="5"/>
        <v>19</v>
      </c>
      <c r="O96">
        <f t="shared" si="5"/>
        <v>25</v>
      </c>
      <c r="P96">
        <f t="shared" si="5"/>
        <v>32</v>
      </c>
      <c r="Q96">
        <f t="shared" si="5"/>
        <v>38</v>
      </c>
      <c r="R96">
        <f t="shared" si="5"/>
        <v>44</v>
      </c>
      <c r="S96">
        <f t="shared" si="5"/>
        <v>50</v>
      </c>
      <c r="T96">
        <f t="shared" si="5"/>
        <v>57</v>
      </c>
      <c r="U96">
        <f t="shared" si="5"/>
        <v>63</v>
      </c>
      <c r="V96">
        <f t="shared" si="5"/>
        <v>69</v>
      </c>
      <c r="W96">
        <f t="shared" si="5"/>
        <v>76</v>
      </c>
      <c r="X96">
        <f t="shared" si="5"/>
        <v>82</v>
      </c>
      <c r="Y96" t="s">
        <v>943</v>
      </c>
      <c r="AC96" t="s">
        <v>1074</v>
      </c>
      <c r="AD96">
        <v>82</v>
      </c>
    </row>
    <row r="97" spans="1:30" x14ac:dyDescent="0.5">
      <c r="A97" t="s">
        <v>615</v>
      </c>
      <c r="B97" t="s">
        <v>625</v>
      </c>
      <c r="F97" t="s">
        <v>625</v>
      </c>
      <c r="G97">
        <v>576</v>
      </c>
      <c r="H97" t="s">
        <v>34</v>
      </c>
      <c r="I97" t="s">
        <v>1004</v>
      </c>
      <c r="J97">
        <f>VLOOKUP(I97,Sheet5!B:C,2,FALSE)</f>
        <v>26</v>
      </c>
      <c r="K97">
        <f>VLOOKUP(H97,Sheet5!A:H,8,FALSE)</f>
        <v>40</v>
      </c>
      <c r="L97">
        <f t="shared" si="3"/>
        <v>6</v>
      </c>
      <c r="M97">
        <f t="shared" si="3"/>
        <v>13</v>
      </c>
      <c r="N97">
        <f t="shared" si="5"/>
        <v>19</v>
      </c>
      <c r="O97">
        <f t="shared" si="5"/>
        <v>25</v>
      </c>
      <c r="P97">
        <f t="shared" si="5"/>
        <v>32</v>
      </c>
      <c r="Q97">
        <f t="shared" si="5"/>
        <v>38</v>
      </c>
      <c r="R97">
        <f t="shared" si="5"/>
        <v>44</v>
      </c>
      <c r="S97">
        <f t="shared" si="5"/>
        <v>50</v>
      </c>
      <c r="T97">
        <f t="shared" si="5"/>
        <v>57</v>
      </c>
      <c r="U97">
        <f t="shared" si="5"/>
        <v>63</v>
      </c>
      <c r="V97">
        <f t="shared" si="5"/>
        <v>69</v>
      </c>
      <c r="W97">
        <f t="shared" si="5"/>
        <v>76</v>
      </c>
      <c r="X97">
        <f t="shared" si="5"/>
        <v>82</v>
      </c>
      <c r="Y97" t="s">
        <v>615</v>
      </c>
      <c r="AC97" t="s">
        <v>1075</v>
      </c>
      <c r="AD97">
        <v>82</v>
      </c>
    </row>
    <row r="98" spans="1:30" x14ac:dyDescent="0.5">
      <c r="A98" t="s">
        <v>615</v>
      </c>
      <c r="B98" t="s">
        <v>626</v>
      </c>
      <c r="F98" t="s">
        <v>626</v>
      </c>
      <c r="G98">
        <v>640</v>
      </c>
      <c r="H98" t="s">
        <v>34</v>
      </c>
      <c r="I98" t="s">
        <v>1004</v>
      </c>
      <c r="J98">
        <f>VLOOKUP(I98,Sheet5!B:C,2,FALSE)</f>
        <v>26</v>
      </c>
      <c r="K98">
        <f>VLOOKUP(H98,Sheet5!A:H,8,FALSE)</f>
        <v>40</v>
      </c>
      <c r="L98">
        <f t="shared" si="3"/>
        <v>6</v>
      </c>
      <c r="M98">
        <f t="shared" si="3"/>
        <v>13</v>
      </c>
      <c r="N98">
        <f t="shared" si="5"/>
        <v>19</v>
      </c>
      <c r="O98">
        <f t="shared" si="5"/>
        <v>25</v>
      </c>
      <c r="P98">
        <f t="shared" si="5"/>
        <v>32</v>
      </c>
      <c r="Q98">
        <f t="shared" si="5"/>
        <v>38</v>
      </c>
      <c r="R98">
        <f t="shared" si="5"/>
        <v>44</v>
      </c>
      <c r="S98">
        <f t="shared" si="5"/>
        <v>50</v>
      </c>
      <c r="T98">
        <f t="shared" si="5"/>
        <v>57</v>
      </c>
      <c r="U98">
        <f t="shared" si="5"/>
        <v>63</v>
      </c>
      <c r="V98">
        <f t="shared" si="5"/>
        <v>69</v>
      </c>
      <c r="W98">
        <f t="shared" si="5"/>
        <v>76</v>
      </c>
      <c r="X98">
        <f t="shared" si="5"/>
        <v>82</v>
      </c>
      <c r="Y98" t="s">
        <v>615</v>
      </c>
      <c r="AC98" t="s">
        <v>65</v>
      </c>
      <c r="AD98" t="s">
        <v>1067</v>
      </c>
    </row>
    <row r="99" spans="1:30" x14ac:dyDescent="0.5">
      <c r="A99" t="s">
        <v>615</v>
      </c>
      <c r="B99" t="s">
        <v>627</v>
      </c>
      <c r="F99" t="s">
        <v>627</v>
      </c>
      <c r="G99">
        <v>640</v>
      </c>
      <c r="H99" t="s">
        <v>34</v>
      </c>
      <c r="I99" t="s">
        <v>1004</v>
      </c>
      <c r="J99">
        <f>VLOOKUP(I99,Sheet5!B:C,2,FALSE)</f>
        <v>26</v>
      </c>
      <c r="K99">
        <f>VLOOKUP(H99,Sheet5!A:H,8,FALSE)</f>
        <v>40</v>
      </c>
      <c r="L99">
        <f t="shared" si="3"/>
        <v>6</v>
      </c>
      <c r="M99">
        <f t="shared" si="3"/>
        <v>13</v>
      </c>
      <c r="N99">
        <f t="shared" si="5"/>
        <v>19</v>
      </c>
      <c r="O99">
        <f t="shared" si="5"/>
        <v>25</v>
      </c>
      <c r="P99">
        <f t="shared" si="5"/>
        <v>32</v>
      </c>
      <c r="Q99">
        <f t="shared" si="5"/>
        <v>38</v>
      </c>
      <c r="R99">
        <f t="shared" si="5"/>
        <v>44</v>
      </c>
      <c r="S99">
        <f t="shared" si="5"/>
        <v>50</v>
      </c>
      <c r="T99">
        <f t="shared" si="5"/>
        <v>57</v>
      </c>
      <c r="U99">
        <f t="shared" si="5"/>
        <v>63</v>
      </c>
      <c r="V99">
        <f t="shared" si="5"/>
        <v>69</v>
      </c>
      <c r="W99">
        <f t="shared" si="5"/>
        <v>76</v>
      </c>
      <c r="X99">
        <f t="shared" si="5"/>
        <v>82</v>
      </c>
      <c r="Y99" t="s">
        <v>615</v>
      </c>
      <c r="AC99" t="s">
        <v>66</v>
      </c>
      <c r="AD99" t="s">
        <v>1065</v>
      </c>
    </row>
    <row r="100" spans="1:30" x14ac:dyDescent="0.5">
      <c r="A100" t="s">
        <v>615</v>
      </c>
      <c r="B100" t="s">
        <v>628</v>
      </c>
      <c r="F100" t="s">
        <v>628</v>
      </c>
      <c r="G100">
        <v>640</v>
      </c>
      <c r="H100" t="s">
        <v>34</v>
      </c>
      <c r="I100" t="s">
        <v>1004</v>
      </c>
      <c r="J100">
        <f>VLOOKUP(I100,Sheet5!B:C,2,FALSE)</f>
        <v>26</v>
      </c>
      <c r="K100">
        <f>VLOOKUP(H100,Sheet5!A:H,8,FALSE)</f>
        <v>40</v>
      </c>
      <c r="L100">
        <f t="shared" ref="L100:M163" si="6">MIN(ROUND(L$1*(1+$J100/100),0),100)</f>
        <v>6</v>
      </c>
      <c r="M100">
        <f t="shared" si="6"/>
        <v>13</v>
      </c>
      <c r="N100">
        <f t="shared" si="5"/>
        <v>19</v>
      </c>
      <c r="O100">
        <f t="shared" si="5"/>
        <v>25</v>
      </c>
      <c r="P100">
        <f t="shared" si="5"/>
        <v>32</v>
      </c>
      <c r="Q100">
        <f t="shared" si="5"/>
        <v>38</v>
      </c>
      <c r="R100">
        <f t="shared" si="5"/>
        <v>44</v>
      </c>
      <c r="S100">
        <f t="shared" si="5"/>
        <v>50</v>
      </c>
      <c r="T100">
        <f t="shared" si="5"/>
        <v>57</v>
      </c>
      <c r="U100">
        <f t="shared" si="5"/>
        <v>63</v>
      </c>
      <c r="V100">
        <f t="shared" si="5"/>
        <v>69</v>
      </c>
      <c r="W100">
        <f t="shared" si="5"/>
        <v>76</v>
      </c>
      <c r="X100">
        <f t="shared" si="5"/>
        <v>82</v>
      </c>
      <c r="Y100" t="s">
        <v>615</v>
      </c>
      <c r="AC100" t="s">
        <v>67</v>
      </c>
      <c r="AD100" t="s">
        <v>1070</v>
      </c>
    </row>
    <row r="101" spans="1:30" x14ac:dyDescent="0.5">
      <c r="A101" t="s">
        <v>629</v>
      </c>
      <c r="B101" t="s">
        <v>630</v>
      </c>
      <c r="F101" t="s">
        <v>630</v>
      </c>
      <c r="G101">
        <v>3600</v>
      </c>
      <c r="H101" t="s">
        <v>34</v>
      </c>
      <c r="I101" t="s">
        <v>1004</v>
      </c>
      <c r="J101">
        <f>VLOOKUP(I101,Sheet5!B:C,2,FALSE)</f>
        <v>26</v>
      </c>
      <c r="K101">
        <f>VLOOKUP(H101,Sheet5!A:H,8,FALSE)</f>
        <v>40</v>
      </c>
      <c r="L101">
        <f t="shared" si="6"/>
        <v>6</v>
      </c>
      <c r="M101">
        <f t="shared" si="6"/>
        <v>13</v>
      </c>
      <c r="N101">
        <f t="shared" si="5"/>
        <v>19</v>
      </c>
      <c r="O101">
        <f t="shared" si="5"/>
        <v>25</v>
      </c>
      <c r="P101">
        <f t="shared" si="5"/>
        <v>32</v>
      </c>
      <c r="Q101">
        <f t="shared" si="5"/>
        <v>38</v>
      </c>
      <c r="R101">
        <f t="shared" si="5"/>
        <v>44</v>
      </c>
      <c r="S101">
        <f t="shared" si="5"/>
        <v>50</v>
      </c>
      <c r="T101">
        <f t="shared" si="5"/>
        <v>57</v>
      </c>
      <c r="U101">
        <f t="shared" si="5"/>
        <v>63</v>
      </c>
      <c r="V101">
        <f t="shared" si="5"/>
        <v>69</v>
      </c>
      <c r="W101">
        <f t="shared" si="5"/>
        <v>76</v>
      </c>
      <c r="X101">
        <f t="shared" si="5"/>
        <v>82</v>
      </c>
      <c r="Y101" t="s">
        <v>629</v>
      </c>
      <c r="AC101" t="s">
        <v>68</v>
      </c>
      <c r="AD101" t="s">
        <v>1054</v>
      </c>
    </row>
    <row r="102" spans="1:30" x14ac:dyDescent="0.5">
      <c r="A102" t="s">
        <v>629</v>
      </c>
      <c r="B102" t="s">
        <v>631</v>
      </c>
      <c r="F102" t="s">
        <v>631</v>
      </c>
      <c r="G102">
        <v>4400</v>
      </c>
      <c r="H102" t="s">
        <v>34</v>
      </c>
      <c r="I102" t="s">
        <v>1004</v>
      </c>
      <c r="J102">
        <f>VLOOKUP(I102,Sheet5!B:C,2,FALSE)</f>
        <v>26</v>
      </c>
      <c r="K102">
        <f>VLOOKUP(H102,Sheet5!A:H,8,FALSE)</f>
        <v>40</v>
      </c>
      <c r="L102">
        <f t="shared" si="6"/>
        <v>6</v>
      </c>
      <c r="M102">
        <f t="shared" si="6"/>
        <v>13</v>
      </c>
      <c r="N102">
        <f t="shared" si="5"/>
        <v>19</v>
      </c>
      <c r="O102">
        <f t="shared" si="5"/>
        <v>25</v>
      </c>
      <c r="P102">
        <f t="shared" si="5"/>
        <v>32</v>
      </c>
      <c r="Q102">
        <f t="shared" si="5"/>
        <v>38</v>
      </c>
      <c r="R102">
        <f t="shared" si="5"/>
        <v>44</v>
      </c>
      <c r="S102">
        <f t="shared" si="5"/>
        <v>50</v>
      </c>
      <c r="T102">
        <f t="shared" si="5"/>
        <v>57</v>
      </c>
      <c r="U102">
        <f t="shared" si="5"/>
        <v>63</v>
      </c>
      <c r="V102">
        <f t="shared" si="5"/>
        <v>69</v>
      </c>
      <c r="W102">
        <f t="shared" si="5"/>
        <v>76</v>
      </c>
      <c r="X102">
        <f t="shared" si="5"/>
        <v>82</v>
      </c>
      <c r="Y102" t="s">
        <v>629</v>
      </c>
      <c r="AC102" t="s">
        <v>69</v>
      </c>
      <c r="AD102" t="s">
        <v>1055</v>
      </c>
    </row>
    <row r="103" spans="1:30" x14ac:dyDescent="0.5">
      <c r="A103" t="s">
        <v>632</v>
      </c>
      <c r="B103" t="s">
        <v>633</v>
      </c>
      <c r="F103" t="s">
        <v>633</v>
      </c>
      <c r="G103">
        <v>288</v>
      </c>
      <c r="H103" t="s">
        <v>19</v>
      </c>
      <c r="I103" t="s">
        <v>1005</v>
      </c>
      <c r="J103">
        <f>VLOOKUP(I103,Sheet5!B:C,2,FALSE)</f>
        <v>27</v>
      </c>
      <c r="K103">
        <f>VLOOKUP(H103,Sheet5!A:H,8,FALSE)</f>
        <v>40</v>
      </c>
      <c r="L103">
        <f t="shared" si="6"/>
        <v>6</v>
      </c>
      <c r="M103">
        <f t="shared" si="6"/>
        <v>13</v>
      </c>
      <c r="N103">
        <f t="shared" si="5"/>
        <v>19</v>
      </c>
      <c r="O103">
        <f t="shared" si="5"/>
        <v>25</v>
      </c>
      <c r="P103">
        <f t="shared" si="5"/>
        <v>32</v>
      </c>
      <c r="Q103">
        <f t="shared" si="5"/>
        <v>38</v>
      </c>
      <c r="R103">
        <f t="shared" si="5"/>
        <v>44</v>
      </c>
      <c r="S103">
        <f t="shared" si="5"/>
        <v>51</v>
      </c>
      <c r="T103">
        <f t="shared" si="5"/>
        <v>57</v>
      </c>
      <c r="U103">
        <f t="shared" si="5"/>
        <v>64</v>
      </c>
      <c r="V103">
        <f t="shared" si="5"/>
        <v>70</v>
      </c>
      <c r="W103">
        <f t="shared" si="5"/>
        <v>76</v>
      </c>
      <c r="X103">
        <f t="shared" si="5"/>
        <v>83</v>
      </c>
      <c r="Y103" t="s">
        <v>632</v>
      </c>
      <c r="AC103" t="s">
        <v>70</v>
      </c>
      <c r="AD103" t="s">
        <v>1028</v>
      </c>
    </row>
    <row r="104" spans="1:30" x14ac:dyDescent="0.5">
      <c r="A104" t="s">
        <v>632</v>
      </c>
      <c r="B104" t="s">
        <v>634</v>
      </c>
      <c r="F104" t="s">
        <v>634</v>
      </c>
      <c r="G104">
        <v>304</v>
      </c>
      <c r="H104" t="s">
        <v>19</v>
      </c>
      <c r="I104" t="s">
        <v>1005</v>
      </c>
      <c r="J104">
        <f>VLOOKUP(I104,Sheet5!B:C,2,FALSE)</f>
        <v>27</v>
      </c>
      <c r="K104">
        <f>VLOOKUP(H104,Sheet5!A:H,8,FALSE)</f>
        <v>40</v>
      </c>
      <c r="L104">
        <f t="shared" si="6"/>
        <v>6</v>
      </c>
      <c r="M104">
        <f t="shared" si="6"/>
        <v>13</v>
      </c>
      <c r="N104">
        <f t="shared" si="5"/>
        <v>19</v>
      </c>
      <c r="O104">
        <f t="shared" si="5"/>
        <v>25</v>
      </c>
      <c r="P104">
        <f t="shared" si="5"/>
        <v>32</v>
      </c>
      <c r="Q104">
        <f t="shared" si="5"/>
        <v>38</v>
      </c>
      <c r="R104">
        <f t="shared" si="5"/>
        <v>44</v>
      </c>
      <c r="S104">
        <f t="shared" si="5"/>
        <v>51</v>
      </c>
      <c r="T104">
        <f t="shared" si="5"/>
        <v>57</v>
      </c>
      <c r="U104">
        <f t="shared" si="5"/>
        <v>64</v>
      </c>
      <c r="V104">
        <f t="shared" ref="N104:X127" si="7">MIN(ROUND(V$1*(1+$J104/100),0),100)</f>
        <v>70</v>
      </c>
      <c r="W104">
        <f t="shared" si="7"/>
        <v>76</v>
      </c>
      <c r="X104">
        <f t="shared" si="7"/>
        <v>83</v>
      </c>
      <c r="Y104" t="s">
        <v>632</v>
      </c>
      <c r="AC104" t="s">
        <v>71</v>
      </c>
      <c r="AD104" t="s">
        <v>1027</v>
      </c>
    </row>
    <row r="105" spans="1:30" x14ac:dyDescent="0.5">
      <c r="A105" t="s">
        <v>632</v>
      </c>
      <c r="B105" t="s">
        <v>635</v>
      </c>
      <c r="F105" t="s">
        <v>635</v>
      </c>
      <c r="G105">
        <v>320</v>
      </c>
      <c r="H105" t="s">
        <v>19</v>
      </c>
      <c r="I105" t="s">
        <v>1005</v>
      </c>
      <c r="J105">
        <f>VLOOKUP(I105,Sheet5!B:C,2,FALSE)</f>
        <v>27</v>
      </c>
      <c r="K105">
        <f>VLOOKUP(H105,Sheet5!A:H,8,FALSE)</f>
        <v>40</v>
      </c>
      <c r="L105">
        <f t="shared" si="6"/>
        <v>6</v>
      </c>
      <c r="M105">
        <f t="shared" si="6"/>
        <v>13</v>
      </c>
      <c r="N105">
        <f t="shared" si="7"/>
        <v>19</v>
      </c>
      <c r="O105">
        <f t="shared" si="7"/>
        <v>25</v>
      </c>
      <c r="P105">
        <f t="shared" si="7"/>
        <v>32</v>
      </c>
      <c r="Q105">
        <f t="shared" si="7"/>
        <v>38</v>
      </c>
      <c r="R105">
        <f t="shared" si="7"/>
        <v>44</v>
      </c>
      <c r="S105">
        <f t="shared" si="7"/>
        <v>51</v>
      </c>
      <c r="T105">
        <f t="shared" si="7"/>
        <v>57</v>
      </c>
      <c r="U105">
        <f t="shared" si="7"/>
        <v>64</v>
      </c>
      <c r="V105">
        <f t="shared" si="7"/>
        <v>70</v>
      </c>
      <c r="W105">
        <f t="shared" si="7"/>
        <v>76</v>
      </c>
      <c r="X105">
        <f t="shared" si="7"/>
        <v>83</v>
      </c>
      <c r="Y105" t="s">
        <v>632</v>
      </c>
      <c r="AC105" t="s">
        <v>85</v>
      </c>
      <c r="AD105" t="s">
        <v>84</v>
      </c>
    </row>
    <row r="106" spans="1:30" x14ac:dyDescent="0.5">
      <c r="A106" t="s">
        <v>632</v>
      </c>
      <c r="B106" t="s">
        <v>636</v>
      </c>
      <c r="F106" t="s">
        <v>636</v>
      </c>
      <c r="G106">
        <v>336</v>
      </c>
      <c r="H106" t="s">
        <v>19</v>
      </c>
      <c r="I106" t="s">
        <v>1005</v>
      </c>
      <c r="J106">
        <f>VLOOKUP(I106,Sheet5!B:C,2,FALSE)</f>
        <v>27</v>
      </c>
      <c r="K106">
        <f>VLOOKUP(H106,Sheet5!A:H,8,FALSE)</f>
        <v>40</v>
      </c>
      <c r="L106">
        <f t="shared" si="6"/>
        <v>6</v>
      </c>
      <c r="M106">
        <f t="shared" si="6"/>
        <v>13</v>
      </c>
      <c r="N106">
        <f t="shared" si="7"/>
        <v>19</v>
      </c>
      <c r="O106">
        <f t="shared" si="7"/>
        <v>25</v>
      </c>
      <c r="P106">
        <f t="shared" si="7"/>
        <v>32</v>
      </c>
      <c r="Q106">
        <f t="shared" si="7"/>
        <v>38</v>
      </c>
      <c r="R106">
        <f t="shared" si="7"/>
        <v>44</v>
      </c>
      <c r="S106">
        <f t="shared" si="7"/>
        <v>51</v>
      </c>
      <c r="T106">
        <f t="shared" si="7"/>
        <v>57</v>
      </c>
      <c r="U106">
        <f t="shared" si="7"/>
        <v>64</v>
      </c>
      <c r="V106">
        <f t="shared" si="7"/>
        <v>70</v>
      </c>
      <c r="W106">
        <f t="shared" si="7"/>
        <v>76</v>
      </c>
      <c r="X106">
        <f t="shared" si="7"/>
        <v>83</v>
      </c>
      <c r="Y106" t="s">
        <v>632</v>
      </c>
      <c r="AC106" t="s">
        <v>86</v>
      </c>
      <c r="AD106" t="s">
        <v>1075</v>
      </c>
    </row>
    <row r="107" spans="1:30" x14ac:dyDescent="0.5">
      <c r="A107" t="s">
        <v>632</v>
      </c>
      <c r="B107" t="s">
        <v>637</v>
      </c>
      <c r="F107" t="s">
        <v>637</v>
      </c>
      <c r="G107">
        <v>304</v>
      </c>
      <c r="H107" t="s">
        <v>20</v>
      </c>
      <c r="I107" t="s">
        <v>1006</v>
      </c>
      <c r="J107">
        <f>VLOOKUP(I107,Sheet5!B:C,2,FALSE)</f>
        <v>28</v>
      </c>
      <c r="K107">
        <f>VLOOKUP(H107,Sheet5!A:H,8,FALSE)</f>
        <v>41</v>
      </c>
      <c r="L107">
        <f t="shared" si="6"/>
        <v>6</v>
      </c>
      <c r="M107">
        <f t="shared" si="6"/>
        <v>13</v>
      </c>
      <c r="N107">
        <f t="shared" si="7"/>
        <v>19</v>
      </c>
      <c r="O107">
        <f t="shared" si="7"/>
        <v>26</v>
      </c>
      <c r="P107">
        <f t="shared" si="7"/>
        <v>32</v>
      </c>
      <c r="Q107">
        <f t="shared" si="7"/>
        <v>38</v>
      </c>
      <c r="R107">
        <f t="shared" si="7"/>
        <v>45</v>
      </c>
      <c r="S107">
        <f t="shared" si="7"/>
        <v>51</v>
      </c>
      <c r="T107">
        <f t="shared" si="7"/>
        <v>58</v>
      </c>
      <c r="U107">
        <f t="shared" si="7"/>
        <v>64</v>
      </c>
      <c r="V107">
        <f t="shared" si="7"/>
        <v>70</v>
      </c>
      <c r="W107">
        <f t="shared" si="7"/>
        <v>77</v>
      </c>
      <c r="X107">
        <f t="shared" si="7"/>
        <v>83</v>
      </c>
      <c r="Y107" t="s">
        <v>632</v>
      </c>
      <c r="AC107" t="s">
        <v>87</v>
      </c>
      <c r="AD107" t="s">
        <v>1056</v>
      </c>
    </row>
    <row r="108" spans="1:30" x14ac:dyDescent="0.5">
      <c r="A108" t="s">
        <v>632</v>
      </c>
      <c r="B108" t="s">
        <v>638</v>
      </c>
      <c r="F108" t="s">
        <v>638</v>
      </c>
      <c r="G108">
        <v>304</v>
      </c>
      <c r="H108" t="s">
        <v>20</v>
      </c>
      <c r="I108" t="s">
        <v>1006</v>
      </c>
      <c r="J108">
        <f>VLOOKUP(I108,Sheet5!B:C,2,FALSE)</f>
        <v>28</v>
      </c>
      <c r="K108">
        <f>VLOOKUP(H108,Sheet5!A:H,8,FALSE)</f>
        <v>41</v>
      </c>
      <c r="L108">
        <f t="shared" si="6"/>
        <v>6</v>
      </c>
      <c r="M108">
        <f t="shared" si="6"/>
        <v>13</v>
      </c>
      <c r="N108">
        <f t="shared" si="7"/>
        <v>19</v>
      </c>
      <c r="O108">
        <f t="shared" si="7"/>
        <v>26</v>
      </c>
      <c r="P108">
        <f t="shared" si="7"/>
        <v>32</v>
      </c>
      <c r="Q108">
        <f t="shared" si="7"/>
        <v>38</v>
      </c>
      <c r="R108">
        <f t="shared" si="7"/>
        <v>45</v>
      </c>
      <c r="S108">
        <f t="shared" si="7"/>
        <v>51</v>
      </c>
      <c r="T108">
        <f t="shared" si="7"/>
        <v>58</v>
      </c>
      <c r="U108">
        <f t="shared" si="7"/>
        <v>64</v>
      </c>
      <c r="V108">
        <f t="shared" si="7"/>
        <v>70</v>
      </c>
      <c r="W108">
        <f t="shared" si="7"/>
        <v>77</v>
      </c>
      <c r="X108">
        <f t="shared" si="7"/>
        <v>83</v>
      </c>
      <c r="Y108" t="s">
        <v>632</v>
      </c>
      <c r="AC108" t="s">
        <v>72</v>
      </c>
      <c r="AD108" t="s">
        <v>1060</v>
      </c>
    </row>
    <row r="109" spans="1:30" x14ac:dyDescent="0.5">
      <c r="A109" t="s">
        <v>632</v>
      </c>
      <c r="B109" t="s">
        <v>639</v>
      </c>
      <c r="F109" t="s">
        <v>639</v>
      </c>
      <c r="G109">
        <v>320</v>
      </c>
      <c r="H109" t="s">
        <v>20</v>
      </c>
      <c r="I109" t="s">
        <v>1006</v>
      </c>
      <c r="J109">
        <f>VLOOKUP(I109,Sheet5!B:C,2,FALSE)</f>
        <v>28</v>
      </c>
      <c r="K109">
        <f>VLOOKUP(H109,Sheet5!A:H,8,FALSE)</f>
        <v>41</v>
      </c>
      <c r="L109">
        <f t="shared" si="6"/>
        <v>6</v>
      </c>
      <c r="M109">
        <f t="shared" si="6"/>
        <v>13</v>
      </c>
      <c r="N109">
        <f t="shared" si="7"/>
        <v>19</v>
      </c>
      <c r="O109">
        <f t="shared" si="7"/>
        <v>26</v>
      </c>
      <c r="P109">
        <f t="shared" si="7"/>
        <v>32</v>
      </c>
      <c r="Q109">
        <f t="shared" si="7"/>
        <v>38</v>
      </c>
      <c r="R109">
        <f t="shared" si="7"/>
        <v>45</v>
      </c>
      <c r="S109">
        <f t="shared" si="7"/>
        <v>51</v>
      </c>
      <c r="T109">
        <f t="shared" si="7"/>
        <v>58</v>
      </c>
      <c r="U109">
        <f t="shared" si="7"/>
        <v>64</v>
      </c>
      <c r="V109">
        <f t="shared" si="7"/>
        <v>70</v>
      </c>
      <c r="W109">
        <f t="shared" si="7"/>
        <v>77</v>
      </c>
      <c r="X109">
        <f t="shared" si="7"/>
        <v>83</v>
      </c>
      <c r="Y109" t="s">
        <v>632</v>
      </c>
      <c r="AC109" t="s">
        <v>88</v>
      </c>
      <c r="AD109" t="s">
        <v>1047</v>
      </c>
    </row>
    <row r="110" spans="1:30" x14ac:dyDescent="0.5">
      <c r="A110" t="s">
        <v>632</v>
      </c>
      <c r="B110" t="s">
        <v>640</v>
      </c>
      <c r="F110" t="s">
        <v>640</v>
      </c>
      <c r="G110">
        <v>320</v>
      </c>
      <c r="H110" t="s">
        <v>20</v>
      </c>
      <c r="I110" t="s">
        <v>1006</v>
      </c>
      <c r="J110">
        <f>VLOOKUP(I110,Sheet5!B:C,2,FALSE)</f>
        <v>28</v>
      </c>
      <c r="K110">
        <f>VLOOKUP(H110,Sheet5!A:H,8,FALSE)</f>
        <v>41</v>
      </c>
      <c r="L110">
        <f t="shared" si="6"/>
        <v>6</v>
      </c>
      <c r="M110">
        <f t="shared" si="6"/>
        <v>13</v>
      </c>
      <c r="N110">
        <f t="shared" si="7"/>
        <v>19</v>
      </c>
      <c r="O110">
        <f t="shared" si="7"/>
        <v>26</v>
      </c>
      <c r="P110">
        <f t="shared" si="7"/>
        <v>32</v>
      </c>
      <c r="Q110">
        <f t="shared" si="7"/>
        <v>38</v>
      </c>
      <c r="R110">
        <f t="shared" si="7"/>
        <v>45</v>
      </c>
      <c r="S110">
        <f t="shared" si="7"/>
        <v>51</v>
      </c>
      <c r="T110">
        <f t="shared" si="7"/>
        <v>58</v>
      </c>
      <c r="U110">
        <f t="shared" si="7"/>
        <v>64</v>
      </c>
      <c r="V110">
        <f t="shared" si="7"/>
        <v>70</v>
      </c>
      <c r="W110">
        <f t="shared" si="7"/>
        <v>77</v>
      </c>
      <c r="X110">
        <f t="shared" si="7"/>
        <v>83</v>
      </c>
      <c r="Y110" t="s">
        <v>632</v>
      </c>
      <c r="AC110" t="s">
        <v>73</v>
      </c>
      <c r="AD110" t="s">
        <v>1076</v>
      </c>
    </row>
    <row r="111" spans="1:30" x14ac:dyDescent="0.5">
      <c r="A111" t="s">
        <v>632</v>
      </c>
      <c r="B111" t="s">
        <v>641</v>
      </c>
      <c r="F111" t="s">
        <v>641</v>
      </c>
      <c r="G111">
        <v>320</v>
      </c>
      <c r="H111" t="s">
        <v>20</v>
      </c>
      <c r="I111" t="s">
        <v>1006</v>
      </c>
      <c r="J111">
        <f>VLOOKUP(I111,Sheet5!B:C,2,FALSE)</f>
        <v>28</v>
      </c>
      <c r="K111">
        <f>VLOOKUP(H111,Sheet5!A:H,8,FALSE)</f>
        <v>41</v>
      </c>
      <c r="L111">
        <f t="shared" si="6"/>
        <v>6</v>
      </c>
      <c r="M111">
        <f t="shared" si="6"/>
        <v>13</v>
      </c>
      <c r="N111">
        <f t="shared" si="7"/>
        <v>19</v>
      </c>
      <c r="O111">
        <f t="shared" si="7"/>
        <v>26</v>
      </c>
      <c r="P111">
        <f t="shared" si="7"/>
        <v>32</v>
      </c>
      <c r="Q111">
        <f t="shared" si="7"/>
        <v>38</v>
      </c>
      <c r="R111">
        <f t="shared" si="7"/>
        <v>45</v>
      </c>
      <c r="S111">
        <f t="shared" si="7"/>
        <v>51</v>
      </c>
      <c r="T111">
        <f t="shared" si="7"/>
        <v>58</v>
      </c>
      <c r="U111">
        <f t="shared" si="7"/>
        <v>64</v>
      </c>
      <c r="V111">
        <f t="shared" si="7"/>
        <v>70</v>
      </c>
      <c r="W111">
        <f t="shared" si="7"/>
        <v>77</v>
      </c>
      <c r="X111">
        <f t="shared" si="7"/>
        <v>83</v>
      </c>
      <c r="Y111" t="s">
        <v>632</v>
      </c>
      <c r="AC111" t="s">
        <v>74</v>
      </c>
      <c r="AD111" t="s">
        <v>1029</v>
      </c>
    </row>
    <row r="112" spans="1:30" x14ac:dyDescent="0.5">
      <c r="A112" t="s">
        <v>632</v>
      </c>
      <c r="B112" t="s">
        <v>642</v>
      </c>
      <c r="F112" t="s">
        <v>642</v>
      </c>
      <c r="G112">
        <v>336</v>
      </c>
      <c r="H112" t="s">
        <v>20</v>
      </c>
      <c r="I112" t="s">
        <v>1006</v>
      </c>
      <c r="J112">
        <f>VLOOKUP(I112,Sheet5!B:C,2,FALSE)</f>
        <v>28</v>
      </c>
      <c r="K112">
        <f>VLOOKUP(H112,Sheet5!A:H,8,FALSE)</f>
        <v>41</v>
      </c>
      <c r="L112">
        <f t="shared" si="6"/>
        <v>6</v>
      </c>
      <c r="M112">
        <f t="shared" si="6"/>
        <v>13</v>
      </c>
      <c r="N112">
        <f t="shared" si="7"/>
        <v>19</v>
      </c>
      <c r="O112">
        <f t="shared" si="7"/>
        <v>26</v>
      </c>
      <c r="P112">
        <f t="shared" si="7"/>
        <v>32</v>
      </c>
      <c r="Q112">
        <f t="shared" si="7"/>
        <v>38</v>
      </c>
      <c r="R112">
        <f t="shared" si="7"/>
        <v>45</v>
      </c>
      <c r="S112">
        <f t="shared" si="7"/>
        <v>51</v>
      </c>
      <c r="T112">
        <f t="shared" si="7"/>
        <v>58</v>
      </c>
      <c r="U112">
        <f t="shared" si="7"/>
        <v>64</v>
      </c>
      <c r="V112">
        <f t="shared" si="7"/>
        <v>70</v>
      </c>
      <c r="W112">
        <f t="shared" si="7"/>
        <v>77</v>
      </c>
      <c r="X112">
        <f t="shared" si="7"/>
        <v>83</v>
      </c>
      <c r="Y112" t="s">
        <v>632</v>
      </c>
      <c r="AC112" t="s">
        <v>75</v>
      </c>
      <c r="AD112" t="s">
        <v>1061</v>
      </c>
    </row>
    <row r="113" spans="1:30" x14ac:dyDescent="0.5">
      <c r="A113" t="s">
        <v>632</v>
      </c>
      <c r="B113" t="s">
        <v>643</v>
      </c>
      <c r="F113" t="s">
        <v>643</v>
      </c>
      <c r="G113">
        <v>352</v>
      </c>
      <c r="H113" t="s">
        <v>20</v>
      </c>
      <c r="I113" t="s">
        <v>1006</v>
      </c>
      <c r="J113">
        <f>VLOOKUP(I113,Sheet5!B:C,2,FALSE)</f>
        <v>28</v>
      </c>
      <c r="K113">
        <f>VLOOKUP(H113,Sheet5!A:H,8,FALSE)</f>
        <v>41</v>
      </c>
      <c r="L113">
        <f t="shared" si="6"/>
        <v>6</v>
      </c>
      <c r="M113">
        <f t="shared" si="6"/>
        <v>13</v>
      </c>
      <c r="N113">
        <f t="shared" si="7"/>
        <v>19</v>
      </c>
      <c r="O113">
        <f t="shared" si="7"/>
        <v>26</v>
      </c>
      <c r="P113">
        <f t="shared" si="7"/>
        <v>32</v>
      </c>
      <c r="Q113">
        <f t="shared" si="7"/>
        <v>38</v>
      </c>
      <c r="R113">
        <f t="shared" si="7"/>
        <v>45</v>
      </c>
      <c r="S113">
        <f t="shared" si="7"/>
        <v>51</v>
      </c>
      <c r="T113">
        <f t="shared" si="7"/>
        <v>58</v>
      </c>
      <c r="U113">
        <f t="shared" si="7"/>
        <v>64</v>
      </c>
      <c r="V113">
        <f t="shared" si="7"/>
        <v>70</v>
      </c>
      <c r="W113">
        <f t="shared" si="7"/>
        <v>77</v>
      </c>
      <c r="X113">
        <f t="shared" si="7"/>
        <v>83</v>
      </c>
      <c r="Y113" t="s">
        <v>632</v>
      </c>
      <c r="AC113" t="s">
        <v>76</v>
      </c>
      <c r="AD113" t="s">
        <v>1071</v>
      </c>
    </row>
    <row r="114" spans="1:30" x14ac:dyDescent="0.5">
      <c r="A114" t="s">
        <v>632</v>
      </c>
      <c r="B114" t="s">
        <v>644</v>
      </c>
      <c r="F114" t="s">
        <v>644</v>
      </c>
      <c r="G114">
        <v>352</v>
      </c>
      <c r="H114" t="s">
        <v>20</v>
      </c>
      <c r="I114" t="s">
        <v>1006</v>
      </c>
      <c r="J114">
        <f>VLOOKUP(I114,Sheet5!B:C,2,FALSE)</f>
        <v>28</v>
      </c>
      <c r="K114">
        <f>VLOOKUP(H114,Sheet5!A:H,8,FALSE)</f>
        <v>41</v>
      </c>
      <c r="L114">
        <f t="shared" si="6"/>
        <v>6</v>
      </c>
      <c r="M114">
        <f t="shared" si="6"/>
        <v>13</v>
      </c>
      <c r="N114">
        <f t="shared" si="7"/>
        <v>19</v>
      </c>
      <c r="O114">
        <f t="shared" si="7"/>
        <v>26</v>
      </c>
      <c r="P114">
        <f t="shared" si="7"/>
        <v>32</v>
      </c>
      <c r="Q114">
        <f t="shared" si="7"/>
        <v>38</v>
      </c>
      <c r="R114">
        <f t="shared" si="7"/>
        <v>45</v>
      </c>
      <c r="S114">
        <f t="shared" si="7"/>
        <v>51</v>
      </c>
      <c r="T114">
        <f t="shared" si="7"/>
        <v>58</v>
      </c>
      <c r="U114">
        <f t="shared" si="7"/>
        <v>64</v>
      </c>
      <c r="V114">
        <f t="shared" si="7"/>
        <v>70</v>
      </c>
      <c r="W114">
        <f t="shared" si="7"/>
        <v>77</v>
      </c>
      <c r="X114">
        <f t="shared" si="7"/>
        <v>83</v>
      </c>
      <c r="Y114" t="s">
        <v>632</v>
      </c>
      <c r="AC114" t="s">
        <v>89</v>
      </c>
      <c r="AD114" t="s">
        <v>1077</v>
      </c>
    </row>
    <row r="115" spans="1:30" x14ac:dyDescent="0.5">
      <c r="A115" t="s">
        <v>632</v>
      </c>
      <c r="B115" t="s">
        <v>645</v>
      </c>
      <c r="F115" t="s">
        <v>645</v>
      </c>
      <c r="G115">
        <v>368</v>
      </c>
      <c r="H115" t="s">
        <v>20</v>
      </c>
      <c r="I115" t="s">
        <v>1006</v>
      </c>
      <c r="J115">
        <f>VLOOKUP(I115,Sheet5!B:C,2,FALSE)</f>
        <v>28</v>
      </c>
      <c r="K115">
        <f>VLOOKUP(H115,Sheet5!A:H,8,FALSE)</f>
        <v>41</v>
      </c>
      <c r="L115">
        <f t="shared" si="6"/>
        <v>6</v>
      </c>
      <c r="M115">
        <f t="shared" si="6"/>
        <v>13</v>
      </c>
      <c r="N115">
        <f t="shared" si="7"/>
        <v>19</v>
      </c>
      <c r="O115">
        <f t="shared" si="7"/>
        <v>26</v>
      </c>
      <c r="P115">
        <f t="shared" si="7"/>
        <v>32</v>
      </c>
      <c r="Q115">
        <f t="shared" si="7"/>
        <v>38</v>
      </c>
      <c r="R115">
        <f t="shared" si="7"/>
        <v>45</v>
      </c>
      <c r="S115">
        <f t="shared" si="7"/>
        <v>51</v>
      </c>
      <c r="T115">
        <f t="shared" si="7"/>
        <v>58</v>
      </c>
      <c r="U115">
        <f t="shared" si="7"/>
        <v>64</v>
      </c>
      <c r="V115">
        <f t="shared" si="7"/>
        <v>70</v>
      </c>
      <c r="W115">
        <f t="shared" si="7"/>
        <v>77</v>
      </c>
      <c r="X115">
        <f t="shared" si="7"/>
        <v>83</v>
      </c>
      <c r="Y115" t="s">
        <v>632</v>
      </c>
      <c r="AC115" t="s">
        <v>77</v>
      </c>
      <c r="AD115" t="s">
        <v>1078</v>
      </c>
    </row>
    <row r="116" spans="1:30" x14ac:dyDescent="0.5">
      <c r="A116" t="s">
        <v>632</v>
      </c>
      <c r="B116" t="s">
        <v>646</v>
      </c>
      <c r="F116" t="s">
        <v>646</v>
      </c>
      <c r="G116">
        <v>368</v>
      </c>
      <c r="H116" t="s">
        <v>20</v>
      </c>
      <c r="I116" t="s">
        <v>1006</v>
      </c>
      <c r="J116">
        <f>VLOOKUP(I116,Sheet5!B:C,2,FALSE)</f>
        <v>28</v>
      </c>
      <c r="K116">
        <f>VLOOKUP(H116,Sheet5!A:H,8,FALSE)</f>
        <v>41</v>
      </c>
      <c r="L116">
        <f t="shared" si="6"/>
        <v>6</v>
      </c>
      <c r="M116">
        <f t="shared" si="6"/>
        <v>13</v>
      </c>
      <c r="N116">
        <f t="shared" si="7"/>
        <v>19</v>
      </c>
      <c r="O116">
        <f t="shared" si="7"/>
        <v>26</v>
      </c>
      <c r="P116">
        <f t="shared" si="7"/>
        <v>32</v>
      </c>
      <c r="Q116">
        <f t="shared" si="7"/>
        <v>38</v>
      </c>
      <c r="R116">
        <f t="shared" si="7"/>
        <v>45</v>
      </c>
      <c r="S116">
        <f t="shared" si="7"/>
        <v>51</v>
      </c>
      <c r="T116">
        <f t="shared" si="7"/>
        <v>58</v>
      </c>
      <c r="U116">
        <f t="shared" si="7"/>
        <v>64</v>
      </c>
      <c r="V116">
        <f t="shared" si="7"/>
        <v>70</v>
      </c>
      <c r="W116">
        <f t="shared" si="7"/>
        <v>77</v>
      </c>
      <c r="X116">
        <f t="shared" si="7"/>
        <v>83</v>
      </c>
      <c r="Y116" t="s">
        <v>632</v>
      </c>
      <c r="AC116" t="s">
        <v>78</v>
      </c>
      <c r="AD116" t="s">
        <v>1052</v>
      </c>
    </row>
    <row r="117" spans="1:30" x14ac:dyDescent="0.5">
      <c r="A117" t="s">
        <v>946</v>
      </c>
      <c r="B117" t="s">
        <v>647</v>
      </c>
      <c r="F117" t="s">
        <v>647</v>
      </c>
      <c r="G117">
        <v>600</v>
      </c>
      <c r="H117" t="s">
        <v>5</v>
      </c>
      <c r="I117" t="s">
        <v>1007</v>
      </c>
      <c r="J117">
        <f>VLOOKUP(I117,Sheet5!B:C,2,FALSE)</f>
        <v>29</v>
      </c>
      <c r="K117">
        <f>VLOOKUP(H117,Sheet5!A:H,8,FALSE)</f>
        <v>41</v>
      </c>
      <c r="L117">
        <f t="shared" si="6"/>
        <v>6</v>
      </c>
      <c r="M117">
        <f t="shared" si="6"/>
        <v>13</v>
      </c>
      <c r="N117">
        <f t="shared" si="7"/>
        <v>19</v>
      </c>
      <c r="O117">
        <f t="shared" si="7"/>
        <v>26</v>
      </c>
      <c r="P117">
        <f t="shared" si="7"/>
        <v>32</v>
      </c>
      <c r="Q117">
        <f t="shared" si="7"/>
        <v>39</v>
      </c>
      <c r="R117">
        <f t="shared" si="7"/>
        <v>45</v>
      </c>
      <c r="S117">
        <f t="shared" si="7"/>
        <v>52</v>
      </c>
      <c r="T117">
        <f t="shared" si="7"/>
        <v>58</v>
      </c>
      <c r="U117">
        <f t="shared" si="7"/>
        <v>65</v>
      </c>
      <c r="V117">
        <f t="shared" si="7"/>
        <v>71</v>
      </c>
      <c r="W117">
        <f t="shared" si="7"/>
        <v>77</v>
      </c>
      <c r="X117">
        <f t="shared" si="7"/>
        <v>84</v>
      </c>
      <c r="Y117" t="s">
        <v>946</v>
      </c>
      <c r="AC117" t="s">
        <v>79</v>
      </c>
      <c r="AD117" t="s">
        <v>1072</v>
      </c>
    </row>
    <row r="118" spans="1:30" x14ac:dyDescent="0.5">
      <c r="A118" t="s">
        <v>946</v>
      </c>
      <c r="B118" t="s">
        <v>648</v>
      </c>
      <c r="F118" t="s">
        <v>648</v>
      </c>
      <c r="G118">
        <v>600</v>
      </c>
      <c r="H118" t="s">
        <v>5</v>
      </c>
      <c r="I118" t="s">
        <v>1007</v>
      </c>
      <c r="J118">
        <f>VLOOKUP(I118,Sheet5!B:C,2,FALSE)</f>
        <v>29</v>
      </c>
      <c r="K118">
        <f>VLOOKUP(H118,Sheet5!A:H,8,FALSE)</f>
        <v>41</v>
      </c>
      <c r="L118">
        <f t="shared" si="6"/>
        <v>6</v>
      </c>
      <c r="M118">
        <f t="shared" si="6"/>
        <v>13</v>
      </c>
      <c r="N118">
        <f t="shared" si="7"/>
        <v>19</v>
      </c>
      <c r="O118">
        <f t="shared" si="7"/>
        <v>26</v>
      </c>
      <c r="P118">
        <f t="shared" si="7"/>
        <v>32</v>
      </c>
      <c r="Q118">
        <f t="shared" si="7"/>
        <v>39</v>
      </c>
      <c r="R118">
        <f t="shared" si="7"/>
        <v>45</v>
      </c>
      <c r="S118">
        <f t="shared" si="7"/>
        <v>52</v>
      </c>
      <c r="T118">
        <f t="shared" si="7"/>
        <v>58</v>
      </c>
      <c r="U118">
        <f t="shared" si="7"/>
        <v>65</v>
      </c>
      <c r="V118">
        <f t="shared" si="7"/>
        <v>71</v>
      </c>
      <c r="W118">
        <f t="shared" si="7"/>
        <v>77</v>
      </c>
      <c r="X118">
        <f t="shared" si="7"/>
        <v>84</v>
      </c>
      <c r="Y118" t="s">
        <v>946</v>
      </c>
      <c r="AC118" t="s">
        <v>80</v>
      </c>
      <c r="AD118" t="s">
        <v>1079</v>
      </c>
    </row>
    <row r="119" spans="1:30" x14ac:dyDescent="0.5">
      <c r="A119" t="s">
        <v>946</v>
      </c>
      <c r="B119" t="s">
        <v>649</v>
      </c>
      <c r="F119" t="s">
        <v>649</v>
      </c>
      <c r="G119">
        <v>648</v>
      </c>
      <c r="H119" t="s">
        <v>5</v>
      </c>
      <c r="I119" t="s">
        <v>1007</v>
      </c>
      <c r="J119">
        <f>VLOOKUP(I119,Sheet5!B:C,2,FALSE)</f>
        <v>29</v>
      </c>
      <c r="K119">
        <f>VLOOKUP(H119,Sheet5!A:H,8,FALSE)</f>
        <v>41</v>
      </c>
      <c r="L119">
        <f t="shared" si="6"/>
        <v>6</v>
      </c>
      <c r="M119">
        <f t="shared" si="6"/>
        <v>13</v>
      </c>
      <c r="N119">
        <f t="shared" si="7"/>
        <v>19</v>
      </c>
      <c r="O119">
        <f t="shared" si="7"/>
        <v>26</v>
      </c>
      <c r="P119">
        <f t="shared" si="7"/>
        <v>32</v>
      </c>
      <c r="Q119">
        <f t="shared" si="7"/>
        <v>39</v>
      </c>
      <c r="R119">
        <f t="shared" si="7"/>
        <v>45</v>
      </c>
      <c r="S119">
        <f t="shared" si="7"/>
        <v>52</v>
      </c>
      <c r="T119">
        <f t="shared" si="7"/>
        <v>58</v>
      </c>
      <c r="U119">
        <f t="shared" si="7"/>
        <v>65</v>
      </c>
      <c r="V119">
        <f t="shared" si="7"/>
        <v>71</v>
      </c>
      <c r="W119">
        <f t="shared" si="7"/>
        <v>77</v>
      </c>
      <c r="X119">
        <f t="shared" si="7"/>
        <v>84</v>
      </c>
      <c r="Y119" t="s">
        <v>946</v>
      </c>
    </row>
    <row r="120" spans="1:30" x14ac:dyDescent="0.5">
      <c r="A120" t="s">
        <v>946</v>
      </c>
      <c r="B120" t="s">
        <v>650</v>
      </c>
      <c r="F120" t="s">
        <v>650</v>
      </c>
      <c r="G120">
        <v>648</v>
      </c>
      <c r="H120" t="s">
        <v>5</v>
      </c>
      <c r="I120" t="s">
        <v>1007</v>
      </c>
      <c r="J120">
        <f>VLOOKUP(I120,Sheet5!B:C,2,FALSE)</f>
        <v>29</v>
      </c>
      <c r="K120">
        <f>VLOOKUP(H120,Sheet5!A:H,8,FALSE)</f>
        <v>41</v>
      </c>
      <c r="L120">
        <f t="shared" si="6"/>
        <v>6</v>
      </c>
      <c r="M120">
        <f t="shared" si="6"/>
        <v>13</v>
      </c>
      <c r="N120">
        <f t="shared" si="7"/>
        <v>19</v>
      </c>
      <c r="O120">
        <f t="shared" si="7"/>
        <v>26</v>
      </c>
      <c r="P120">
        <f t="shared" si="7"/>
        <v>32</v>
      </c>
      <c r="Q120">
        <f t="shared" si="7"/>
        <v>39</v>
      </c>
      <c r="R120">
        <f t="shared" si="7"/>
        <v>45</v>
      </c>
      <c r="S120">
        <f t="shared" si="7"/>
        <v>52</v>
      </c>
      <c r="T120">
        <f t="shared" si="7"/>
        <v>58</v>
      </c>
      <c r="U120">
        <f t="shared" si="7"/>
        <v>65</v>
      </c>
      <c r="V120">
        <f t="shared" si="7"/>
        <v>71</v>
      </c>
      <c r="W120">
        <f t="shared" si="7"/>
        <v>77</v>
      </c>
      <c r="X120">
        <f t="shared" si="7"/>
        <v>84</v>
      </c>
      <c r="Y120" t="s">
        <v>946</v>
      </c>
    </row>
    <row r="121" spans="1:30" x14ac:dyDescent="0.5">
      <c r="A121" t="s">
        <v>954</v>
      </c>
      <c r="B121" t="s">
        <v>651</v>
      </c>
      <c r="F121" t="s">
        <v>651</v>
      </c>
      <c r="G121">
        <v>3429</v>
      </c>
      <c r="H121" t="s">
        <v>5</v>
      </c>
      <c r="I121" t="s">
        <v>1007</v>
      </c>
      <c r="J121">
        <f>VLOOKUP(I121,Sheet5!B:C,2,FALSE)</f>
        <v>29</v>
      </c>
      <c r="K121">
        <f>VLOOKUP(H121,Sheet5!A:H,8,FALSE)</f>
        <v>41</v>
      </c>
      <c r="L121">
        <f t="shared" si="6"/>
        <v>6</v>
      </c>
      <c r="M121">
        <f t="shared" si="6"/>
        <v>13</v>
      </c>
      <c r="N121">
        <f t="shared" si="7"/>
        <v>19</v>
      </c>
      <c r="O121">
        <f t="shared" si="7"/>
        <v>26</v>
      </c>
      <c r="P121">
        <f t="shared" si="7"/>
        <v>32</v>
      </c>
      <c r="Q121">
        <f t="shared" si="7"/>
        <v>39</v>
      </c>
      <c r="R121">
        <f t="shared" si="7"/>
        <v>45</v>
      </c>
      <c r="S121">
        <f t="shared" si="7"/>
        <v>52</v>
      </c>
      <c r="T121">
        <f t="shared" si="7"/>
        <v>58</v>
      </c>
      <c r="U121">
        <f t="shared" si="7"/>
        <v>65</v>
      </c>
      <c r="V121">
        <f t="shared" si="7"/>
        <v>71</v>
      </c>
      <c r="W121">
        <f t="shared" si="7"/>
        <v>77</v>
      </c>
      <c r="X121">
        <f t="shared" si="7"/>
        <v>84</v>
      </c>
      <c r="Y121" t="s">
        <v>954</v>
      </c>
    </row>
    <row r="122" spans="1:30" x14ac:dyDescent="0.5">
      <c r="A122" t="s">
        <v>535</v>
      </c>
      <c r="B122" t="s">
        <v>652</v>
      </c>
      <c r="F122" t="s">
        <v>652</v>
      </c>
      <c r="G122">
        <v>3720</v>
      </c>
      <c r="H122" t="s">
        <v>5</v>
      </c>
      <c r="I122" t="s">
        <v>1007</v>
      </c>
      <c r="J122">
        <f>VLOOKUP(I122,Sheet5!B:C,2,FALSE)</f>
        <v>29</v>
      </c>
      <c r="K122">
        <f>VLOOKUP(H122,Sheet5!A:H,8,FALSE)</f>
        <v>41</v>
      </c>
      <c r="L122">
        <f t="shared" si="6"/>
        <v>6</v>
      </c>
      <c r="M122">
        <f t="shared" si="6"/>
        <v>13</v>
      </c>
      <c r="N122">
        <f t="shared" si="7"/>
        <v>19</v>
      </c>
      <c r="O122">
        <f t="shared" si="7"/>
        <v>26</v>
      </c>
      <c r="P122">
        <f t="shared" si="7"/>
        <v>32</v>
      </c>
      <c r="Q122">
        <f t="shared" si="7"/>
        <v>39</v>
      </c>
      <c r="R122">
        <f t="shared" si="7"/>
        <v>45</v>
      </c>
      <c r="S122">
        <f t="shared" si="7"/>
        <v>52</v>
      </c>
      <c r="T122">
        <f t="shared" si="7"/>
        <v>58</v>
      </c>
      <c r="U122">
        <f t="shared" si="7"/>
        <v>65</v>
      </c>
      <c r="V122">
        <f t="shared" si="7"/>
        <v>71</v>
      </c>
      <c r="W122">
        <f t="shared" si="7"/>
        <v>77</v>
      </c>
      <c r="X122">
        <f t="shared" si="7"/>
        <v>84</v>
      </c>
      <c r="Y122" t="s">
        <v>535</v>
      </c>
    </row>
    <row r="123" spans="1:30" x14ac:dyDescent="0.5">
      <c r="A123" t="s">
        <v>596</v>
      </c>
      <c r="B123" t="s">
        <v>653</v>
      </c>
      <c r="F123" t="s">
        <v>653</v>
      </c>
      <c r="G123">
        <v>896</v>
      </c>
      <c r="H123" t="s">
        <v>4</v>
      </c>
      <c r="I123" t="s">
        <v>1009</v>
      </c>
      <c r="J123">
        <f>VLOOKUP(I123,Sheet5!B:C,2,FALSE)</f>
        <v>31</v>
      </c>
      <c r="K123">
        <f>VLOOKUP(H123,Sheet5!A:H,8,FALSE)</f>
        <v>42</v>
      </c>
      <c r="L123">
        <f t="shared" si="6"/>
        <v>7</v>
      </c>
      <c r="M123">
        <f t="shared" si="6"/>
        <v>13</v>
      </c>
      <c r="N123">
        <f t="shared" si="7"/>
        <v>20</v>
      </c>
      <c r="O123">
        <f t="shared" si="7"/>
        <v>26</v>
      </c>
      <c r="P123">
        <f t="shared" si="7"/>
        <v>33</v>
      </c>
      <c r="Q123">
        <f t="shared" si="7"/>
        <v>39</v>
      </c>
      <c r="R123">
        <f t="shared" si="7"/>
        <v>46</v>
      </c>
      <c r="S123">
        <f t="shared" si="7"/>
        <v>52</v>
      </c>
      <c r="T123">
        <f t="shared" si="7"/>
        <v>59</v>
      </c>
      <c r="U123">
        <f t="shared" si="7"/>
        <v>66</v>
      </c>
      <c r="V123">
        <f t="shared" si="7"/>
        <v>72</v>
      </c>
      <c r="W123">
        <f t="shared" si="7"/>
        <v>79</v>
      </c>
      <c r="X123">
        <f t="shared" si="7"/>
        <v>85</v>
      </c>
      <c r="Y123" t="s">
        <v>596</v>
      </c>
    </row>
    <row r="124" spans="1:30" x14ac:dyDescent="0.5">
      <c r="A124" t="s">
        <v>535</v>
      </c>
      <c r="B124" t="s">
        <v>654</v>
      </c>
      <c r="F124" t="s">
        <v>654</v>
      </c>
      <c r="G124">
        <v>4200</v>
      </c>
      <c r="H124" t="s">
        <v>4</v>
      </c>
      <c r="I124" t="s">
        <v>1009</v>
      </c>
      <c r="J124">
        <f>VLOOKUP(I124,Sheet5!B:C,2,FALSE)</f>
        <v>31</v>
      </c>
      <c r="K124">
        <f>VLOOKUP(H124,Sheet5!A:H,8,FALSE)</f>
        <v>42</v>
      </c>
      <c r="L124">
        <f t="shared" si="6"/>
        <v>7</v>
      </c>
      <c r="M124">
        <f t="shared" si="6"/>
        <v>13</v>
      </c>
      <c r="N124">
        <f t="shared" si="7"/>
        <v>20</v>
      </c>
      <c r="O124">
        <f t="shared" si="7"/>
        <v>26</v>
      </c>
      <c r="P124">
        <f t="shared" si="7"/>
        <v>33</v>
      </c>
      <c r="Q124">
        <f t="shared" si="7"/>
        <v>39</v>
      </c>
      <c r="R124">
        <f t="shared" si="7"/>
        <v>46</v>
      </c>
      <c r="S124">
        <f t="shared" si="7"/>
        <v>52</v>
      </c>
      <c r="T124">
        <f t="shared" si="7"/>
        <v>59</v>
      </c>
      <c r="U124">
        <f t="shared" si="7"/>
        <v>66</v>
      </c>
      <c r="V124">
        <f t="shared" si="7"/>
        <v>72</v>
      </c>
      <c r="W124">
        <f t="shared" si="7"/>
        <v>79</v>
      </c>
      <c r="X124">
        <f t="shared" si="7"/>
        <v>85</v>
      </c>
      <c r="Y124" t="s">
        <v>535</v>
      </c>
    </row>
    <row r="125" spans="1:30" x14ac:dyDescent="0.5">
      <c r="A125" t="s">
        <v>540</v>
      </c>
      <c r="B125" t="s">
        <v>655</v>
      </c>
      <c r="F125" t="s">
        <v>655</v>
      </c>
      <c r="G125">
        <v>336</v>
      </c>
      <c r="H125" t="s">
        <v>26</v>
      </c>
      <c r="I125" t="s">
        <v>1010</v>
      </c>
      <c r="J125">
        <f>VLOOKUP(I125,Sheet5!B:C,2,FALSE)</f>
        <v>32</v>
      </c>
      <c r="K125">
        <f>VLOOKUP(H125,Sheet5!A:H,8,FALSE)</f>
        <v>42</v>
      </c>
      <c r="L125">
        <f t="shared" si="6"/>
        <v>7</v>
      </c>
      <c r="M125">
        <f t="shared" si="6"/>
        <v>13</v>
      </c>
      <c r="N125">
        <f t="shared" si="7"/>
        <v>20</v>
      </c>
      <c r="O125">
        <f t="shared" si="7"/>
        <v>26</v>
      </c>
      <c r="P125">
        <f t="shared" si="7"/>
        <v>33</v>
      </c>
      <c r="Q125">
        <f t="shared" si="7"/>
        <v>40</v>
      </c>
      <c r="R125">
        <f t="shared" si="7"/>
        <v>46</v>
      </c>
      <c r="S125">
        <f t="shared" si="7"/>
        <v>53</v>
      </c>
      <c r="T125">
        <f t="shared" si="7"/>
        <v>59</v>
      </c>
      <c r="U125">
        <f t="shared" si="7"/>
        <v>66</v>
      </c>
      <c r="V125">
        <f t="shared" si="7"/>
        <v>73</v>
      </c>
      <c r="W125">
        <f t="shared" si="7"/>
        <v>79</v>
      </c>
      <c r="X125">
        <f t="shared" si="7"/>
        <v>86</v>
      </c>
      <c r="Y125" t="s">
        <v>540</v>
      </c>
    </row>
    <row r="126" spans="1:30" x14ac:dyDescent="0.5">
      <c r="A126" t="s">
        <v>550</v>
      </c>
      <c r="B126" t="s">
        <v>656</v>
      </c>
      <c r="F126" t="s">
        <v>656</v>
      </c>
      <c r="G126">
        <v>608</v>
      </c>
      <c r="H126" t="s">
        <v>26</v>
      </c>
      <c r="I126" t="s">
        <v>1010</v>
      </c>
      <c r="J126">
        <f>VLOOKUP(I126,Sheet5!B:C,2,FALSE)</f>
        <v>32</v>
      </c>
      <c r="K126">
        <f>VLOOKUP(H126,Sheet5!A:H,8,FALSE)</f>
        <v>42</v>
      </c>
      <c r="L126">
        <f t="shared" si="6"/>
        <v>7</v>
      </c>
      <c r="M126">
        <f t="shared" si="6"/>
        <v>13</v>
      </c>
      <c r="N126">
        <f t="shared" si="7"/>
        <v>20</v>
      </c>
      <c r="O126">
        <f t="shared" si="7"/>
        <v>26</v>
      </c>
      <c r="P126">
        <f t="shared" si="7"/>
        <v>33</v>
      </c>
      <c r="Q126">
        <f t="shared" si="7"/>
        <v>40</v>
      </c>
      <c r="R126">
        <f t="shared" si="7"/>
        <v>46</v>
      </c>
      <c r="S126">
        <f t="shared" si="7"/>
        <v>53</v>
      </c>
      <c r="T126">
        <f t="shared" si="7"/>
        <v>59</v>
      </c>
      <c r="U126">
        <f t="shared" si="7"/>
        <v>66</v>
      </c>
      <c r="V126">
        <f t="shared" si="7"/>
        <v>73</v>
      </c>
      <c r="W126">
        <f t="shared" si="7"/>
        <v>79</v>
      </c>
      <c r="X126">
        <f t="shared" si="7"/>
        <v>86</v>
      </c>
      <c r="Y126" t="s">
        <v>550</v>
      </c>
    </row>
    <row r="127" spans="1:30" x14ac:dyDescent="0.5">
      <c r="A127" t="s">
        <v>955</v>
      </c>
      <c r="B127" t="s">
        <v>657</v>
      </c>
      <c r="C127" t="s">
        <v>564</v>
      </c>
      <c r="D127" t="s">
        <v>658</v>
      </c>
      <c r="F127" t="s">
        <v>959</v>
      </c>
      <c r="G127">
        <v>2816</v>
      </c>
      <c r="H127" t="s">
        <v>26</v>
      </c>
      <c r="I127" t="s">
        <v>1010</v>
      </c>
      <c r="J127">
        <f>VLOOKUP(I127,Sheet5!B:C,2,FALSE)</f>
        <v>32</v>
      </c>
      <c r="K127">
        <f>VLOOKUP(H127,Sheet5!A:H,8,FALSE)</f>
        <v>42</v>
      </c>
      <c r="L127">
        <f t="shared" si="6"/>
        <v>7</v>
      </c>
      <c r="M127">
        <f t="shared" si="6"/>
        <v>13</v>
      </c>
      <c r="N127">
        <f t="shared" si="7"/>
        <v>20</v>
      </c>
      <c r="O127">
        <f t="shared" si="7"/>
        <v>26</v>
      </c>
      <c r="P127">
        <f t="shared" si="7"/>
        <v>33</v>
      </c>
      <c r="Q127">
        <f t="shared" si="7"/>
        <v>40</v>
      </c>
      <c r="R127">
        <f t="shared" si="7"/>
        <v>46</v>
      </c>
      <c r="S127">
        <f t="shared" si="7"/>
        <v>53</v>
      </c>
      <c r="T127">
        <f t="shared" si="7"/>
        <v>59</v>
      </c>
      <c r="U127">
        <f t="shared" si="7"/>
        <v>66</v>
      </c>
      <c r="V127">
        <f t="shared" si="7"/>
        <v>73</v>
      </c>
      <c r="W127">
        <f t="shared" si="7"/>
        <v>79</v>
      </c>
      <c r="X127">
        <f t="shared" ref="N127:X151" si="8">MIN(ROUND(X$1*(1+$J127/100),0),100)</f>
        <v>86</v>
      </c>
      <c r="Y127" t="s">
        <v>955</v>
      </c>
    </row>
    <row r="128" spans="1:30" x14ac:dyDescent="0.5">
      <c r="A128" t="s">
        <v>947</v>
      </c>
      <c r="B128" t="s">
        <v>659</v>
      </c>
      <c r="C128" t="s">
        <v>564</v>
      </c>
      <c r="D128" t="s">
        <v>660</v>
      </c>
      <c r="F128" t="s">
        <v>960</v>
      </c>
      <c r="G128">
        <v>6000</v>
      </c>
      <c r="H128" t="s">
        <v>26</v>
      </c>
      <c r="I128" t="s">
        <v>1010</v>
      </c>
      <c r="J128">
        <f>VLOOKUP(I128,Sheet5!B:C,2,FALSE)</f>
        <v>32</v>
      </c>
      <c r="K128">
        <f>VLOOKUP(H128,Sheet5!A:H,8,FALSE)</f>
        <v>42</v>
      </c>
      <c r="L128">
        <f t="shared" si="6"/>
        <v>7</v>
      </c>
      <c r="M128">
        <f t="shared" si="6"/>
        <v>13</v>
      </c>
      <c r="N128">
        <f t="shared" si="8"/>
        <v>20</v>
      </c>
      <c r="O128">
        <f t="shared" si="8"/>
        <v>26</v>
      </c>
      <c r="P128">
        <f t="shared" si="8"/>
        <v>33</v>
      </c>
      <c r="Q128">
        <f t="shared" si="8"/>
        <v>40</v>
      </c>
      <c r="R128">
        <f t="shared" si="8"/>
        <v>46</v>
      </c>
      <c r="S128">
        <f t="shared" si="8"/>
        <v>53</v>
      </c>
      <c r="T128">
        <f t="shared" si="8"/>
        <v>59</v>
      </c>
      <c r="U128">
        <f t="shared" si="8"/>
        <v>66</v>
      </c>
      <c r="V128">
        <f t="shared" si="8"/>
        <v>73</v>
      </c>
      <c r="W128">
        <f t="shared" si="8"/>
        <v>79</v>
      </c>
      <c r="X128">
        <f t="shared" si="8"/>
        <v>86</v>
      </c>
      <c r="Y128" t="s">
        <v>947</v>
      </c>
    </row>
    <row r="129" spans="1:25" x14ac:dyDescent="0.5">
      <c r="A129" t="s">
        <v>550</v>
      </c>
      <c r="B129" t="s">
        <v>661</v>
      </c>
      <c r="F129" t="s">
        <v>661</v>
      </c>
      <c r="G129">
        <v>544</v>
      </c>
      <c r="H129" t="s">
        <v>21</v>
      </c>
      <c r="I129" t="s">
        <v>1012</v>
      </c>
      <c r="J129">
        <f>VLOOKUP(I129,Sheet5!B:C,2,FALSE)</f>
        <v>34</v>
      </c>
      <c r="K129">
        <f>VLOOKUP(H129,Sheet5!A:H,8,FALSE)</f>
        <v>43</v>
      </c>
      <c r="L129">
        <f t="shared" si="6"/>
        <v>7</v>
      </c>
      <c r="M129">
        <f t="shared" si="6"/>
        <v>13</v>
      </c>
      <c r="N129">
        <f t="shared" si="8"/>
        <v>20</v>
      </c>
      <c r="O129">
        <f t="shared" si="8"/>
        <v>27</v>
      </c>
      <c r="P129">
        <f t="shared" si="8"/>
        <v>34</v>
      </c>
      <c r="Q129">
        <f t="shared" si="8"/>
        <v>40</v>
      </c>
      <c r="R129">
        <f t="shared" si="8"/>
        <v>47</v>
      </c>
      <c r="S129">
        <f t="shared" si="8"/>
        <v>54</v>
      </c>
      <c r="T129">
        <f t="shared" si="8"/>
        <v>60</v>
      </c>
      <c r="U129">
        <f t="shared" si="8"/>
        <v>67</v>
      </c>
      <c r="V129">
        <f t="shared" si="8"/>
        <v>74</v>
      </c>
      <c r="W129">
        <f t="shared" si="8"/>
        <v>80</v>
      </c>
      <c r="X129">
        <f t="shared" si="8"/>
        <v>87</v>
      </c>
      <c r="Y129" t="s">
        <v>550</v>
      </c>
    </row>
    <row r="130" spans="1:25" x14ac:dyDescent="0.5">
      <c r="A130" t="s">
        <v>542</v>
      </c>
      <c r="B130" t="s">
        <v>662</v>
      </c>
      <c r="F130" t="s">
        <v>662</v>
      </c>
      <c r="G130">
        <v>608</v>
      </c>
      <c r="H130" t="s">
        <v>21</v>
      </c>
      <c r="I130" t="s">
        <v>1012</v>
      </c>
      <c r="J130">
        <f>VLOOKUP(I130,Sheet5!B:C,2,FALSE)</f>
        <v>34</v>
      </c>
      <c r="K130">
        <f>VLOOKUP(H130,Sheet5!A:H,8,FALSE)</f>
        <v>43</v>
      </c>
      <c r="L130">
        <f t="shared" si="6"/>
        <v>7</v>
      </c>
      <c r="M130">
        <f t="shared" si="6"/>
        <v>13</v>
      </c>
      <c r="N130">
        <f t="shared" si="8"/>
        <v>20</v>
      </c>
      <c r="O130">
        <f t="shared" si="8"/>
        <v>27</v>
      </c>
      <c r="P130">
        <f t="shared" si="8"/>
        <v>34</v>
      </c>
      <c r="Q130">
        <f t="shared" si="8"/>
        <v>40</v>
      </c>
      <c r="R130">
        <f t="shared" si="8"/>
        <v>47</v>
      </c>
      <c r="S130">
        <f t="shared" si="8"/>
        <v>54</v>
      </c>
      <c r="T130">
        <f t="shared" si="8"/>
        <v>60</v>
      </c>
      <c r="U130">
        <f t="shared" si="8"/>
        <v>67</v>
      </c>
      <c r="V130">
        <f t="shared" si="8"/>
        <v>74</v>
      </c>
      <c r="W130">
        <f t="shared" si="8"/>
        <v>80</v>
      </c>
      <c r="X130">
        <f t="shared" si="8"/>
        <v>87</v>
      </c>
      <c r="Y130" t="s">
        <v>542</v>
      </c>
    </row>
    <row r="131" spans="1:25" x14ac:dyDescent="0.5">
      <c r="A131" t="s">
        <v>952</v>
      </c>
      <c r="B131" t="s">
        <v>663</v>
      </c>
      <c r="F131" t="s">
        <v>663</v>
      </c>
      <c r="G131">
        <v>1088</v>
      </c>
      <c r="H131" t="s">
        <v>21</v>
      </c>
      <c r="I131" t="s">
        <v>1012</v>
      </c>
      <c r="J131">
        <f>VLOOKUP(I131,Sheet5!B:C,2,FALSE)</f>
        <v>34</v>
      </c>
      <c r="K131">
        <f>VLOOKUP(H131,Sheet5!A:H,8,FALSE)</f>
        <v>43</v>
      </c>
      <c r="L131">
        <f t="shared" si="6"/>
        <v>7</v>
      </c>
      <c r="M131">
        <f t="shared" si="6"/>
        <v>13</v>
      </c>
      <c r="N131">
        <f t="shared" si="8"/>
        <v>20</v>
      </c>
      <c r="O131">
        <f t="shared" si="8"/>
        <v>27</v>
      </c>
      <c r="P131">
        <f t="shared" si="8"/>
        <v>34</v>
      </c>
      <c r="Q131">
        <f t="shared" si="8"/>
        <v>40</v>
      </c>
      <c r="R131">
        <f t="shared" si="8"/>
        <v>47</v>
      </c>
      <c r="S131">
        <f t="shared" si="8"/>
        <v>54</v>
      </c>
      <c r="T131">
        <f t="shared" si="8"/>
        <v>60</v>
      </c>
      <c r="U131">
        <f t="shared" si="8"/>
        <v>67</v>
      </c>
      <c r="V131">
        <f t="shared" si="8"/>
        <v>74</v>
      </c>
      <c r="W131">
        <f t="shared" si="8"/>
        <v>80</v>
      </c>
      <c r="X131">
        <f t="shared" si="8"/>
        <v>87</v>
      </c>
      <c r="Y131" t="s">
        <v>952</v>
      </c>
    </row>
    <row r="132" spans="1:25" x14ac:dyDescent="0.5">
      <c r="A132" t="s">
        <v>540</v>
      </c>
      <c r="B132" t="s">
        <v>664</v>
      </c>
      <c r="F132" t="s">
        <v>664</v>
      </c>
      <c r="G132">
        <v>320</v>
      </c>
      <c r="H132" t="s">
        <v>22</v>
      </c>
      <c r="I132" t="s">
        <v>1014</v>
      </c>
      <c r="J132">
        <f>VLOOKUP(I132,Sheet5!B:C,2,FALSE)</f>
        <v>40</v>
      </c>
      <c r="K132">
        <f>VLOOKUP(H132,Sheet5!A:H,8,FALSE)</f>
        <v>45</v>
      </c>
      <c r="L132">
        <f t="shared" si="6"/>
        <v>7</v>
      </c>
      <c r="M132">
        <f t="shared" si="6"/>
        <v>14</v>
      </c>
      <c r="N132">
        <f t="shared" si="8"/>
        <v>21</v>
      </c>
      <c r="O132">
        <f t="shared" si="8"/>
        <v>28</v>
      </c>
      <c r="P132">
        <f t="shared" si="8"/>
        <v>35</v>
      </c>
      <c r="Q132">
        <f t="shared" si="8"/>
        <v>42</v>
      </c>
      <c r="R132">
        <f t="shared" si="8"/>
        <v>49</v>
      </c>
      <c r="S132">
        <f t="shared" si="8"/>
        <v>56</v>
      </c>
      <c r="T132">
        <f t="shared" si="8"/>
        <v>63</v>
      </c>
      <c r="U132">
        <f t="shared" si="8"/>
        <v>70</v>
      </c>
      <c r="V132">
        <f t="shared" si="8"/>
        <v>77</v>
      </c>
      <c r="W132">
        <f t="shared" si="8"/>
        <v>84</v>
      </c>
      <c r="X132">
        <f t="shared" si="8"/>
        <v>91</v>
      </c>
      <c r="Y132" t="s">
        <v>540</v>
      </c>
    </row>
    <row r="133" spans="1:25" x14ac:dyDescent="0.5">
      <c r="A133" t="s">
        <v>537</v>
      </c>
      <c r="B133" t="s">
        <v>665</v>
      </c>
      <c r="F133" t="s">
        <v>665</v>
      </c>
      <c r="G133">
        <v>336</v>
      </c>
      <c r="H133" t="s">
        <v>22</v>
      </c>
      <c r="I133" t="s">
        <v>1014</v>
      </c>
      <c r="J133">
        <f>VLOOKUP(I133,Sheet5!B:C,2,FALSE)</f>
        <v>40</v>
      </c>
      <c r="K133">
        <f>VLOOKUP(H133,Sheet5!A:H,8,FALSE)</f>
        <v>45</v>
      </c>
      <c r="L133">
        <f t="shared" si="6"/>
        <v>7</v>
      </c>
      <c r="M133">
        <f t="shared" si="6"/>
        <v>14</v>
      </c>
      <c r="N133">
        <f t="shared" si="8"/>
        <v>21</v>
      </c>
      <c r="O133">
        <f t="shared" si="8"/>
        <v>28</v>
      </c>
      <c r="P133">
        <f t="shared" si="8"/>
        <v>35</v>
      </c>
      <c r="Q133">
        <f t="shared" si="8"/>
        <v>42</v>
      </c>
      <c r="R133">
        <f t="shared" si="8"/>
        <v>49</v>
      </c>
      <c r="S133">
        <f t="shared" si="8"/>
        <v>56</v>
      </c>
      <c r="T133">
        <f t="shared" si="8"/>
        <v>63</v>
      </c>
      <c r="U133">
        <f t="shared" si="8"/>
        <v>70</v>
      </c>
      <c r="V133">
        <f t="shared" si="8"/>
        <v>77</v>
      </c>
      <c r="W133">
        <f t="shared" si="8"/>
        <v>84</v>
      </c>
      <c r="X133">
        <f t="shared" si="8"/>
        <v>91</v>
      </c>
      <c r="Y133" t="s">
        <v>537</v>
      </c>
    </row>
    <row r="134" spans="1:25" x14ac:dyDescent="0.5">
      <c r="A134" t="s">
        <v>542</v>
      </c>
      <c r="B134" t="s">
        <v>666</v>
      </c>
      <c r="F134" t="s">
        <v>666</v>
      </c>
      <c r="G134">
        <v>480</v>
      </c>
      <c r="H134" t="s">
        <v>22</v>
      </c>
      <c r="I134" t="s">
        <v>1014</v>
      </c>
      <c r="J134">
        <f>VLOOKUP(I134,Sheet5!B:C,2,FALSE)</f>
        <v>40</v>
      </c>
      <c r="K134">
        <f>VLOOKUP(H134,Sheet5!A:H,8,FALSE)</f>
        <v>45</v>
      </c>
      <c r="L134">
        <f t="shared" si="6"/>
        <v>7</v>
      </c>
      <c r="M134">
        <f t="shared" si="6"/>
        <v>14</v>
      </c>
      <c r="N134">
        <f t="shared" si="8"/>
        <v>21</v>
      </c>
      <c r="O134">
        <f t="shared" si="8"/>
        <v>28</v>
      </c>
      <c r="P134">
        <f t="shared" si="8"/>
        <v>35</v>
      </c>
      <c r="Q134">
        <f t="shared" si="8"/>
        <v>42</v>
      </c>
      <c r="R134">
        <f t="shared" si="8"/>
        <v>49</v>
      </c>
      <c r="S134">
        <f t="shared" si="8"/>
        <v>56</v>
      </c>
      <c r="T134">
        <f t="shared" si="8"/>
        <v>63</v>
      </c>
      <c r="U134">
        <f t="shared" si="8"/>
        <v>70</v>
      </c>
      <c r="V134">
        <f t="shared" si="8"/>
        <v>77</v>
      </c>
      <c r="W134">
        <f t="shared" si="8"/>
        <v>84</v>
      </c>
      <c r="X134">
        <f t="shared" si="8"/>
        <v>91</v>
      </c>
      <c r="Y134" t="s">
        <v>542</v>
      </c>
    </row>
    <row r="135" spans="1:25" x14ac:dyDescent="0.5">
      <c r="A135" t="s">
        <v>952</v>
      </c>
      <c r="B135" t="s">
        <v>667</v>
      </c>
      <c r="F135" t="s">
        <v>667</v>
      </c>
      <c r="G135">
        <v>1280</v>
      </c>
      <c r="H135" t="s">
        <v>22</v>
      </c>
      <c r="I135" t="s">
        <v>1014</v>
      </c>
      <c r="J135">
        <f>VLOOKUP(I135,Sheet5!B:C,2,FALSE)</f>
        <v>40</v>
      </c>
      <c r="K135">
        <f>VLOOKUP(H135,Sheet5!A:H,8,FALSE)</f>
        <v>45</v>
      </c>
      <c r="L135">
        <f t="shared" si="6"/>
        <v>7</v>
      </c>
      <c r="M135">
        <f t="shared" si="6"/>
        <v>14</v>
      </c>
      <c r="N135">
        <f t="shared" si="8"/>
        <v>21</v>
      </c>
      <c r="O135">
        <f t="shared" si="8"/>
        <v>28</v>
      </c>
      <c r="P135">
        <f t="shared" si="8"/>
        <v>35</v>
      </c>
      <c r="Q135">
        <f t="shared" si="8"/>
        <v>42</v>
      </c>
      <c r="R135">
        <f t="shared" si="8"/>
        <v>49</v>
      </c>
      <c r="S135">
        <f t="shared" si="8"/>
        <v>56</v>
      </c>
      <c r="T135">
        <f t="shared" si="8"/>
        <v>63</v>
      </c>
      <c r="U135">
        <f t="shared" si="8"/>
        <v>70</v>
      </c>
      <c r="V135">
        <f t="shared" si="8"/>
        <v>77</v>
      </c>
      <c r="W135">
        <f t="shared" si="8"/>
        <v>84</v>
      </c>
      <c r="X135">
        <f t="shared" si="8"/>
        <v>91</v>
      </c>
      <c r="Y135" t="s">
        <v>952</v>
      </c>
    </row>
    <row r="136" spans="1:25" x14ac:dyDescent="0.5">
      <c r="A136" t="s">
        <v>952</v>
      </c>
      <c r="B136" t="s">
        <v>668</v>
      </c>
      <c r="F136" t="s">
        <v>668</v>
      </c>
      <c r="G136">
        <v>1280</v>
      </c>
      <c r="H136" t="s">
        <v>22</v>
      </c>
      <c r="I136" t="s">
        <v>1014</v>
      </c>
      <c r="J136">
        <f>VLOOKUP(I136,Sheet5!B:C,2,FALSE)</f>
        <v>40</v>
      </c>
      <c r="K136">
        <f>VLOOKUP(H136,Sheet5!A:H,8,FALSE)</f>
        <v>45</v>
      </c>
      <c r="L136">
        <f t="shared" si="6"/>
        <v>7</v>
      </c>
      <c r="M136">
        <f t="shared" si="6"/>
        <v>14</v>
      </c>
      <c r="N136">
        <f t="shared" si="8"/>
        <v>21</v>
      </c>
      <c r="O136">
        <f t="shared" si="8"/>
        <v>28</v>
      </c>
      <c r="P136">
        <f t="shared" si="8"/>
        <v>35</v>
      </c>
      <c r="Q136">
        <f t="shared" si="8"/>
        <v>42</v>
      </c>
      <c r="R136">
        <f t="shared" si="8"/>
        <v>49</v>
      </c>
      <c r="S136">
        <f t="shared" si="8"/>
        <v>56</v>
      </c>
      <c r="T136">
        <f t="shared" si="8"/>
        <v>63</v>
      </c>
      <c r="U136">
        <f t="shared" si="8"/>
        <v>70</v>
      </c>
      <c r="V136">
        <f t="shared" si="8"/>
        <v>77</v>
      </c>
      <c r="W136">
        <f t="shared" si="8"/>
        <v>84</v>
      </c>
      <c r="X136">
        <f t="shared" si="8"/>
        <v>91</v>
      </c>
      <c r="Y136" t="s">
        <v>952</v>
      </c>
    </row>
    <row r="137" spans="1:25" x14ac:dyDescent="0.5">
      <c r="A137" t="s">
        <v>952</v>
      </c>
      <c r="B137" t="s">
        <v>669</v>
      </c>
      <c r="F137" t="s">
        <v>669</v>
      </c>
      <c r="G137">
        <v>1536</v>
      </c>
      <c r="H137" t="s">
        <v>22</v>
      </c>
      <c r="I137" t="s">
        <v>1014</v>
      </c>
      <c r="J137">
        <f>VLOOKUP(I137,Sheet5!B:C,2,FALSE)</f>
        <v>40</v>
      </c>
      <c r="K137">
        <f>VLOOKUP(H137,Sheet5!A:H,8,FALSE)</f>
        <v>45</v>
      </c>
      <c r="L137">
        <f t="shared" si="6"/>
        <v>7</v>
      </c>
      <c r="M137">
        <f t="shared" si="6"/>
        <v>14</v>
      </c>
      <c r="N137">
        <f t="shared" si="8"/>
        <v>21</v>
      </c>
      <c r="O137">
        <f t="shared" si="8"/>
        <v>28</v>
      </c>
      <c r="P137">
        <f t="shared" si="8"/>
        <v>35</v>
      </c>
      <c r="Q137">
        <f t="shared" si="8"/>
        <v>42</v>
      </c>
      <c r="R137">
        <f t="shared" si="8"/>
        <v>49</v>
      </c>
      <c r="S137">
        <f t="shared" si="8"/>
        <v>56</v>
      </c>
      <c r="T137">
        <f t="shared" si="8"/>
        <v>63</v>
      </c>
      <c r="U137">
        <f t="shared" si="8"/>
        <v>70</v>
      </c>
      <c r="V137">
        <f t="shared" si="8"/>
        <v>77</v>
      </c>
      <c r="W137">
        <f t="shared" si="8"/>
        <v>84</v>
      </c>
      <c r="X137">
        <f t="shared" si="8"/>
        <v>91</v>
      </c>
      <c r="Y137" t="s">
        <v>952</v>
      </c>
    </row>
    <row r="138" spans="1:25" x14ac:dyDescent="0.5">
      <c r="A138" t="s">
        <v>542</v>
      </c>
      <c r="B138" t="s">
        <v>670</v>
      </c>
      <c r="F138" t="s">
        <v>670</v>
      </c>
      <c r="G138">
        <v>704</v>
      </c>
      <c r="H138" t="s">
        <v>35</v>
      </c>
      <c r="I138" t="s">
        <v>1015</v>
      </c>
      <c r="J138">
        <f>VLOOKUP(I138,Sheet5!B:C,2,FALSE)</f>
        <v>44</v>
      </c>
      <c r="K138">
        <f>VLOOKUP(H138,Sheet5!A:H,8,FALSE)</f>
        <v>47</v>
      </c>
      <c r="L138">
        <f t="shared" si="6"/>
        <v>7</v>
      </c>
      <c r="M138">
        <f t="shared" si="6"/>
        <v>14</v>
      </c>
      <c r="N138">
        <f t="shared" si="8"/>
        <v>22</v>
      </c>
      <c r="O138">
        <f t="shared" si="8"/>
        <v>29</v>
      </c>
      <c r="P138">
        <f t="shared" si="8"/>
        <v>36</v>
      </c>
      <c r="Q138">
        <f t="shared" si="8"/>
        <v>43</v>
      </c>
      <c r="R138">
        <f t="shared" si="8"/>
        <v>50</v>
      </c>
      <c r="S138">
        <f t="shared" si="8"/>
        <v>58</v>
      </c>
      <c r="T138">
        <f t="shared" si="8"/>
        <v>65</v>
      </c>
      <c r="U138">
        <f t="shared" si="8"/>
        <v>72</v>
      </c>
      <c r="V138">
        <f t="shared" si="8"/>
        <v>79</v>
      </c>
      <c r="W138">
        <f t="shared" si="8"/>
        <v>86</v>
      </c>
      <c r="X138">
        <f t="shared" si="8"/>
        <v>94</v>
      </c>
      <c r="Y138" t="s">
        <v>542</v>
      </c>
    </row>
    <row r="139" spans="1:25" x14ac:dyDescent="0.5">
      <c r="A139" t="s">
        <v>542</v>
      </c>
      <c r="B139" t="s">
        <v>671</v>
      </c>
      <c r="F139" t="s">
        <v>671</v>
      </c>
      <c r="G139">
        <v>864</v>
      </c>
      <c r="H139" t="s">
        <v>35</v>
      </c>
      <c r="I139" t="s">
        <v>1015</v>
      </c>
      <c r="J139">
        <f>VLOOKUP(I139,Sheet5!B:C,2,FALSE)</f>
        <v>44</v>
      </c>
      <c r="K139">
        <f>VLOOKUP(H139,Sheet5!A:H,8,FALSE)</f>
        <v>47</v>
      </c>
      <c r="L139">
        <f t="shared" si="6"/>
        <v>7</v>
      </c>
      <c r="M139">
        <f t="shared" si="6"/>
        <v>14</v>
      </c>
      <c r="N139">
        <f t="shared" si="8"/>
        <v>22</v>
      </c>
      <c r="O139">
        <f t="shared" si="8"/>
        <v>29</v>
      </c>
      <c r="P139">
        <f t="shared" si="8"/>
        <v>36</v>
      </c>
      <c r="Q139">
        <f t="shared" si="8"/>
        <v>43</v>
      </c>
      <c r="R139">
        <f t="shared" si="8"/>
        <v>50</v>
      </c>
      <c r="S139">
        <f t="shared" si="8"/>
        <v>58</v>
      </c>
      <c r="T139">
        <f t="shared" si="8"/>
        <v>65</v>
      </c>
      <c r="U139">
        <f t="shared" si="8"/>
        <v>72</v>
      </c>
      <c r="V139">
        <f t="shared" si="8"/>
        <v>79</v>
      </c>
      <c r="W139">
        <f t="shared" si="8"/>
        <v>86</v>
      </c>
      <c r="X139">
        <f t="shared" si="8"/>
        <v>94</v>
      </c>
      <c r="Y139" t="s">
        <v>542</v>
      </c>
    </row>
    <row r="140" spans="1:25" x14ac:dyDescent="0.5">
      <c r="A140" t="s">
        <v>948</v>
      </c>
      <c r="B140" t="s">
        <v>672</v>
      </c>
      <c r="F140" t="s">
        <v>672</v>
      </c>
      <c r="G140">
        <v>1440</v>
      </c>
      <c r="H140" t="s">
        <v>35</v>
      </c>
      <c r="I140" t="s">
        <v>1015</v>
      </c>
      <c r="J140">
        <f>VLOOKUP(I140,Sheet5!B:C,2,FALSE)</f>
        <v>44</v>
      </c>
      <c r="K140">
        <f>VLOOKUP(H140,Sheet5!A:H,8,FALSE)</f>
        <v>47</v>
      </c>
      <c r="L140">
        <f t="shared" si="6"/>
        <v>7</v>
      </c>
      <c r="M140">
        <f t="shared" si="6"/>
        <v>14</v>
      </c>
      <c r="N140">
        <f t="shared" si="8"/>
        <v>22</v>
      </c>
      <c r="O140">
        <f t="shared" si="8"/>
        <v>29</v>
      </c>
      <c r="P140">
        <f t="shared" si="8"/>
        <v>36</v>
      </c>
      <c r="Q140">
        <f t="shared" si="8"/>
        <v>43</v>
      </c>
      <c r="R140">
        <f t="shared" si="8"/>
        <v>50</v>
      </c>
      <c r="S140">
        <f t="shared" si="8"/>
        <v>58</v>
      </c>
      <c r="T140">
        <f t="shared" si="8"/>
        <v>65</v>
      </c>
      <c r="U140">
        <f t="shared" si="8"/>
        <v>72</v>
      </c>
      <c r="V140">
        <f t="shared" si="8"/>
        <v>79</v>
      </c>
      <c r="W140">
        <f t="shared" si="8"/>
        <v>86</v>
      </c>
      <c r="X140">
        <f t="shared" si="8"/>
        <v>94</v>
      </c>
      <c r="Y140" t="s">
        <v>948</v>
      </c>
    </row>
    <row r="141" spans="1:25" x14ac:dyDescent="0.5">
      <c r="A141" t="s">
        <v>948</v>
      </c>
      <c r="B141" t="s">
        <v>673</v>
      </c>
      <c r="F141" t="s">
        <v>673</v>
      </c>
      <c r="G141">
        <v>1500</v>
      </c>
      <c r="H141" t="s">
        <v>35</v>
      </c>
      <c r="I141" t="s">
        <v>1015</v>
      </c>
      <c r="J141">
        <f>VLOOKUP(I141,Sheet5!B:C,2,FALSE)</f>
        <v>44</v>
      </c>
      <c r="K141">
        <f>VLOOKUP(H141,Sheet5!A:H,8,FALSE)</f>
        <v>47</v>
      </c>
      <c r="L141">
        <f t="shared" si="6"/>
        <v>7</v>
      </c>
      <c r="M141">
        <f t="shared" si="6"/>
        <v>14</v>
      </c>
      <c r="N141">
        <f t="shared" si="8"/>
        <v>22</v>
      </c>
      <c r="O141">
        <f t="shared" si="8"/>
        <v>29</v>
      </c>
      <c r="P141">
        <f t="shared" si="8"/>
        <v>36</v>
      </c>
      <c r="Q141">
        <f t="shared" si="8"/>
        <v>43</v>
      </c>
      <c r="R141">
        <f t="shared" si="8"/>
        <v>50</v>
      </c>
      <c r="S141">
        <f t="shared" si="8"/>
        <v>58</v>
      </c>
      <c r="T141">
        <f t="shared" si="8"/>
        <v>65</v>
      </c>
      <c r="U141">
        <f t="shared" si="8"/>
        <v>72</v>
      </c>
      <c r="V141">
        <f t="shared" si="8"/>
        <v>79</v>
      </c>
      <c r="W141">
        <f t="shared" si="8"/>
        <v>86</v>
      </c>
      <c r="X141">
        <f t="shared" si="8"/>
        <v>94</v>
      </c>
      <c r="Y141" t="s">
        <v>948</v>
      </c>
    </row>
    <row r="142" spans="1:25" x14ac:dyDescent="0.5">
      <c r="A142" t="s">
        <v>674</v>
      </c>
      <c r="B142" t="s">
        <v>675</v>
      </c>
      <c r="F142" t="s">
        <v>675</v>
      </c>
      <c r="G142">
        <v>640</v>
      </c>
      <c r="H142" t="s">
        <v>6</v>
      </c>
      <c r="I142" t="s">
        <v>1016</v>
      </c>
      <c r="J142">
        <f>VLOOKUP(I142,Sheet5!B:C,2,FALSE)</f>
        <v>45</v>
      </c>
      <c r="K142">
        <f>VLOOKUP(H142,Sheet5!A:H,8,FALSE)</f>
        <v>50</v>
      </c>
      <c r="L142">
        <f t="shared" si="6"/>
        <v>7</v>
      </c>
      <c r="M142">
        <f t="shared" si="6"/>
        <v>15</v>
      </c>
      <c r="N142">
        <f t="shared" si="8"/>
        <v>22</v>
      </c>
      <c r="O142">
        <f t="shared" si="8"/>
        <v>29</v>
      </c>
      <c r="P142">
        <f t="shared" si="8"/>
        <v>36</v>
      </c>
      <c r="Q142">
        <f t="shared" si="8"/>
        <v>44</v>
      </c>
      <c r="R142">
        <f t="shared" si="8"/>
        <v>51</v>
      </c>
      <c r="S142">
        <f t="shared" si="8"/>
        <v>58</v>
      </c>
      <c r="T142">
        <f t="shared" si="8"/>
        <v>65</v>
      </c>
      <c r="U142">
        <f t="shared" si="8"/>
        <v>73</v>
      </c>
      <c r="V142">
        <f t="shared" si="8"/>
        <v>80</v>
      </c>
      <c r="W142">
        <f t="shared" si="8"/>
        <v>87</v>
      </c>
      <c r="X142">
        <f t="shared" si="8"/>
        <v>94</v>
      </c>
      <c r="Y142" t="s">
        <v>674</v>
      </c>
    </row>
    <row r="143" spans="1:25" x14ac:dyDescent="0.5">
      <c r="A143" t="s">
        <v>944</v>
      </c>
      <c r="B143" t="s">
        <v>556</v>
      </c>
      <c r="F143" t="s">
        <v>556</v>
      </c>
      <c r="G143">
        <v>640</v>
      </c>
      <c r="H143" t="s">
        <v>6</v>
      </c>
      <c r="I143" t="s">
        <v>1016</v>
      </c>
      <c r="J143">
        <f>VLOOKUP(I143,Sheet5!B:C,2,FALSE)</f>
        <v>45</v>
      </c>
      <c r="K143">
        <f>VLOOKUP(H143,Sheet5!A:H,8,FALSE)</f>
        <v>50</v>
      </c>
      <c r="L143">
        <f t="shared" si="6"/>
        <v>7</v>
      </c>
      <c r="M143">
        <f t="shared" si="6"/>
        <v>15</v>
      </c>
      <c r="N143">
        <f t="shared" si="8"/>
        <v>22</v>
      </c>
      <c r="O143">
        <f t="shared" si="8"/>
        <v>29</v>
      </c>
      <c r="P143">
        <f t="shared" si="8"/>
        <v>36</v>
      </c>
      <c r="Q143">
        <f t="shared" si="8"/>
        <v>44</v>
      </c>
      <c r="R143">
        <f t="shared" si="8"/>
        <v>51</v>
      </c>
      <c r="S143">
        <f t="shared" si="8"/>
        <v>58</v>
      </c>
      <c r="T143">
        <f t="shared" si="8"/>
        <v>65</v>
      </c>
      <c r="U143">
        <f t="shared" si="8"/>
        <v>73</v>
      </c>
      <c r="V143">
        <f t="shared" si="8"/>
        <v>80</v>
      </c>
      <c r="W143">
        <f t="shared" si="8"/>
        <v>87</v>
      </c>
      <c r="X143">
        <f t="shared" si="8"/>
        <v>94</v>
      </c>
      <c r="Y143" t="s">
        <v>944</v>
      </c>
    </row>
    <row r="144" spans="1:25" x14ac:dyDescent="0.5">
      <c r="A144" t="s">
        <v>944</v>
      </c>
      <c r="B144" t="s">
        <v>556</v>
      </c>
      <c r="F144" t="s">
        <v>556</v>
      </c>
      <c r="G144">
        <v>680</v>
      </c>
      <c r="H144" t="s">
        <v>6</v>
      </c>
      <c r="I144" t="s">
        <v>1016</v>
      </c>
      <c r="J144">
        <f>VLOOKUP(I144,Sheet5!B:C,2,FALSE)</f>
        <v>45</v>
      </c>
      <c r="K144">
        <f>VLOOKUP(H144,Sheet5!A:H,8,FALSE)</f>
        <v>50</v>
      </c>
      <c r="L144">
        <f t="shared" si="6"/>
        <v>7</v>
      </c>
      <c r="M144">
        <f t="shared" si="6"/>
        <v>15</v>
      </c>
      <c r="N144">
        <f t="shared" si="8"/>
        <v>22</v>
      </c>
      <c r="O144">
        <f t="shared" si="8"/>
        <v>29</v>
      </c>
      <c r="P144">
        <f t="shared" si="8"/>
        <v>36</v>
      </c>
      <c r="Q144">
        <f t="shared" si="8"/>
        <v>44</v>
      </c>
      <c r="R144">
        <f t="shared" si="8"/>
        <v>51</v>
      </c>
      <c r="S144">
        <f t="shared" si="8"/>
        <v>58</v>
      </c>
      <c r="T144">
        <f t="shared" si="8"/>
        <v>65</v>
      </c>
      <c r="U144">
        <f t="shared" si="8"/>
        <v>73</v>
      </c>
      <c r="V144">
        <f t="shared" si="8"/>
        <v>80</v>
      </c>
      <c r="W144">
        <f t="shared" si="8"/>
        <v>87</v>
      </c>
      <c r="X144">
        <f t="shared" si="8"/>
        <v>94</v>
      </c>
      <c r="Y144" t="s">
        <v>944</v>
      </c>
    </row>
    <row r="145" spans="1:25" x14ac:dyDescent="0.5">
      <c r="A145" t="s">
        <v>674</v>
      </c>
      <c r="B145" t="s">
        <v>676</v>
      </c>
      <c r="F145" t="s">
        <v>676</v>
      </c>
      <c r="G145">
        <v>704</v>
      </c>
      <c r="H145" t="s">
        <v>6</v>
      </c>
      <c r="I145" t="s">
        <v>1016</v>
      </c>
      <c r="J145">
        <f>VLOOKUP(I145,Sheet5!B:C,2,FALSE)</f>
        <v>45</v>
      </c>
      <c r="K145">
        <f>VLOOKUP(H145,Sheet5!A:H,8,FALSE)</f>
        <v>50</v>
      </c>
      <c r="L145">
        <f t="shared" si="6"/>
        <v>7</v>
      </c>
      <c r="M145">
        <f t="shared" si="6"/>
        <v>15</v>
      </c>
      <c r="N145">
        <f t="shared" si="8"/>
        <v>22</v>
      </c>
      <c r="O145">
        <f t="shared" si="8"/>
        <v>29</v>
      </c>
      <c r="P145">
        <f t="shared" si="8"/>
        <v>36</v>
      </c>
      <c r="Q145">
        <f t="shared" si="8"/>
        <v>44</v>
      </c>
      <c r="R145">
        <f t="shared" si="8"/>
        <v>51</v>
      </c>
      <c r="S145">
        <f t="shared" si="8"/>
        <v>58</v>
      </c>
      <c r="T145">
        <f t="shared" si="8"/>
        <v>65</v>
      </c>
      <c r="U145">
        <f t="shared" si="8"/>
        <v>73</v>
      </c>
      <c r="V145">
        <f t="shared" si="8"/>
        <v>80</v>
      </c>
      <c r="W145">
        <f t="shared" si="8"/>
        <v>87</v>
      </c>
      <c r="X145">
        <f t="shared" si="8"/>
        <v>94</v>
      </c>
      <c r="Y145" t="s">
        <v>674</v>
      </c>
    </row>
    <row r="146" spans="1:25" x14ac:dyDescent="0.5">
      <c r="A146" t="s">
        <v>944</v>
      </c>
      <c r="B146" t="s">
        <v>556</v>
      </c>
      <c r="F146" t="s">
        <v>556</v>
      </c>
      <c r="G146">
        <v>720</v>
      </c>
      <c r="H146" t="s">
        <v>6</v>
      </c>
      <c r="I146" t="s">
        <v>1016</v>
      </c>
      <c r="J146">
        <f>VLOOKUP(I146,Sheet5!B:C,2,FALSE)</f>
        <v>45</v>
      </c>
      <c r="K146">
        <f>VLOOKUP(H146,Sheet5!A:H,8,FALSE)</f>
        <v>50</v>
      </c>
      <c r="L146">
        <f t="shared" si="6"/>
        <v>7</v>
      </c>
      <c r="M146">
        <f t="shared" si="6"/>
        <v>15</v>
      </c>
      <c r="N146">
        <f t="shared" si="8"/>
        <v>22</v>
      </c>
      <c r="O146">
        <f t="shared" si="8"/>
        <v>29</v>
      </c>
      <c r="P146">
        <f t="shared" si="8"/>
        <v>36</v>
      </c>
      <c r="Q146">
        <f t="shared" si="8"/>
        <v>44</v>
      </c>
      <c r="R146">
        <f t="shared" si="8"/>
        <v>51</v>
      </c>
      <c r="S146">
        <f t="shared" si="8"/>
        <v>58</v>
      </c>
      <c r="T146">
        <f t="shared" si="8"/>
        <v>65</v>
      </c>
      <c r="U146">
        <f t="shared" si="8"/>
        <v>73</v>
      </c>
      <c r="V146">
        <f t="shared" si="8"/>
        <v>80</v>
      </c>
      <c r="W146">
        <f t="shared" si="8"/>
        <v>87</v>
      </c>
      <c r="X146">
        <f t="shared" si="8"/>
        <v>94</v>
      </c>
      <c r="Y146" t="s">
        <v>944</v>
      </c>
    </row>
    <row r="147" spans="1:25" x14ac:dyDescent="0.5">
      <c r="A147" t="s">
        <v>944</v>
      </c>
      <c r="B147" t="s">
        <v>556</v>
      </c>
      <c r="F147" t="s">
        <v>556</v>
      </c>
      <c r="G147">
        <v>720</v>
      </c>
      <c r="H147" t="s">
        <v>6</v>
      </c>
      <c r="I147" t="s">
        <v>1016</v>
      </c>
      <c r="J147">
        <f>VLOOKUP(I147,Sheet5!B:C,2,FALSE)</f>
        <v>45</v>
      </c>
      <c r="K147">
        <f>VLOOKUP(H147,Sheet5!A:H,8,FALSE)</f>
        <v>50</v>
      </c>
      <c r="L147">
        <f t="shared" si="6"/>
        <v>7</v>
      </c>
      <c r="M147">
        <f t="shared" si="6"/>
        <v>15</v>
      </c>
      <c r="N147">
        <f t="shared" si="8"/>
        <v>22</v>
      </c>
      <c r="O147">
        <f t="shared" si="8"/>
        <v>29</v>
      </c>
      <c r="P147">
        <f t="shared" si="8"/>
        <v>36</v>
      </c>
      <c r="Q147">
        <f t="shared" si="8"/>
        <v>44</v>
      </c>
      <c r="R147">
        <f t="shared" si="8"/>
        <v>51</v>
      </c>
      <c r="S147">
        <f t="shared" si="8"/>
        <v>58</v>
      </c>
      <c r="T147">
        <f t="shared" si="8"/>
        <v>65</v>
      </c>
      <c r="U147">
        <f t="shared" si="8"/>
        <v>73</v>
      </c>
      <c r="V147">
        <f t="shared" si="8"/>
        <v>80</v>
      </c>
      <c r="W147">
        <f t="shared" si="8"/>
        <v>87</v>
      </c>
      <c r="X147">
        <f t="shared" si="8"/>
        <v>94</v>
      </c>
      <c r="Y147" t="s">
        <v>944</v>
      </c>
    </row>
    <row r="148" spans="1:25" x14ac:dyDescent="0.5">
      <c r="A148" t="s">
        <v>944</v>
      </c>
      <c r="B148" t="s">
        <v>556</v>
      </c>
      <c r="F148" t="s">
        <v>556</v>
      </c>
      <c r="G148">
        <v>720</v>
      </c>
      <c r="H148" t="s">
        <v>6</v>
      </c>
      <c r="I148" t="s">
        <v>1016</v>
      </c>
      <c r="J148">
        <f>VLOOKUP(I148,Sheet5!B:C,2,FALSE)</f>
        <v>45</v>
      </c>
      <c r="K148">
        <f>VLOOKUP(H148,Sheet5!A:H,8,FALSE)</f>
        <v>50</v>
      </c>
      <c r="L148">
        <f t="shared" si="6"/>
        <v>7</v>
      </c>
      <c r="M148">
        <f t="shared" si="6"/>
        <v>15</v>
      </c>
      <c r="N148">
        <f t="shared" si="8"/>
        <v>22</v>
      </c>
      <c r="O148">
        <f t="shared" si="8"/>
        <v>29</v>
      </c>
      <c r="P148">
        <f t="shared" si="8"/>
        <v>36</v>
      </c>
      <c r="Q148">
        <f t="shared" si="8"/>
        <v>44</v>
      </c>
      <c r="R148">
        <f t="shared" si="8"/>
        <v>51</v>
      </c>
      <c r="S148">
        <f t="shared" si="8"/>
        <v>58</v>
      </c>
      <c r="T148">
        <f t="shared" si="8"/>
        <v>65</v>
      </c>
      <c r="U148">
        <f t="shared" si="8"/>
        <v>73</v>
      </c>
      <c r="V148">
        <f t="shared" si="8"/>
        <v>80</v>
      </c>
      <c r="W148">
        <f t="shared" si="8"/>
        <v>87</v>
      </c>
      <c r="X148">
        <f t="shared" si="8"/>
        <v>94</v>
      </c>
      <c r="Y148" t="s">
        <v>944</v>
      </c>
    </row>
    <row r="149" spans="1:25" x14ac:dyDescent="0.5">
      <c r="A149" t="s">
        <v>944</v>
      </c>
      <c r="B149" t="s">
        <v>556</v>
      </c>
      <c r="F149" t="s">
        <v>556</v>
      </c>
      <c r="G149">
        <v>720</v>
      </c>
      <c r="H149" t="s">
        <v>6</v>
      </c>
      <c r="I149" t="s">
        <v>1016</v>
      </c>
      <c r="J149">
        <f>VLOOKUP(I149,Sheet5!B:C,2,FALSE)</f>
        <v>45</v>
      </c>
      <c r="K149">
        <f>VLOOKUP(H149,Sheet5!A:H,8,FALSE)</f>
        <v>50</v>
      </c>
      <c r="L149">
        <f t="shared" si="6"/>
        <v>7</v>
      </c>
      <c r="M149">
        <f t="shared" si="6"/>
        <v>15</v>
      </c>
      <c r="N149">
        <f t="shared" si="8"/>
        <v>22</v>
      </c>
      <c r="O149">
        <f t="shared" si="8"/>
        <v>29</v>
      </c>
      <c r="P149">
        <f t="shared" si="8"/>
        <v>36</v>
      </c>
      <c r="Q149">
        <f t="shared" si="8"/>
        <v>44</v>
      </c>
      <c r="R149">
        <f t="shared" si="8"/>
        <v>51</v>
      </c>
      <c r="S149">
        <f t="shared" si="8"/>
        <v>58</v>
      </c>
      <c r="T149">
        <f t="shared" si="8"/>
        <v>65</v>
      </c>
      <c r="U149">
        <f t="shared" si="8"/>
        <v>73</v>
      </c>
      <c r="V149">
        <f t="shared" si="8"/>
        <v>80</v>
      </c>
      <c r="W149">
        <f t="shared" si="8"/>
        <v>87</v>
      </c>
      <c r="X149">
        <f t="shared" si="8"/>
        <v>94</v>
      </c>
      <c r="Y149" t="s">
        <v>944</v>
      </c>
    </row>
    <row r="150" spans="1:25" x14ac:dyDescent="0.5">
      <c r="A150" t="s">
        <v>944</v>
      </c>
      <c r="B150" t="s">
        <v>556</v>
      </c>
      <c r="F150" t="s">
        <v>556</v>
      </c>
      <c r="G150">
        <v>760</v>
      </c>
      <c r="H150" t="s">
        <v>6</v>
      </c>
      <c r="I150" t="s">
        <v>1016</v>
      </c>
      <c r="J150">
        <f>VLOOKUP(I150,Sheet5!B:C,2,FALSE)</f>
        <v>45</v>
      </c>
      <c r="K150">
        <f>VLOOKUP(H150,Sheet5!A:H,8,FALSE)</f>
        <v>50</v>
      </c>
      <c r="L150">
        <f t="shared" si="6"/>
        <v>7</v>
      </c>
      <c r="M150">
        <f t="shared" si="6"/>
        <v>15</v>
      </c>
      <c r="N150">
        <f t="shared" si="8"/>
        <v>22</v>
      </c>
      <c r="O150">
        <f t="shared" si="8"/>
        <v>29</v>
      </c>
      <c r="P150">
        <f t="shared" si="8"/>
        <v>36</v>
      </c>
      <c r="Q150">
        <f t="shared" si="8"/>
        <v>44</v>
      </c>
      <c r="R150">
        <f t="shared" si="8"/>
        <v>51</v>
      </c>
      <c r="S150">
        <f t="shared" si="8"/>
        <v>58</v>
      </c>
      <c r="T150">
        <f t="shared" si="8"/>
        <v>65</v>
      </c>
      <c r="U150">
        <f t="shared" si="8"/>
        <v>73</v>
      </c>
      <c r="V150">
        <f t="shared" si="8"/>
        <v>80</v>
      </c>
      <c r="W150">
        <f t="shared" si="8"/>
        <v>87</v>
      </c>
      <c r="X150">
        <f t="shared" si="8"/>
        <v>94</v>
      </c>
      <c r="Y150" t="s">
        <v>944</v>
      </c>
    </row>
    <row r="151" spans="1:25" x14ac:dyDescent="0.5">
      <c r="A151" t="s">
        <v>944</v>
      </c>
      <c r="B151" t="s">
        <v>556</v>
      </c>
      <c r="F151" t="s">
        <v>556</v>
      </c>
      <c r="G151">
        <v>760</v>
      </c>
      <c r="H151" t="s">
        <v>6</v>
      </c>
      <c r="I151" t="s">
        <v>1016</v>
      </c>
      <c r="J151">
        <f>VLOOKUP(I151,Sheet5!B:C,2,FALSE)</f>
        <v>45</v>
      </c>
      <c r="K151">
        <f>VLOOKUP(H151,Sheet5!A:H,8,FALSE)</f>
        <v>50</v>
      </c>
      <c r="L151">
        <f t="shared" si="6"/>
        <v>7</v>
      </c>
      <c r="M151">
        <f t="shared" si="6"/>
        <v>15</v>
      </c>
      <c r="N151">
        <f t="shared" si="8"/>
        <v>22</v>
      </c>
      <c r="O151">
        <f t="shared" ref="N151:X174" si="9">MIN(ROUND(O$1*(1+$J151/100),0),100)</f>
        <v>29</v>
      </c>
      <c r="P151">
        <f t="shared" si="9"/>
        <v>36</v>
      </c>
      <c r="Q151">
        <f t="shared" si="9"/>
        <v>44</v>
      </c>
      <c r="R151">
        <f t="shared" si="9"/>
        <v>51</v>
      </c>
      <c r="S151">
        <f t="shared" si="9"/>
        <v>58</v>
      </c>
      <c r="T151">
        <f t="shared" si="9"/>
        <v>65</v>
      </c>
      <c r="U151">
        <f t="shared" si="9"/>
        <v>73</v>
      </c>
      <c r="V151">
        <f t="shared" si="9"/>
        <v>80</v>
      </c>
      <c r="W151">
        <f t="shared" si="9"/>
        <v>87</v>
      </c>
      <c r="X151">
        <f t="shared" si="9"/>
        <v>94</v>
      </c>
      <c r="Y151" t="s">
        <v>944</v>
      </c>
    </row>
    <row r="152" spans="1:25" x14ac:dyDescent="0.5">
      <c r="A152" t="s">
        <v>674</v>
      </c>
      <c r="B152" t="s">
        <v>677</v>
      </c>
      <c r="F152" t="s">
        <v>677</v>
      </c>
      <c r="G152">
        <v>768</v>
      </c>
      <c r="H152" t="s">
        <v>6</v>
      </c>
      <c r="I152" t="s">
        <v>1016</v>
      </c>
      <c r="J152">
        <f>VLOOKUP(I152,Sheet5!B:C,2,FALSE)</f>
        <v>45</v>
      </c>
      <c r="K152">
        <f>VLOOKUP(H152,Sheet5!A:H,8,FALSE)</f>
        <v>50</v>
      </c>
      <c r="L152">
        <f t="shared" si="6"/>
        <v>7</v>
      </c>
      <c r="M152">
        <f t="shared" si="6"/>
        <v>15</v>
      </c>
      <c r="N152">
        <f t="shared" si="9"/>
        <v>22</v>
      </c>
      <c r="O152">
        <f t="shared" si="9"/>
        <v>29</v>
      </c>
      <c r="P152">
        <f t="shared" si="9"/>
        <v>36</v>
      </c>
      <c r="Q152">
        <f t="shared" si="9"/>
        <v>44</v>
      </c>
      <c r="R152">
        <f t="shared" si="9"/>
        <v>51</v>
      </c>
      <c r="S152">
        <f t="shared" si="9"/>
        <v>58</v>
      </c>
      <c r="T152">
        <f t="shared" si="9"/>
        <v>65</v>
      </c>
      <c r="U152">
        <f t="shared" si="9"/>
        <v>73</v>
      </c>
      <c r="V152">
        <f t="shared" si="9"/>
        <v>80</v>
      </c>
      <c r="W152">
        <f t="shared" si="9"/>
        <v>87</v>
      </c>
      <c r="X152">
        <f t="shared" si="9"/>
        <v>94</v>
      </c>
      <c r="Y152" t="s">
        <v>674</v>
      </c>
    </row>
    <row r="153" spans="1:25" x14ac:dyDescent="0.5">
      <c r="A153" t="s">
        <v>678</v>
      </c>
      <c r="B153" t="s">
        <v>679</v>
      </c>
      <c r="F153" t="s">
        <v>679</v>
      </c>
      <c r="G153">
        <v>800</v>
      </c>
      <c r="H153" t="s">
        <v>6</v>
      </c>
      <c r="I153" t="s">
        <v>1016</v>
      </c>
      <c r="J153">
        <f>VLOOKUP(I153,Sheet5!B:C,2,FALSE)</f>
        <v>45</v>
      </c>
      <c r="K153">
        <f>VLOOKUP(H153,Sheet5!A:H,8,FALSE)</f>
        <v>50</v>
      </c>
      <c r="L153">
        <f t="shared" si="6"/>
        <v>7</v>
      </c>
      <c r="M153">
        <f t="shared" si="6"/>
        <v>15</v>
      </c>
      <c r="N153">
        <f t="shared" si="9"/>
        <v>22</v>
      </c>
      <c r="O153">
        <f t="shared" si="9"/>
        <v>29</v>
      </c>
      <c r="P153">
        <f t="shared" si="9"/>
        <v>36</v>
      </c>
      <c r="Q153">
        <f t="shared" si="9"/>
        <v>44</v>
      </c>
      <c r="R153">
        <f t="shared" si="9"/>
        <v>51</v>
      </c>
      <c r="S153">
        <f t="shared" si="9"/>
        <v>58</v>
      </c>
      <c r="T153">
        <f t="shared" si="9"/>
        <v>65</v>
      </c>
      <c r="U153">
        <f t="shared" si="9"/>
        <v>73</v>
      </c>
      <c r="V153">
        <f t="shared" si="9"/>
        <v>80</v>
      </c>
      <c r="W153">
        <f t="shared" si="9"/>
        <v>87</v>
      </c>
      <c r="X153">
        <f t="shared" si="9"/>
        <v>94</v>
      </c>
      <c r="Y153" t="s">
        <v>678</v>
      </c>
    </row>
    <row r="154" spans="1:25" x14ac:dyDescent="0.5">
      <c r="A154" t="s">
        <v>678</v>
      </c>
      <c r="B154" t="s">
        <v>680</v>
      </c>
      <c r="F154" t="s">
        <v>680</v>
      </c>
      <c r="G154">
        <v>800</v>
      </c>
      <c r="H154" t="s">
        <v>6</v>
      </c>
      <c r="I154" t="s">
        <v>1016</v>
      </c>
      <c r="J154">
        <f>VLOOKUP(I154,Sheet5!B:C,2,FALSE)</f>
        <v>45</v>
      </c>
      <c r="K154">
        <f>VLOOKUP(H154,Sheet5!A:H,8,FALSE)</f>
        <v>50</v>
      </c>
      <c r="L154">
        <f t="shared" si="6"/>
        <v>7</v>
      </c>
      <c r="M154">
        <f t="shared" si="6"/>
        <v>15</v>
      </c>
      <c r="N154">
        <f t="shared" si="9"/>
        <v>22</v>
      </c>
      <c r="O154">
        <f t="shared" si="9"/>
        <v>29</v>
      </c>
      <c r="P154">
        <f t="shared" si="9"/>
        <v>36</v>
      </c>
      <c r="Q154">
        <f t="shared" si="9"/>
        <v>44</v>
      </c>
      <c r="R154">
        <f t="shared" si="9"/>
        <v>51</v>
      </c>
      <c r="S154">
        <f t="shared" si="9"/>
        <v>58</v>
      </c>
      <c r="T154">
        <f t="shared" si="9"/>
        <v>65</v>
      </c>
      <c r="U154">
        <f t="shared" si="9"/>
        <v>73</v>
      </c>
      <c r="V154">
        <f t="shared" si="9"/>
        <v>80</v>
      </c>
      <c r="W154">
        <f t="shared" si="9"/>
        <v>87</v>
      </c>
      <c r="X154">
        <f t="shared" si="9"/>
        <v>94</v>
      </c>
      <c r="Y154" t="s">
        <v>678</v>
      </c>
    </row>
    <row r="155" spans="1:25" x14ac:dyDescent="0.5">
      <c r="A155" t="s">
        <v>678</v>
      </c>
      <c r="B155" t="s">
        <v>681</v>
      </c>
      <c r="F155" t="s">
        <v>681</v>
      </c>
      <c r="G155">
        <v>864</v>
      </c>
      <c r="H155" t="s">
        <v>6</v>
      </c>
      <c r="I155" t="s">
        <v>1016</v>
      </c>
      <c r="J155">
        <f>VLOOKUP(I155,Sheet5!B:C,2,FALSE)</f>
        <v>45</v>
      </c>
      <c r="K155">
        <f>VLOOKUP(H155,Sheet5!A:H,8,FALSE)</f>
        <v>50</v>
      </c>
      <c r="L155">
        <f t="shared" si="6"/>
        <v>7</v>
      </c>
      <c r="M155">
        <f t="shared" si="6"/>
        <v>15</v>
      </c>
      <c r="N155">
        <f t="shared" si="9"/>
        <v>22</v>
      </c>
      <c r="O155">
        <f t="shared" si="9"/>
        <v>29</v>
      </c>
      <c r="P155">
        <f t="shared" si="9"/>
        <v>36</v>
      </c>
      <c r="Q155">
        <f t="shared" si="9"/>
        <v>44</v>
      </c>
      <c r="R155">
        <f t="shared" si="9"/>
        <v>51</v>
      </c>
      <c r="S155">
        <f t="shared" si="9"/>
        <v>58</v>
      </c>
      <c r="T155">
        <f t="shared" si="9"/>
        <v>65</v>
      </c>
      <c r="U155">
        <f t="shared" si="9"/>
        <v>73</v>
      </c>
      <c r="V155">
        <f t="shared" si="9"/>
        <v>80</v>
      </c>
      <c r="W155">
        <f t="shared" si="9"/>
        <v>87</v>
      </c>
      <c r="X155">
        <f t="shared" si="9"/>
        <v>94</v>
      </c>
      <c r="Y155" t="s">
        <v>678</v>
      </c>
    </row>
    <row r="156" spans="1:25" x14ac:dyDescent="0.5">
      <c r="A156" t="s">
        <v>557</v>
      </c>
      <c r="B156" t="s">
        <v>682</v>
      </c>
      <c r="F156" t="s">
        <v>682</v>
      </c>
      <c r="G156">
        <v>880</v>
      </c>
      <c r="H156" t="s">
        <v>6</v>
      </c>
      <c r="I156" t="s">
        <v>1016</v>
      </c>
      <c r="J156">
        <f>VLOOKUP(I156,Sheet5!B:C,2,FALSE)</f>
        <v>45</v>
      </c>
      <c r="K156">
        <f>VLOOKUP(H156,Sheet5!A:H,8,FALSE)</f>
        <v>50</v>
      </c>
      <c r="L156">
        <f t="shared" si="6"/>
        <v>7</v>
      </c>
      <c r="M156">
        <f t="shared" si="6"/>
        <v>15</v>
      </c>
      <c r="N156">
        <f t="shared" si="9"/>
        <v>22</v>
      </c>
      <c r="O156">
        <f t="shared" si="9"/>
        <v>29</v>
      </c>
      <c r="P156">
        <f t="shared" si="9"/>
        <v>36</v>
      </c>
      <c r="Q156">
        <f t="shared" si="9"/>
        <v>44</v>
      </c>
      <c r="R156">
        <f t="shared" si="9"/>
        <v>51</v>
      </c>
      <c r="S156">
        <f t="shared" si="9"/>
        <v>58</v>
      </c>
      <c r="T156">
        <f t="shared" si="9"/>
        <v>65</v>
      </c>
      <c r="U156">
        <f t="shared" si="9"/>
        <v>73</v>
      </c>
      <c r="V156">
        <f t="shared" si="9"/>
        <v>80</v>
      </c>
      <c r="W156">
        <f t="shared" si="9"/>
        <v>87</v>
      </c>
      <c r="X156">
        <f t="shared" si="9"/>
        <v>94</v>
      </c>
      <c r="Y156" t="s">
        <v>557</v>
      </c>
    </row>
    <row r="157" spans="1:25" x14ac:dyDescent="0.5">
      <c r="A157" t="s">
        <v>683</v>
      </c>
      <c r="B157" t="s">
        <v>684</v>
      </c>
      <c r="F157" t="s">
        <v>684</v>
      </c>
      <c r="G157">
        <v>928</v>
      </c>
      <c r="H157" t="s">
        <v>6</v>
      </c>
      <c r="I157" t="s">
        <v>1016</v>
      </c>
      <c r="J157">
        <f>VLOOKUP(I157,Sheet5!B:C,2,FALSE)</f>
        <v>45</v>
      </c>
      <c r="K157">
        <f>VLOOKUP(H157,Sheet5!A:H,8,FALSE)</f>
        <v>50</v>
      </c>
      <c r="L157">
        <f t="shared" si="6"/>
        <v>7</v>
      </c>
      <c r="M157">
        <f t="shared" si="6"/>
        <v>15</v>
      </c>
      <c r="N157">
        <f t="shared" si="9"/>
        <v>22</v>
      </c>
      <c r="O157">
        <f t="shared" si="9"/>
        <v>29</v>
      </c>
      <c r="P157">
        <f t="shared" si="9"/>
        <v>36</v>
      </c>
      <c r="Q157">
        <f t="shared" si="9"/>
        <v>44</v>
      </c>
      <c r="R157">
        <f t="shared" si="9"/>
        <v>51</v>
      </c>
      <c r="S157">
        <f t="shared" si="9"/>
        <v>58</v>
      </c>
      <c r="T157">
        <f t="shared" si="9"/>
        <v>65</v>
      </c>
      <c r="U157">
        <f t="shared" si="9"/>
        <v>73</v>
      </c>
      <c r="V157">
        <f t="shared" si="9"/>
        <v>80</v>
      </c>
      <c r="W157">
        <f t="shared" si="9"/>
        <v>87</v>
      </c>
      <c r="X157">
        <f t="shared" si="9"/>
        <v>94</v>
      </c>
      <c r="Y157" t="s">
        <v>683</v>
      </c>
    </row>
    <row r="158" spans="1:25" x14ac:dyDescent="0.5">
      <c r="A158" t="s">
        <v>683</v>
      </c>
      <c r="B158" t="s">
        <v>685</v>
      </c>
      <c r="F158" t="s">
        <v>685</v>
      </c>
      <c r="G158">
        <v>928</v>
      </c>
      <c r="H158" t="s">
        <v>6</v>
      </c>
      <c r="I158" t="s">
        <v>1016</v>
      </c>
      <c r="J158">
        <f>VLOOKUP(I158,Sheet5!B:C,2,FALSE)</f>
        <v>45</v>
      </c>
      <c r="K158">
        <f>VLOOKUP(H158,Sheet5!A:H,8,FALSE)</f>
        <v>50</v>
      </c>
      <c r="L158">
        <f t="shared" si="6"/>
        <v>7</v>
      </c>
      <c r="M158">
        <f t="shared" si="6"/>
        <v>15</v>
      </c>
      <c r="N158">
        <f t="shared" si="9"/>
        <v>22</v>
      </c>
      <c r="O158">
        <f t="shared" si="9"/>
        <v>29</v>
      </c>
      <c r="P158">
        <f t="shared" si="9"/>
        <v>36</v>
      </c>
      <c r="Q158">
        <f t="shared" si="9"/>
        <v>44</v>
      </c>
      <c r="R158">
        <f t="shared" si="9"/>
        <v>51</v>
      </c>
      <c r="S158">
        <f t="shared" si="9"/>
        <v>58</v>
      </c>
      <c r="T158">
        <f t="shared" si="9"/>
        <v>65</v>
      </c>
      <c r="U158">
        <f t="shared" si="9"/>
        <v>73</v>
      </c>
      <c r="V158">
        <f t="shared" si="9"/>
        <v>80</v>
      </c>
      <c r="W158">
        <f t="shared" si="9"/>
        <v>87</v>
      </c>
      <c r="X158">
        <f t="shared" si="9"/>
        <v>94</v>
      </c>
      <c r="Y158" t="s">
        <v>683</v>
      </c>
    </row>
    <row r="159" spans="1:25" x14ac:dyDescent="0.5">
      <c r="A159" t="s">
        <v>557</v>
      </c>
      <c r="B159" t="s">
        <v>686</v>
      </c>
      <c r="F159" t="s">
        <v>686</v>
      </c>
      <c r="G159">
        <v>2960</v>
      </c>
      <c r="H159" t="s">
        <v>6</v>
      </c>
      <c r="I159" t="s">
        <v>1016</v>
      </c>
      <c r="J159">
        <f>VLOOKUP(I159,Sheet5!B:C,2,FALSE)</f>
        <v>45</v>
      </c>
      <c r="K159">
        <f>VLOOKUP(H159,Sheet5!A:H,8,FALSE)</f>
        <v>50</v>
      </c>
      <c r="L159">
        <f t="shared" si="6"/>
        <v>7</v>
      </c>
      <c r="M159">
        <f t="shared" si="6"/>
        <v>15</v>
      </c>
      <c r="N159">
        <f t="shared" si="9"/>
        <v>22</v>
      </c>
      <c r="O159">
        <f t="shared" si="9"/>
        <v>29</v>
      </c>
      <c r="P159">
        <f t="shared" si="9"/>
        <v>36</v>
      </c>
      <c r="Q159">
        <f t="shared" si="9"/>
        <v>44</v>
      </c>
      <c r="R159">
        <f t="shared" si="9"/>
        <v>51</v>
      </c>
      <c r="S159">
        <f t="shared" si="9"/>
        <v>58</v>
      </c>
      <c r="T159">
        <f t="shared" si="9"/>
        <v>65</v>
      </c>
      <c r="U159">
        <f t="shared" si="9"/>
        <v>73</v>
      </c>
      <c r="V159">
        <f t="shared" si="9"/>
        <v>80</v>
      </c>
      <c r="W159">
        <f t="shared" si="9"/>
        <v>87</v>
      </c>
      <c r="X159">
        <f t="shared" si="9"/>
        <v>94</v>
      </c>
      <c r="Y159" t="s">
        <v>557</v>
      </c>
    </row>
    <row r="160" spans="1:25" x14ac:dyDescent="0.5">
      <c r="A160" t="s">
        <v>944</v>
      </c>
      <c r="B160" t="s">
        <v>556</v>
      </c>
      <c r="F160" t="s">
        <v>556</v>
      </c>
      <c r="G160">
        <v>2960</v>
      </c>
      <c r="H160" t="s">
        <v>6</v>
      </c>
      <c r="I160" t="s">
        <v>1016</v>
      </c>
      <c r="J160">
        <f>VLOOKUP(I160,Sheet5!B:C,2,FALSE)</f>
        <v>45</v>
      </c>
      <c r="K160">
        <f>VLOOKUP(H160,Sheet5!A:H,8,FALSE)</f>
        <v>50</v>
      </c>
      <c r="L160">
        <f t="shared" si="6"/>
        <v>7</v>
      </c>
      <c r="M160">
        <f t="shared" si="6"/>
        <v>15</v>
      </c>
      <c r="N160">
        <f t="shared" si="9"/>
        <v>22</v>
      </c>
      <c r="O160">
        <f t="shared" si="9"/>
        <v>29</v>
      </c>
      <c r="P160">
        <f t="shared" si="9"/>
        <v>36</v>
      </c>
      <c r="Q160">
        <f t="shared" si="9"/>
        <v>44</v>
      </c>
      <c r="R160">
        <f t="shared" si="9"/>
        <v>51</v>
      </c>
      <c r="S160">
        <f t="shared" si="9"/>
        <v>58</v>
      </c>
      <c r="T160">
        <f t="shared" si="9"/>
        <v>65</v>
      </c>
      <c r="U160">
        <f t="shared" si="9"/>
        <v>73</v>
      </c>
      <c r="V160">
        <f t="shared" si="9"/>
        <v>80</v>
      </c>
      <c r="W160">
        <f t="shared" si="9"/>
        <v>87</v>
      </c>
      <c r="X160">
        <f t="shared" si="9"/>
        <v>94</v>
      </c>
      <c r="Y160" t="s">
        <v>944</v>
      </c>
    </row>
    <row r="161" spans="1:25" x14ac:dyDescent="0.5">
      <c r="A161" t="s">
        <v>535</v>
      </c>
      <c r="B161" t="s">
        <v>687</v>
      </c>
      <c r="F161" t="s">
        <v>687</v>
      </c>
      <c r="G161">
        <v>4080</v>
      </c>
      <c r="H161" t="s">
        <v>6</v>
      </c>
      <c r="I161" t="s">
        <v>1016</v>
      </c>
      <c r="J161">
        <f>VLOOKUP(I161,Sheet5!B:C,2,FALSE)</f>
        <v>45</v>
      </c>
      <c r="K161">
        <f>VLOOKUP(H161,Sheet5!A:H,8,FALSE)</f>
        <v>50</v>
      </c>
      <c r="L161">
        <f t="shared" si="6"/>
        <v>7</v>
      </c>
      <c r="M161">
        <f t="shared" si="6"/>
        <v>15</v>
      </c>
      <c r="N161">
        <f t="shared" si="9"/>
        <v>22</v>
      </c>
      <c r="O161">
        <f t="shared" si="9"/>
        <v>29</v>
      </c>
      <c r="P161">
        <f t="shared" si="9"/>
        <v>36</v>
      </c>
      <c r="Q161">
        <f t="shared" si="9"/>
        <v>44</v>
      </c>
      <c r="R161">
        <f t="shared" si="9"/>
        <v>51</v>
      </c>
      <c r="S161">
        <f t="shared" si="9"/>
        <v>58</v>
      </c>
      <c r="T161">
        <f t="shared" si="9"/>
        <v>65</v>
      </c>
      <c r="U161">
        <f t="shared" si="9"/>
        <v>73</v>
      </c>
      <c r="V161">
        <f t="shared" si="9"/>
        <v>80</v>
      </c>
      <c r="W161">
        <f t="shared" si="9"/>
        <v>87</v>
      </c>
      <c r="X161">
        <f t="shared" si="9"/>
        <v>94</v>
      </c>
      <c r="Y161" t="s">
        <v>535</v>
      </c>
    </row>
    <row r="162" spans="1:25" x14ac:dyDescent="0.5">
      <c r="A162" t="s">
        <v>674</v>
      </c>
      <c r="B162" t="s">
        <v>688</v>
      </c>
      <c r="F162" t="s">
        <v>688</v>
      </c>
      <c r="G162">
        <v>864</v>
      </c>
      <c r="H162" t="s">
        <v>36</v>
      </c>
      <c r="I162" t="s">
        <v>1017</v>
      </c>
      <c r="J162">
        <f>VLOOKUP(I162,Sheet5!B:C,2,FALSE)</f>
        <v>46</v>
      </c>
      <c r="K162">
        <f>VLOOKUP(H162,Sheet5!A:H,8,FALSE)</f>
        <v>52</v>
      </c>
      <c r="L162">
        <f t="shared" si="6"/>
        <v>7</v>
      </c>
      <c r="M162">
        <f t="shared" si="6"/>
        <v>15</v>
      </c>
      <c r="N162">
        <f t="shared" si="9"/>
        <v>22</v>
      </c>
      <c r="O162">
        <f t="shared" si="9"/>
        <v>29</v>
      </c>
      <c r="P162">
        <f t="shared" si="9"/>
        <v>37</v>
      </c>
      <c r="Q162">
        <f t="shared" si="9"/>
        <v>44</v>
      </c>
      <c r="R162">
        <f t="shared" si="9"/>
        <v>51</v>
      </c>
      <c r="S162">
        <f t="shared" si="9"/>
        <v>58</v>
      </c>
      <c r="T162">
        <f t="shared" si="9"/>
        <v>66</v>
      </c>
      <c r="U162">
        <f t="shared" si="9"/>
        <v>73</v>
      </c>
      <c r="V162">
        <f t="shared" si="9"/>
        <v>80</v>
      </c>
      <c r="W162">
        <f t="shared" si="9"/>
        <v>88</v>
      </c>
      <c r="X162">
        <f t="shared" si="9"/>
        <v>95</v>
      </c>
      <c r="Y162" t="s">
        <v>674</v>
      </c>
    </row>
    <row r="163" spans="1:25" x14ac:dyDescent="0.5">
      <c r="A163" t="s">
        <v>944</v>
      </c>
      <c r="B163" t="s">
        <v>556</v>
      </c>
      <c r="F163" t="s">
        <v>556</v>
      </c>
      <c r="G163">
        <v>880</v>
      </c>
      <c r="H163" t="s">
        <v>36</v>
      </c>
      <c r="I163" t="s">
        <v>1017</v>
      </c>
      <c r="J163">
        <f>VLOOKUP(I163,Sheet5!B:C,2,FALSE)</f>
        <v>46</v>
      </c>
      <c r="K163">
        <f>VLOOKUP(H163,Sheet5!A:H,8,FALSE)</f>
        <v>52</v>
      </c>
      <c r="L163">
        <f t="shared" si="6"/>
        <v>7</v>
      </c>
      <c r="M163">
        <f t="shared" si="6"/>
        <v>15</v>
      </c>
      <c r="N163">
        <f t="shared" si="9"/>
        <v>22</v>
      </c>
      <c r="O163">
        <f t="shared" si="9"/>
        <v>29</v>
      </c>
      <c r="P163">
        <f t="shared" si="9"/>
        <v>37</v>
      </c>
      <c r="Q163">
        <f t="shared" si="9"/>
        <v>44</v>
      </c>
      <c r="R163">
        <f t="shared" si="9"/>
        <v>51</v>
      </c>
      <c r="S163">
        <f t="shared" si="9"/>
        <v>58</v>
      </c>
      <c r="T163">
        <f t="shared" si="9"/>
        <v>66</v>
      </c>
      <c r="U163">
        <f t="shared" si="9"/>
        <v>73</v>
      </c>
      <c r="V163">
        <f t="shared" si="9"/>
        <v>80</v>
      </c>
      <c r="W163">
        <f t="shared" si="9"/>
        <v>88</v>
      </c>
      <c r="X163">
        <f t="shared" si="9"/>
        <v>95</v>
      </c>
      <c r="Y163" t="s">
        <v>944</v>
      </c>
    </row>
    <row r="164" spans="1:25" x14ac:dyDescent="0.5">
      <c r="A164" t="s">
        <v>944</v>
      </c>
      <c r="B164" t="s">
        <v>556</v>
      </c>
      <c r="F164" t="s">
        <v>556</v>
      </c>
      <c r="G164">
        <v>920</v>
      </c>
      <c r="H164" t="s">
        <v>36</v>
      </c>
      <c r="I164" t="s">
        <v>1017</v>
      </c>
      <c r="J164">
        <f>VLOOKUP(I164,Sheet5!B:C,2,FALSE)</f>
        <v>46</v>
      </c>
      <c r="K164">
        <f>VLOOKUP(H164,Sheet5!A:H,8,FALSE)</f>
        <v>52</v>
      </c>
      <c r="L164">
        <f t="shared" ref="L164:M227" si="10">MIN(ROUND(L$1*(1+$J164/100),0),100)</f>
        <v>7</v>
      </c>
      <c r="M164">
        <f t="shared" si="10"/>
        <v>15</v>
      </c>
      <c r="N164">
        <f t="shared" si="9"/>
        <v>22</v>
      </c>
      <c r="O164">
        <f t="shared" si="9"/>
        <v>29</v>
      </c>
      <c r="P164">
        <f t="shared" si="9"/>
        <v>37</v>
      </c>
      <c r="Q164">
        <f t="shared" si="9"/>
        <v>44</v>
      </c>
      <c r="R164">
        <f t="shared" si="9"/>
        <v>51</v>
      </c>
      <c r="S164">
        <f t="shared" si="9"/>
        <v>58</v>
      </c>
      <c r="T164">
        <f t="shared" si="9"/>
        <v>66</v>
      </c>
      <c r="U164">
        <f t="shared" si="9"/>
        <v>73</v>
      </c>
      <c r="V164">
        <f t="shared" si="9"/>
        <v>80</v>
      </c>
      <c r="W164">
        <f t="shared" si="9"/>
        <v>88</v>
      </c>
      <c r="X164">
        <f t="shared" si="9"/>
        <v>95</v>
      </c>
      <c r="Y164" t="s">
        <v>944</v>
      </c>
    </row>
    <row r="165" spans="1:25" x14ac:dyDescent="0.5">
      <c r="A165" t="s">
        <v>944</v>
      </c>
      <c r="B165" t="s">
        <v>556</v>
      </c>
      <c r="F165" t="s">
        <v>556</v>
      </c>
      <c r="G165">
        <v>920</v>
      </c>
      <c r="H165" t="s">
        <v>36</v>
      </c>
      <c r="I165" t="s">
        <v>1017</v>
      </c>
      <c r="J165">
        <f>VLOOKUP(I165,Sheet5!B:C,2,FALSE)</f>
        <v>46</v>
      </c>
      <c r="K165">
        <f>VLOOKUP(H165,Sheet5!A:H,8,FALSE)</f>
        <v>52</v>
      </c>
      <c r="L165">
        <f t="shared" si="10"/>
        <v>7</v>
      </c>
      <c r="M165">
        <f t="shared" si="10"/>
        <v>15</v>
      </c>
      <c r="N165">
        <f t="shared" si="9"/>
        <v>22</v>
      </c>
      <c r="O165">
        <f t="shared" si="9"/>
        <v>29</v>
      </c>
      <c r="P165">
        <f t="shared" si="9"/>
        <v>37</v>
      </c>
      <c r="Q165">
        <f t="shared" si="9"/>
        <v>44</v>
      </c>
      <c r="R165">
        <f t="shared" si="9"/>
        <v>51</v>
      </c>
      <c r="S165">
        <f t="shared" si="9"/>
        <v>58</v>
      </c>
      <c r="T165">
        <f t="shared" si="9"/>
        <v>66</v>
      </c>
      <c r="U165">
        <f t="shared" si="9"/>
        <v>73</v>
      </c>
      <c r="V165">
        <f t="shared" si="9"/>
        <v>80</v>
      </c>
      <c r="W165">
        <f t="shared" si="9"/>
        <v>88</v>
      </c>
      <c r="X165">
        <f t="shared" si="9"/>
        <v>95</v>
      </c>
      <c r="Y165" t="s">
        <v>944</v>
      </c>
    </row>
    <row r="166" spans="1:25" x14ac:dyDescent="0.5">
      <c r="A166" t="s">
        <v>944</v>
      </c>
      <c r="B166" t="s">
        <v>556</v>
      </c>
      <c r="F166" t="s">
        <v>556</v>
      </c>
      <c r="G166">
        <v>920</v>
      </c>
      <c r="H166" t="s">
        <v>36</v>
      </c>
      <c r="I166" t="s">
        <v>1017</v>
      </c>
      <c r="J166">
        <f>VLOOKUP(I166,Sheet5!B:C,2,FALSE)</f>
        <v>46</v>
      </c>
      <c r="K166">
        <f>VLOOKUP(H166,Sheet5!A:H,8,FALSE)</f>
        <v>52</v>
      </c>
      <c r="L166">
        <f t="shared" si="10"/>
        <v>7</v>
      </c>
      <c r="M166">
        <f t="shared" si="10"/>
        <v>15</v>
      </c>
      <c r="N166">
        <f t="shared" si="9"/>
        <v>22</v>
      </c>
      <c r="O166">
        <f t="shared" si="9"/>
        <v>29</v>
      </c>
      <c r="P166">
        <f t="shared" si="9"/>
        <v>37</v>
      </c>
      <c r="Q166">
        <f t="shared" si="9"/>
        <v>44</v>
      </c>
      <c r="R166">
        <f t="shared" si="9"/>
        <v>51</v>
      </c>
      <c r="S166">
        <f t="shared" si="9"/>
        <v>58</v>
      </c>
      <c r="T166">
        <f t="shared" si="9"/>
        <v>66</v>
      </c>
      <c r="U166">
        <f t="shared" si="9"/>
        <v>73</v>
      </c>
      <c r="V166">
        <f t="shared" si="9"/>
        <v>80</v>
      </c>
      <c r="W166">
        <f t="shared" si="9"/>
        <v>88</v>
      </c>
      <c r="X166">
        <f t="shared" si="9"/>
        <v>95</v>
      </c>
      <c r="Y166" t="s">
        <v>944</v>
      </c>
    </row>
    <row r="167" spans="1:25" x14ac:dyDescent="0.5">
      <c r="A167" t="s">
        <v>674</v>
      </c>
      <c r="B167" t="s">
        <v>689</v>
      </c>
      <c r="F167" t="s">
        <v>689</v>
      </c>
      <c r="G167">
        <v>960</v>
      </c>
      <c r="H167" t="s">
        <v>36</v>
      </c>
      <c r="I167" t="s">
        <v>1017</v>
      </c>
      <c r="J167">
        <f>VLOOKUP(I167,Sheet5!B:C,2,FALSE)</f>
        <v>46</v>
      </c>
      <c r="K167">
        <f>VLOOKUP(H167,Sheet5!A:H,8,FALSE)</f>
        <v>52</v>
      </c>
      <c r="L167">
        <f t="shared" si="10"/>
        <v>7</v>
      </c>
      <c r="M167">
        <f t="shared" si="10"/>
        <v>15</v>
      </c>
      <c r="N167">
        <f t="shared" si="9"/>
        <v>22</v>
      </c>
      <c r="O167">
        <f t="shared" si="9"/>
        <v>29</v>
      </c>
      <c r="P167">
        <f t="shared" si="9"/>
        <v>37</v>
      </c>
      <c r="Q167">
        <f t="shared" si="9"/>
        <v>44</v>
      </c>
      <c r="R167">
        <f t="shared" si="9"/>
        <v>51</v>
      </c>
      <c r="S167">
        <f t="shared" si="9"/>
        <v>58</v>
      </c>
      <c r="T167">
        <f t="shared" si="9"/>
        <v>66</v>
      </c>
      <c r="U167">
        <f t="shared" si="9"/>
        <v>73</v>
      </c>
      <c r="V167">
        <f t="shared" si="9"/>
        <v>80</v>
      </c>
      <c r="W167">
        <f t="shared" si="9"/>
        <v>88</v>
      </c>
      <c r="X167">
        <f t="shared" si="9"/>
        <v>95</v>
      </c>
      <c r="Y167" t="s">
        <v>674</v>
      </c>
    </row>
    <row r="168" spans="1:25" x14ac:dyDescent="0.5">
      <c r="A168" t="s">
        <v>944</v>
      </c>
      <c r="B168" t="s">
        <v>556</v>
      </c>
      <c r="F168" t="s">
        <v>556</v>
      </c>
      <c r="G168">
        <v>960</v>
      </c>
      <c r="H168" t="s">
        <v>36</v>
      </c>
      <c r="I168" t="s">
        <v>1017</v>
      </c>
      <c r="J168">
        <f>VLOOKUP(I168,Sheet5!B:C,2,FALSE)</f>
        <v>46</v>
      </c>
      <c r="K168">
        <f>VLOOKUP(H168,Sheet5!A:H,8,FALSE)</f>
        <v>52</v>
      </c>
      <c r="L168">
        <f t="shared" si="10"/>
        <v>7</v>
      </c>
      <c r="M168">
        <f t="shared" si="10"/>
        <v>15</v>
      </c>
      <c r="N168">
        <f t="shared" si="9"/>
        <v>22</v>
      </c>
      <c r="O168">
        <f t="shared" si="9"/>
        <v>29</v>
      </c>
      <c r="P168">
        <f t="shared" si="9"/>
        <v>37</v>
      </c>
      <c r="Q168">
        <f t="shared" si="9"/>
        <v>44</v>
      </c>
      <c r="R168">
        <f t="shared" si="9"/>
        <v>51</v>
      </c>
      <c r="S168">
        <f t="shared" si="9"/>
        <v>58</v>
      </c>
      <c r="T168">
        <f t="shared" si="9"/>
        <v>66</v>
      </c>
      <c r="U168">
        <f t="shared" si="9"/>
        <v>73</v>
      </c>
      <c r="V168">
        <f t="shared" si="9"/>
        <v>80</v>
      </c>
      <c r="W168">
        <f t="shared" si="9"/>
        <v>88</v>
      </c>
      <c r="X168">
        <f t="shared" si="9"/>
        <v>95</v>
      </c>
      <c r="Y168" t="s">
        <v>944</v>
      </c>
    </row>
    <row r="169" spans="1:25" x14ac:dyDescent="0.5">
      <c r="A169" t="s">
        <v>944</v>
      </c>
      <c r="B169" t="s">
        <v>556</v>
      </c>
      <c r="F169" t="s">
        <v>556</v>
      </c>
      <c r="G169">
        <v>1000</v>
      </c>
      <c r="H169" t="s">
        <v>36</v>
      </c>
      <c r="I169" t="s">
        <v>1017</v>
      </c>
      <c r="J169">
        <f>VLOOKUP(I169,Sheet5!B:C,2,FALSE)</f>
        <v>46</v>
      </c>
      <c r="K169">
        <f>VLOOKUP(H169,Sheet5!A:H,8,FALSE)</f>
        <v>52</v>
      </c>
      <c r="L169">
        <f t="shared" si="10"/>
        <v>7</v>
      </c>
      <c r="M169">
        <f t="shared" si="10"/>
        <v>15</v>
      </c>
      <c r="N169">
        <f t="shared" si="9"/>
        <v>22</v>
      </c>
      <c r="O169">
        <f t="shared" si="9"/>
        <v>29</v>
      </c>
      <c r="P169">
        <f t="shared" si="9"/>
        <v>37</v>
      </c>
      <c r="Q169">
        <f t="shared" si="9"/>
        <v>44</v>
      </c>
      <c r="R169">
        <f t="shared" si="9"/>
        <v>51</v>
      </c>
      <c r="S169">
        <f t="shared" si="9"/>
        <v>58</v>
      </c>
      <c r="T169">
        <f t="shared" si="9"/>
        <v>66</v>
      </c>
      <c r="U169">
        <f t="shared" si="9"/>
        <v>73</v>
      </c>
      <c r="V169">
        <f t="shared" si="9"/>
        <v>80</v>
      </c>
      <c r="W169">
        <f t="shared" si="9"/>
        <v>88</v>
      </c>
      <c r="X169">
        <f t="shared" si="9"/>
        <v>95</v>
      </c>
      <c r="Y169" t="s">
        <v>944</v>
      </c>
    </row>
    <row r="170" spans="1:25" x14ac:dyDescent="0.5">
      <c r="A170" t="s">
        <v>944</v>
      </c>
      <c r="B170" t="s">
        <v>556</v>
      </c>
      <c r="F170" t="s">
        <v>556</v>
      </c>
      <c r="G170">
        <v>1040</v>
      </c>
      <c r="H170" t="s">
        <v>36</v>
      </c>
      <c r="I170" t="s">
        <v>1017</v>
      </c>
      <c r="J170">
        <f>VLOOKUP(I170,Sheet5!B:C,2,FALSE)</f>
        <v>46</v>
      </c>
      <c r="K170">
        <f>VLOOKUP(H170,Sheet5!A:H,8,FALSE)</f>
        <v>52</v>
      </c>
      <c r="L170">
        <f t="shared" si="10"/>
        <v>7</v>
      </c>
      <c r="M170">
        <f t="shared" si="10"/>
        <v>15</v>
      </c>
      <c r="N170">
        <f t="shared" si="9"/>
        <v>22</v>
      </c>
      <c r="O170">
        <f t="shared" si="9"/>
        <v>29</v>
      </c>
      <c r="P170">
        <f t="shared" si="9"/>
        <v>37</v>
      </c>
      <c r="Q170">
        <f t="shared" si="9"/>
        <v>44</v>
      </c>
      <c r="R170">
        <f t="shared" si="9"/>
        <v>51</v>
      </c>
      <c r="S170">
        <f t="shared" si="9"/>
        <v>58</v>
      </c>
      <c r="T170">
        <f t="shared" si="9"/>
        <v>66</v>
      </c>
      <c r="U170">
        <f t="shared" si="9"/>
        <v>73</v>
      </c>
      <c r="V170">
        <f t="shared" si="9"/>
        <v>80</v>
      </c>
      <c r="W170">
        <f t="shared" si="9"/>
        <v>88</v>
      </c>
      <c r="X170">
        <f t="shared" si="9"/>
        <v>95</v>
      </c>
      <c r="Y170" t="s">
        <v>944</v>
      </c>
    </row>
    <row r="171" spans="1:25" x14ac:dyDescent="0.5">
      <c r="A171" t="s">
        <v>944</v>
      </c>
      <c r="B171" t="s">
        <v>556</v>
      </c>
      <c r="F171" t="s">
        <v>556</v>
      </c>
      <c r="G171">
        <v>1040</v>
      </c>
      <c r="H171" t="s">
        <v>36</v>
      </c>
      <c r="I171" t="s">
        <v>1017</v>
      </c>
      <c r="J171">
        <f>VLOOKUP(I171,Sheet5!B:C,2,FALSE)</f>
        <v>46</v>
      </c>
      <c r="K171">
        <f>VLOOKUP(H171,Sheet5!A:H,8,FALSE)</f>
        <v>52</v>
      </c>
      <c r="L171">
        <f t="shared" si="10"/>
        <v>7</v>
      </c>
      <c r="M171">
        <f t="shared" si="10"/>
        <v>15</v>
      </c>
      <c r="N171">
        <f t="shared" si="9"/>
        <v>22</v>
      </c>
      <c r="O171">
        <f t="shared" si="9"/>
        <v>29</v>
      </c>
      <c r="P171">
        <f t="shared" si="9"/>
        <v>37</v>
      </c>
      <c r="Q171">
        <f t="shared" si="9"/>
        <v>44</v>
      </c>
      <c r="R171">
        <f t="shared" si="9"/>
        <v>51</v>
      </c>
      <c r="S171">
        <f t="shared" si="9"/>
        <v>58</v>
      </c>
      <c r="T171">
        <f t="shared" si="9"/>
        <v>66</v>
      </c>
      <c r="U171">
        <f t="shared" si="9"/>
        <v>73</v>
      </c>
      <c r="V171">
        <f t="shared" si="9"/>
        <v>80</v>
      </c>
      <c r="W171">
        <f t="shared" si="9"/>
        <v>88</v>
      </c>
      <c r="X171">
        <f t="shared" si="9"/>
        <v>95</v>
      </c>
      <c r="Y171" t="s">
        <v>944</v>
      </c>
    </row>
    <row r="172" spans="1:25" x14ac:dyDescent="0.5">
      <c r="A172" t="s">
        <v>944</v>
      </c>
      <c r="B172" t="s">
        <v>556</v>
      </c>
      <c r="F172" t="s">
        <v>556</v>
      </c>
      <c r="G172">
        <v>1040</v>
      </c>
      <c r="H172" t="s">
        <v>36</v>
      </c>
      <c r="I172" t="s">
        <v>1017</v>
      </c>
      <c r="J172">
        <f>VLOOKUP(I172,Sheet5!B:C,2,FALSE)</f>
        <v>46</v>
      </c>
      <c r="K172">
        <f>VLOOKUP(H172,Sheet5!A:H,8,FALSE)</f>
        <v>52</v>
      </c>
      <c r="L172">
        <f t="shared" si="10"/>
        <v>7</v>
      </c>
      <c r="M172">
        <f t="shared" si="10"/>
        <v>15</v>
      </c>
      <c r="N172">
        <f t="shared" si="9"/>
        <v>22</v>
      </c>
      <c r="O172">
        <f t="shared" si="9"/>
        <v>29</v>
      </c>
      <c r="P172">
        <f t="shared" si="9"/>
        <v>37</v>
      </c>
      <c r="Q172">
        <f t="shared" si="9"/>
        <v>44</v>
      </c>
      <c r="R172">
        <f t="shared" si="9"/>
        <v>51</v>
      </c>
      <c r="S172">
        <f t="shared" si="9"/>
        <v>58</v>
      </c>
      <c r="T172">
        <f t="shared" si="9"/>
        <v>66</v>
      </c>
      <c r="U172">
        <f t="shared" si="9"/>
        <v>73</v>
      </c>
      <c r="V172">
        <f t="shared" si="9"/>
        <v>80</v>
      </c>
      <c r="W172">
        <f t="shared" si="9"/>
        <v>88</v>
      </c>
      <c r="X172">
        <f t="shared" si="9"/>
        <v>95</v>
      </c>
      <c r="Y172" t="s">
        <v>944</v>
      </c>
    </row>
    <row r="173" spans="1:25" x14ac:dyDescent="0.5">
      <c r="A173" t="s">
        <v>944</v>
      </c>
      <c r="B173" t="s">
        <v>556</v>
      </c>
      <c r="F173" t="s">
        <v>556</v>
      </c>
      <c r="G173">
        <v>1040</v>
      </c>
      <c r="H173" t="s">
        <v>36</v>
      </c>
      <c r="I173" t="s">
        <v>1017</v>
      </c>
      <c r="J173">
        <f>VLOOKUP(I173,Sheet5!B:C,2,FALSE)</f>
        <v>46</v>
      </c>
      <c r="K173">
        <f>VLOOKUP(H173,Sheet5!A:H,8,FALSE)</f>
        <v>52</v>
      </c>
      <c r="L173">
        <f t="shared" si="10"/>
        <v>7</v>
      </c>
      <c r="M173">
        <f t="shared" si="10"/>
        <v>15</v>
      </c>
      <c r="N173">
        <f t="shared" si="9"/>
        <v>22</v>
      </c>
      <c r="O173">
        <f t="shared" si="9"/>
        <v>29</v>
      </c>
      <c r="P173">
        <f t="shared" si="9"/>
        <v>37</v>
      </c>
      <c r="Q173">
        <f t="shared" si="9"/>
        <v>44</v>
      </c>
      <c r="R173">
        <f t="shared" si="9"/>
        <v>51</v>
      </c>
      <c r="S173">
        <f t="shared" si="9"/>
        <v>58</v>
      </c>
      <c r="T173">
        <f t="shared" si="9"/>
        <v>66</v>
      </c>
      <c r="U173">
        <f t="shared" si="9"/>
        <v>73</v>
      </c>
      <c r="V173">
        <f t="shared" si="9"/>
        <v>80</v>
      </c>
      <c r="W173">
        <f t="shared" si="9"/>
        <v>88</v>
      </c>
      <c r="X173">
        <f t="shared" si="9"/>
        <v>95</v>
      </c>
      <c r="Y173" t="s">
        <v>944</v>
      </c>
    </row>
    <row r="174" spans="1:25" x14ac:dyDescent="0.5">
      <c r="A174" t="s">
        <v>557</v>
      </c>
      <c r="B174" t="s">
        <v>682</v>
      </c>
      <c r="F174" t="s">
        <v>682</v>
      </c>
      <c r="G174">
        <v>1200</v>
      </c>
      <c r="H174" t="s">
        <v>36</v>
      </c>
      <c r="I174" t="s">
        <v>1017</v>
      </c>
      <c r="J174">
        <f>VLOOKUP(I174,Sheet5!B:C,2,FALSE)</f>
        <v>46</v>
      </c>
      <c r="K174">
        <f>VLOOKUP(H174,Sheet5!A:H,8,FALSE)</f>
        <v>52</v>
      </c>
      <c r="L174">
        <f t="shared" si="10"/>
        <v>7</v>
      </c>
      <c r="M174">
        <f t="shared" si="10"/>
        <v>15</v>
      </c>
      <c r="N174">
        <f t="shared" si="9"/>
        <v>22</v>
      </c>
      <c r="O174">
        <f t="shared" si="9"/>
        <v>29</v>
      </c>
      <c r="P174">
        <f t="shared" si="9"/>
        <v>37</v>
      </c>
      <c r="Q174">
        <f t="shared" ref="N174:X197" si="11">MIN(ROUND(Q$1*(1+$J174/100),0),100)</f>
        <v>44</v>
      </c>
      <c r="R174">
        <f t="shared" si="11"/>
        <v>51</v>
      </c>
      <c r="S174">
        <f t="shared" si="11"/>
        <v>58</v>
      </c>
      <c r="T174">
        <f t="shared" si="11"/>
        <v>66</v>
      </c>
      <c r="U174">
        <f t="shared" si="11"/>
        <v>73</v>
      </c>
      <c r="V174">
        <f t="shared" si="11"/>
        <v>80</v>
      </c>
      <c r="W174">
        <f t="shared" si="11"/>
        <v>88</v>
      </c>
      <c r="X174">
        <f t="shared" si="11"/>
        <v>95</v>
      </c>
      <c r="Y174" t="s">
        <v>557</v>
      </c>
    </row>
    <row r="175" spans="1:25" x14ac:dyDescent="0.5">
      <c r="A175" t="s">
        <v>557</v>
      </c>
      <c r="B175" t="s">
        <v>558</v>
      </c>
      <c r="F175" t="s">
        <v>558</v>
      </c>
      <c r="G175">
        <v>1320</v>
      </c>
      <c r="H175" t="s">
        <v>36</v>
      </c>
      <c r="I175" t="s">
        <v>1017</v>
      </c>
      <c r="J175">
        <f>VLOOKUP(I175,Sheet5!B:C,2,FALSE)</f>
        <v>46</v>
      </c>
      <c r="K175">
        <f>VLOOKUP(H175,Sheet5!A:H,8,FALSE)</f>
        <v>52</v>
      </c>
      <c r="L175">
        <f t="shared" si="10"/>
        <v>7</v>
      </c>
      <c r="M175">
        <f t="shared" si="10"/>
        <v>15</v>
      </c>
      <c r="N175">
        <f t="shared" si="11"/>
        <v>22</v>
      </c>
      <c r="O175">
        <f t="shared" si="11"/>
        <v>29</v>
      </c>
      <c r="P175">
        <f t="shared" si="11"/>
        <v>37</v>
      </c>
      <c r="Q175">
        <f t="shared" si="11"/>
        <v>44</v>
      </c>
      <c r="R175">
        <f t="shared" si="11"/>
        <v>51</v>
      </c>
      <c r="S175">
        <f t="shared" si="11"/>
        <v>58</v>
      </c>
      <c r="T175">
        <f t="shared" si="11"/>
        <v>66</v>
      </c>
      <c r="U175">
        <f t="shared" si="11"/>
        <v>73</v>
      </c>
      <c r="V175">
        <f t="shared" si="11"/>
        <v>80</v>
      </c>
      <c r="W175">
        <f t="shared" si="11"/>
        <v>88</v>
      </c>
      <c r="X175">
        <f t="shared" si="11"/>
        <v>95</v>
      </c>
      <c r="Y175" t="s">
        <v>557</v>
      </c>
    </row>
    <row r="176" spans="1:25" x14ac:dyDescent="0.5">
      <c r="A176" t="s">
        <v>557</v>
      </c>
      <c r="B176" t="s">
        <v>686</v>
      </c>
      <c r="F176" t="s">
        <v>686</v>
      </c>
      <c r="G176">
        <v>2560</v>
      </c>
      <c r="H176" t="s">
        <v>36</v>
      </c>
      <c r="I176" t="s">
        <v>1017</v>
      </c>
      <c r="J176">
        <f>VLOOKUP(I176,Sheet5!B:C,2,FALSE)</f>
        <v>46</v>
      </c>
      <c r="K176">
        <f>VLOOKUP(H176,Sheet5!A:H,8,FALSE)</f>
        <v>52</v>
      </c>
      <c r="L176">
        <f t="shared" si="10"/>
        <v>7</v>
      </c>
      <c r="M176">
        <f t="shared" si="10"/>
        <v>15</v>
      </c>
      <c r="N176">
        <f t="shared" si="11"/>
        <v>22</v>
      </c>
      <c r="O176">
        <f t="shared" si="11"/>
        <v>29</v>
      </c>
      <c r="P176">
        <f t="shared" si="11"/>
        <v>37</v>
      </c>
      <c r="Q176">
        <f t="shared" si="11"/>
        <v>44</v>
      </c>
      <c r="R176">
        <f t="shared" si="11"/>
        <v>51</v>
      </c>
      <c r="S176">
        <f t="shared" si="11"/>
        <v>58</v>
      </c>
      <c r="T176">
        <f t="shared" si="11"/>
        <v>66</v>
      </c>
      <c r="U176">
        <f t="shared" si="11"/>
        <v>73</v>
      </c>
      <c r="V176">
        <f t="shared" si="11"/>
        <v>80</v>
      </c>
      <c r="W176">
        <f t="shared" si="11"/>
        <v>88</v>
      </c>
      <c r="X176">
        <f t="shared" si="11"/>
        <v>95</v>
      </c>
      <c r="Y176" t="s">
        <v>557</v>
      </c>
    </row>
    <row r="177" spans="1:25" x14ac:dyDescent="0.5">
      <c r="A177" t="s">
        <v>557</v>
      </c>
      <c r="B177" t="s">
        <v>690</v>
      </c>
      <c r="F177" t="s">
        <v>690</v>
      </c>
      <c r="G177">
        <v>3040</v>
      </c>
      <c r="H177" t="s">
        <v>36</v>
      </c>
      <c r="I177" t="s">
        <v>1017</v>
      </c>
      <c r="J177">
        <f>VLOOKUP(I177,Sheet5!B:C,2,FALSE)</f>
        <v>46</v>
      </c>
      <c r="K177">
        <f>VLOOKUP(H177,Sheet5!A:H,8,FALSE)</f>
        <v>52</v>
      </c>
      <c r="L177">
        <f t="shared" si="10"/>
        <v>7</v>
      </c>
      <c r="M177">
        <f t="shared" si="10"/>
        <v>15</v>
      </c>
      <c r="N177">
        <f t="shared" si="11"/>
        <v>22</v>
      </c>
      <c r="O177">
        <f t="shared" si="11"/>
        <v>29</v>
      </c>
      <c r="P177">
        <f t="shared" si="11"/>
        <v>37</v>
      </c>
      <c r="Q177">
        <f t="shared" si="11"/>
        <v>44</v>
      </c>
      <c r="R177">
        <f t="shared" si="11"/>
        <v>51</v>
      </c>
      <c r="S177">
        <f t="shared" si="11"/>
        <v>58</v>
      </c>
      <c r="T177">
        <f t="shared" si="11"/>
        <v>66</v>
      </c>
      <c r="U177">
        <f t="shared" si="11"/>
        <v>73</v>
      </c>
      <c r="V177">
        <f t="shared" si="11"/>
        <v>80</v>
      </c>
      <c r="W177">
        <f t="shared" si="11"/>
        <v>88</v>
      </c>
      <c r="X177">
        <f t="shared" si="11"/>
        <v>95</v>
      </c>
      <c r="Y177" t="s">
        <v>557</v>
      </c>
    </row>
    <row r="178" spans="1:25" x14ac:dyDescent="0.5">
      <c r="A178" t="s">
        <v>691</v>
      </c>
      <c r="B178" t="s">
        <v>692</v>
      </c>
      <c r="F178" t="s">
        <v>692</v>
      </c>
      <c r="G178">
        <v>368</v>
      </c>
      <c r="H178" t="s">
        <v>37</v>
      </c>
      <c r="I178" t="s">
        <v>1018</v>
      </c>
      <c r="J178">
        <f>VLOOKUP(I178,Sheet5!B:C,2,FALSE)</f>
        <v>46</v>
      </c>
      <c r="K178">
        <f>VLOOKUP(H178,Sheet5!A:H,8,FALSE)</f>
        <v>55</v>
      </c>
      <c r="L178">
        <f t="shared" si="10"/>
        <v>7</v>
      </c>
      <c r="M178">
        <f t="shared" si="10"/>
        <v>15</v>
      </c>
      <c r="N178">
        <f t="shared" si="11"/>
        <v>22</v>
      </c>
      <c r="O178">
        <f t="shared" si="11"/>
        <v>29</v>
      </c>
      <c r="P178">
        <f t="shared" si="11"/>
        <v>37</v>
      </c>
      <c r="Q178">
        <f t="shared" si="11"/>
        <v>44</v>
      </c>
      <c r="R178">
        <f t="shared" si="11"/>
        <v>51</v>
      </c>
      <c r="S178">
        <f t="shared" si="11"/>
        <v>58</v>
      </c>
      <c r="T178">
        <f t="shared" si="11"/>
        <v>66</v>
      </c>
      <c r="U178">
        <f t="shared" si="11"/>
        <v>73</v>
      </c>
      <c r="V178">
        <f t="shared" si="11"/>
        <v>80</v>
      </c>
      <c r="W178">
        <f t="shared" si="11"/>
        <v>88</v>
      </c>
      <c r="X178">
        <f t="shared" si="11"/>
        <v>95</v>
      </c>
      <c r="Y178" t="s">
        <v>691</v>
      </c>
    </row>
    <row r="179" spans="1:25" x14ac:dyDescent="0.5">
      <c r="A179" t="s">
        <v>691</v>
      </c>
      <c r="B179" t="s">
        <v>693</v>
      </c>
      <c r="F179" t="s">
        <v>693</v>
      </c>
      <c r="G179">
        <v>384</v>
      </c>
      <c r="H179" t="s">
        <v>37</v>
      </c>
      <c r="I179" t="s">
        <v>1018</v>
      </c>
      <c r="J179">
        <f>VLOOKUP(I179,Sheet5!B:C,2,FALSE)</f>
        <v>46</v>
      </c>
      <c r="K179">
        <f>VLOOKUP(H179,Sheet5!A:H,8,FALSE)</f>
        <v>55</v>
      </c>
      <c r="L179">
        <f t="shared" si="10"/>
        <v>7</v>
      </c>
      <c r="M179">
        <f t="shared" si="10"/>
        <v>15</v>
      </c>
      <c r="N179">
        <f t="shared" si="11"/>
        <v>22</v>
      </c>
      <c r="O179">
        <f t="shared" si="11"/>
        <v>29</v>
      </c>
      <c r="P179">
        <f t="shared" si="11"/>
        <v>37</v>
      </c>
      <c r="Q179">
        <f t="shared" si="11"/>
        <v>44</v>
      </c>
      <c r="R179">
        <f t="shared" si="11"/>
        <v>51</v>
      </c>
      <c r="S179">
        <f t="shared" si="11"/>
        <v>58</v>
      </c>
      <c r="T179">
        <f t="shared" si="11"/>
        <v>66</v>
      </c>
      <c r="U179">
        <f t="shared" si="11"/>
        <v>73</v>
      </c>
      <c r="V179">
        <f t="shared" si="11"/>
        <v>80</v>
      </c>
      <c r="W179">
        <f t="shared" si="11"/>
        <v>88</v>
      </c>
      <c r="X179">
        <f t="shared" si="11"/>
        <v>95</v>
      </c>
      <c r="Y179" t="s">
        <v>691</v>
      </c>
    </row>
    <row r="180" spans="1:25" x14ac:dyDescent="0.5">
      <c r="A180" t="s">
        <v>949</v>
      </c>
      <c r="B180" t="s">
        <v>694</v>
      </c>
      <c r="F180" t="s">
        <v>694</v>
      </c>
      <c r="G180">
        <v>432</v>
      </c>
      <c r="H180" t="s">
        <v>37</v>
      </c>
      <c r="I180" t="s">
        <v>1018</v>
      </c>
      <c r="J180">
        <f>VLOOKUP(I180,Sheet5!B:C,2,FALSE)</f>
        <v>46</v>
      </c>
      <c r="K180">
        <f>VLOOKUP(H180,Sheet5!A:H,8,FALSE)</f>
        <v>55</v>
      </c>
      <c r="L180">
        <f t="shared" si="10"/>
        <v>7</v>
      </c>
      <c r="M180">
        <f t="shared" si="10"/>
        <v>15</v>
      </c>
      <c r="N180">
        <f t="shared" si="11"/>
        <v>22</v>
      </c>
      <c r="O180">
        <f t="shared" si="11"/>
        <v>29</v>
      </c>
      <c r="P180">
        <f t="shared" si="11"/>
        <v>37</v>
      </c>
      <c r="Q180">
        <f t="shared" si="11"/>
        <v>44</v>
      </c>
      <c r="R180">
        <f t="shared" si="11"/>
        <v>51</v>
      </c>
      <c r="S180">
        <f t="shared" si="11"/>
        <v>58</v>
      </c>
      <c r="T180">
        <f t="shared" si="11"/>
        <v>66</v>
      </c>
      <c r="U180">
        <f t="shared" si="11"/>
        <v>73</v>
      </c>
      <c r="V180">
        <f t="shared" si="11"/>
        <v>80</v>
      </c>
      <c r="W180">
        <f t="shared" si="11"/>
        <v>88</v>
      </c>
      <c r="X180">
        <f t="shared" si="11"/>
        <v>95</v>
      </c>
      <c r="Y180" t="s">
        <v>949</v>
      </c>
    </row>
    <row r="181" spans="1:25" x14ac:dyDescent="0.5">
      <c r="A181" t="s">
        <v>949</v>
      </c>
      <c r="B181" t="s">
        <v>695</v>
      </c>
      <c r="F181" t="s">
        <v>695</v>
      </c>
      <c r="G181">
        <v>528</v>
      </c>
      <c r="H181" t="s">
        <v>37</v>
      </c>
      <c r="I181" t="s">
        <v>1018</v>
      </c>
      <c r="J181">
        <v>18</v>
      </c>
      <c r="K181">
        <f>VLOOKUP(H181,Sheet5!A:H,8,FALSE)</f>
        <v>55</v>
      </c>
      <c r="L181">
        <f t="shared" si="10"/>
        <v>6</v>
      </c>
      <c r="M181">
        <f t="shared" si="10"/>
        <v>12</v>
      </c>
      <c r="N181">
        <f t="shared" si="11"/>
        <v>18</v>
      </c>
      <c r="O181">
        <f t="shared" si="11"/>
        <v>24</v>
      </c>
      <c r="P181">
        <f t="shared" si="11"/>
        <v>30</v>
      </c>
      <c r="Q181">
        <f t="shared" si="11"/>
        <v>35</v>
      </c>
      <c r="R181">
        <f t="shared" si="11"/>
        <v>41</v>
      </c>
      <c r="S181">
        <f t="shared" si="11"/>
        <v>47</v>
      </c>
      <c r="T181">
        <f t="shared" si="11"/>
        <v>53</v>
      </c>
      <c r="U181">
        <f t="shared" si="11"/>
        <v>59</v>
      </c>
      <c r="V181">
        <f t="shared" si="11"/>
        <v>65</v>
      </c>
      <c r="W181">
        <f t="shared" si="11"/>
        <v>71</v>
      </c>
      <c r="X181">
        <f t="shared" si="11"/>
        <v>77</v>
      </c>
      <c r="Y181" t="s">
        <v>949</v>
      </c>
    </row>
    <row r="182" spans="1:25" x14ac:dyDescent="0.5">
      <c r="A182" t="s">
        <v>952</v>
      </c>
      <c r="B182" t="s">
        <v>696</v>
      </c>
      <c r="F182" t="s">
        <v>696</v>
      </c>
      <c r="G182">
        <v>702</v>
      </c>
      <c r="H182" t="s">
        <v>37</v>
      </c>
      <c r="I182" t="s">
        <v>1018</v>
      </c>
      <c r="J182">
        <v>18</v>
      </c>
      <c r="K182">
        <f>VLOOKUP(H182,Sheet5!A:H,8,FALSE)</f>
        <v>55</v>
      </c>
      <c r="L182">
        <f t="shared" si="10"/>
        <v>6</v>
      </c>
      <c r="M182">
        <f t="shared" si="10"/>
        <v>12</v>
      </c>
      <c r="N182">
        <f t="shared" si="11"/>
        <v>18</v>
      </c>
      <c r="O182">
        <f t="shared" si="11"/>
        <v>24</v>
      </c>
      <c r="P182">
        <f t="shared" si="11"/>
        <v>30</v>
      </c>
      <c r="Q182">
        <f t="shared" si="11"/>
        <v>35</v>
      </c>
      <c r="R182">
        <f t="shared" si="11"/>
        <v>41</v>
      </c>
      <c r="S182">
        <f t="shared" si="11"/>
        <v>47</v>
      </c>
      <c r="T182">
        <f t="shared" si="11"/>
        <v>53</v>
      </c>
      <c r="U182">
        <f t="shared" si="11"/>
        <v>59</v>
      </c>
      <c r="V182">
        <f t="shared" si="11"/>
        <v>65</v>
      </c>
      <c r="W182">
        <f t="shared" si="11"/>
        <v>71</v>
      </c>
      <c r="X182">
        <f t="shared" si="11"/>
        <v>77</v>
      </c>
      <c r="Y182" t="s">
        <v>952</v>
      </c>
    </row>
    <row r="183" spans="1:25" x14ac:dyDescent="0.5">
      <c r="A183" t="s">
        <v>952</v>
      </c>
      <c r="B183" t="s">
        <v>697</v>
      </c>
      <c r="F183" t="s">
        <v>697</v>
      </c>
      <c r="G183">
        <v>768</v>
      </c>
      <c r="H183" t="s">
        <v>37</v>
      </c>
      <c r="I183" t="s">
        <v>1018</v>
      </c>
      <c r="J183">
        <v>18</v>
      </c>
      <c r="K183">
        <f>VLOOKUP(H183,Sheet5!A:H,8,FALSE)</f>
        <v>55</v>
      </c>
      <c r="L183">
        <f t="shared" si="10"/>
        <v>6</v>
      </c>
      <c r="M183">
        <f t="shared" si="10"/>
        <v>12</v>
      </c>
      <c r="N183">
        <f t="shared" si="11"/>
        <v>18</v>
      </c>
      <c r="O183">
        <f t="shared" si="11"/>
        <v>24</v>
      </c>
      <c r="P183">
        <f t="shared" si="11"/>
        <v>30</v>
      </c>
      <c r="Q183">
        <f t="shared" si="11"/>
        <v>35</v>
      </c>
      <c r="R183">
        <f t="shared" si="11"/>
        <v>41</v>
      </c>
      <c r="S183">
        <f t="shared" si="11"/>
        <v>47</v>
      </c>
      <c r="T183">
        <f t="shared" si="11"/>
        <v>53</v>
      </c>
      <c r="U183">
        <f t="shared" si="11"/>
        <v>59</v>
      </c>
      <c r="V183">
        <f t="shared" si="11"/>
        <v>65</v>
      </c>
      <c r="W183">
        <f t="shared" si="11"/>
        <v>71</v>
      </c>
      <c r="X183">
        <f t="shared" si="11"/>
        <v>77</v>
      </c>
      <c r="Y183" t="s">
        <v>952</v>
      </c>
    </row>
    <row r="184" spans="1:25" x14ac:dyDescent="0.5">
      <c r="A184" t="s">
        <v>944</v>
      </c>
      <c r="B184" t="s">
        <v>556</v>
      </c>
      <c r="F184" t="s">
        <v>556</v>
      </c>
      <c r="G184">
        <v>920</v>
      </c>
      <c r="H184" t="s">
        <v>37</v>
      </c>
      <c r="I184" t="s">
        <v>1018</v>
      </c>
      <c r="J184">
        <f>VLOOKUP(I184,Sheet5!B:C,2,FALSE)</f>
        <v>46</v>
      </c>
      <c r="K184">
        <f>VLOOKUP(H184,Sheet5!A:H,8,FALSE)</f>
        <v>55</v>
      </c>
      <c r="L184">
        <f t="shared" si="10"/>
        <v>7</v>
      </c>
      <c r="M184">
        <f t="shared" si="10"/>
        <v>15</v>
      </c>
      <c r="N184">
        <f t="shared" si="11"/>
        <v>22</v>
      </c>
      <c r="O184">
        <f t="shared" si="11"/>
        <v>29</v>
      </c>
      <c r="P184">
        <f t="shared" si="11"/>
        <v>37</v>
      </c>
      <c r="Q184">
        <f t="shared" si="11"/>
        <v>44</v>
      </c>
      <c r="R184">
        <f t="shared" si="11"/>
        <v>51</v>
      </c>
      <c r="S184">
        <f t="shared" si="11"/>
        <v>58</v>
      </c>
      <c r="T184">
        <f t="shared" si="11"/>
        <v>66</v>
      </c>
      <c r="U184">
        <f t="shared" si="11"/>
        <v>73</v>
      </c>
      <c r="V184">
        <f t="shared" si="11"/>
        <v>80</v>
      </c>
      <c r="W184">
        <f t="shared" si="11"/>
        <v>88</v>
      </c>
      <c r="X184">
        <f t="shared" si="11"/>
        <v>95</v>
      </c>
      <c r="Y184" t="s">
        <v>944</v>
      </c>
    </row>
    <row r="185" spans="1:25" x14ac:dyDescent="0.5">
      <c r="A185" t="s">
        <v>944</v>
      </c>
      <c r="B185" t="s">
        <v>556</v>
      </c>
      <c r="F185" t="s">
        <v>556</v>
      </c>
      <c r="G185">
        <v>960</v>
      </c>
      <c r="H185" t="s">
        <v>37</v>
      </c>
      <c r="I185" t="s">
        <v>1018</v>
      </c>
      <c r="J185">
        <f>VLOOKUP(I185,Sheet5!B:C,2,FALSE)</f>
        <v>46</v>
      </c>
      <c r="K185">
        <f>VLOOKUP(H185,Sheet5!A:H,8,FALSE)</f>
        <v>55</v>
      </c>
      <c r="L185">
        <f t="shared" si="10"/>
        <v>7</v>
      </c>
      <c r="M185">
        <f t="shared" si="10"/>
        <v>15</v>
      </c>
      <c r="N185">
        <f t="shared" si="11"/>
        <v>22</v>
      </c>
      <c r="O185">
        <f t="shared" si="11"/>
        <v>29</v>
      </c>
      <c r="P185">
        <f t="shared" si="11"/>
        <v>37</v>
      </c>
      <c r="Q185">
        <f t="shared" si="11"/>
        <v>44</v>
      </c>
      <c r="R185">
        <f t="shared" si="11"/>
        <v>51</v>
      </c>
      <c r="S185">
        <f t="shared" si="11"/>
        <v>58</v>
      </c>
      <c r="T185">
        <f t="shared" si="11"/>
        <v>66</v>
      </c>
      <c r="U185">
        <f t="shared" si="11"/>
        <v>73</v>
      </c>
      <c r="V185">
        <f t="shared" si="11"/>
        <v>80</v>
      </c>
      <c r="W185">
        <f t="shared" si="11"/>
        <v>88</v>
      </c>
      <c r="X185">
        <f t="shared" si="11"/>
        <v>95</v>
      </c>
      <c r="Y185" t="s">
        <v>944</v>
      </c>
    </row>
    <row r="186" spans="1:25" x14ac:dyDescent="0.5">
      <c r="A186" t="s">
        <v>944</v>
      </c>
      <c r="B186" t="s">
        <v>556</v>
      </c>
      <c r="F186" t="s">
        <v>556</v>
      </c>
      <c r="G186">
        <v>960</v>
      </c>
      <c r="H186" t="s">
        <v>37</v>
      </c>
      <c r="I186" t="s">
        <v>1018</v>
      </c>
      <c r="J186">
        <f>VLOOKUP(I186,Sheet5!B:C,2,FALSE)</f>
        <v>46</v>
      </c>
      <c r="K186">
        <f>VLOOKUP(H186,Sheet5!A:H,8,FALSE)</f>
        <v>55</v>
      </c>
      <c r="L186">
        <f t="shared" si="10"/>
        <v>7</v>
      </c>
      <c r="M186">
        <f t="shared" si="10"/>
        <v>15</v>
      </c>
      <c r="N186">
        <f t="shared" si="11"/>
        <v>22</v>
      </c>
      <c r="O186">
        <f t="shared" si="11"/>
        <v>29</v>
      </c>
      <c r="P186">
        <f t="shared" si="11"/>
        <v>37</v>
      </c>
      <c r="Q186">
        <f t="shared" si="11"/>
        <v>44</v>
      </c>
      <c r="R186">
        <f t="shared" si="11"/>
        <v>51</v>
      </c>
      <c r="S186">
        <f t="shared" si="11"/>
        <v>58</v>
      </c>
      <c r="T186">
        <f t="shared" si="11"/>
        <v>66</v>
      </c>
      <c r="U186">
        <f t="shared" si="11"/>
        <v>73</v>
      </c>
      <c r="V186">
        <f t="shared" si="11"/>
        <v>80</v>
      </c>
      <c r="W186">
        <f t="shared" si="11"/>
        <v>88</v>
      </c>
      <c r="X186">
        <f t="shared" si="11"/>
        <v>95</v>
      </c>
      <c r="Y186" t="s">
        <v>944</v>
      </c>
    </row>
    <row r="187" spans="1:25" x14ac:dyDescent="0.5">
      <c r="A187" t="s">
        <v>944</v>
      </c>
      <c r="B187" t="s">
        <v>556</v>
      </c>
      <c r="F187" t="s">
        <v>556</v>
      </c>
      <c r="G187">
        <v>1000</v>
      </c>
      <c r="H187" t="s">
        <v>37</v>
      </c>
      <c r="I187" t="s">
        <v>1018</v>
      </c>
      <c r="J187">
        <f>VLOOKUP(I187,Sheet5!B:C,2,FALSE)</f>
        <v>46</v>
      </c>
      <c r="K187">
        <f>VLOOKUP(H187,Sheet5!A:H,8,FALSE)</f>
        <v>55</v>
      </c>
      <c r="L187">
        <f t="shared" si="10"/>
        <v>7</v>
      </c>
      <c r="M187">
        <f t="shared" si="10"/>
        <v>15</v>
      </c>
      <c r="N187">
        <f t="shared" si="11"/>
        <v>22</v>
      </c>
      <c r="O187">
        <f t="shared" si="11"/>
        <v>29</v>
      </c>
      <c r="P187">
        <f t="shared" si="11"/>
        <v>37</v>
      </c>
      <c r="Q187">
        <f t="shared" si="11"/>
        <v>44</v>
      </c>
      <c r="R187">
        <f t="shared" si="11"/>
        <v>51</v>
      </c>
      <c r="S187">
        <f t="shared" si="11"/>
        <v>58</v>
      </c>
      <c r="T187">
        <f t="shared" si="11"/>
        <v>66</v>
      </c>
      <c r="U187">
        <f t="shared" si="11"/>
        <v>73</v>
      </c>
      <c r="V187">
        <f t="shared" si="11"/>
        <v>80</v>
      </c>
      <c r="W187">
        <f t="shared" si="11"/>
        <v>88</v>
      </c>
      <c r="X187">
        <f t="shared" si="11"/>
        <v>95</v>
      </c>
      <c r="Y187" t="s">
        <v>944</v>
      </c>
    </row>
    <row r="188" spans="1:25" x14ac:dyDescent="0.5">
      <c r="A188" t="s">
        <v>944</v>
      </c>
      <c r="B188" t="s">
        <v>556</v>
      </c>
      <c r="F188" t="s">
        <v>556</v>
      </c>
      <c r="G188">
        <v>1000</v>
      </c>
      <c r="H188" t="s">
        <v>37</v>
      </c>
      <c r="I188" t="s">
        <v>1018</v>
      </c>
      <c r="J188">
        <f>VLOOKUP(I188,Sheet5!B:C,2,FALSE)</f>
        <v>46</v>
      </c>
      <c r="K188">
        <f>VLOOKUP(H188,Sheet5!A:H,8,FALSE)</f>
        <v>55</v>
      </c>
      <c r="L188">
        <f t="shared" si="10"/>
        <v>7</v>
      </c>
      <c r="M188">
        <f t="shared" si="10"/>
        <v>15</v>
      </c>
      <c r="N188">
        <f t="shared" si="11"/>
        <v>22</v>
      </c>
      <c r="O188">
        <f t="shared" si="11"/>
        <v>29</v>
      </c>
      <c r="P188">
        <f t="shared" si="11"/>
        <v>37</v>
      </c>
      <c r="Q188">
        <f t="shared" si="11"/>
        <v>44</v>
      </c>
      <c r="R188">
        <f t="shared" si="11"/>
        <v>51</v>
      </c>
      <c r="S188">
        <f t="shared" si="11"/>
        <v>58</v>
      </c>
      <c r="T188">
        <f t="shared" si="11"/>
        <v>66</v>
      </c>
      <c r="U188">
        <f t="shared" si="11"/>
        <v>73</v>
      </c>
      <c r="V188">
        <f t="shared" si="11"/>
        <v>80</v>
      </c>
      <c r="W188">
        <f t="shared" si="11"/>
        <v>88</v>
      </c>
      <c r="X188">
        <f t="shared" si="11"/>
        <v>95</v>
      </c>
      <c r="Y188" t="s">
        <v>944</v>
      </c>
    </row>
    <row r="189" spans="1:25" x14ac:dyDescent="0.5">
      <c r="A189" t="s">
        <v>944</v>
      </c>
      <c r="B189" t="s">
        <v>556</v>
      </c>
      <c r="F189" t="s">
        <v>556</v>
      </c>
      <c r="G189">
        <v>1000</v>
      </c>
      <c r="H189" t="s">
        <v>37</v>
      </c>
      <c r="I189" t="s">
        <v>1018</v>
      </c>
      <c r="J189">
        <f>VLOOKUP(I189,Sheet5!B:C,2,FALSE)</f>
        <v>46</v>
      </c>
      <c r="K189">
        <f>VLOOKUP(H189,Sheet5!A:H,8,FALSE)</f>
        <v>55</v>
      </c>
      <c r="L189">
        <f t="shared" si="10"/>
        <v>7</v>
      </c>
      <c r="M189">
        <f t="shared" si="10"/>
        <v>15</v>
      </c>
      <c r="N189">
        <f t="shared" si="11"/>
        <v>22</v>
      </c>
      <c r="O189">
        <f t="shared" si="11"/>
        <v>29</v>
      </c>
      <c r="P189">
        <f t="shared" si="11"/>
        <v>37</v>
      </c>
      <c r="Q189">
        <f t="shared" si="11"/>
        <v>44</v>
      </c>
      <c r="R189">
        <f t="shared" si="11"/>
        <v>51</v>
      </c>
      <c r="S189">
        <f t="shared" si="11"/>
        <v>58</v>
      </c>
      <c r="T189">
        <f t="shared" si="11"/>
        <v>66</v>
      </c>
      <c r="U189">
        <f t="shared" si="11"/>
        <v>73</v>
      </c>
      <c r="V189">
        <f t="shared" si="11"/>
        <v>80</v>
      </c>
      <c r="W189">
        <f t="shared" si="11"/>
        <v>88</v>
      </c>
      <c r="X189">
        <f t="shared" si="11"/>
        <v>95</v>
      </c>
      <c r="Y189" t="s">
        <v>944</v>
      </c>
    </row>
    <row r="190" spans="1:25" x14ac:dyDescent="0.5">
      <c r="A190" t="s">
        <v>944</v>
      </c>
      <c r="B190" t="s">
        <v>556</v>
      </c>
      <c r="F190" t="s">
        <v>556</v>
      </c>
      <c r="G190">
        <v>1080</v>
      </c>
      <c r="H190" t="s">
        <v>37</v>
      </c>
      <c r="I190" t="s">
        <v>1018</v>
      </c>
      <c r="J190">
        <f>VLOOKUP(I190,Sheet5!B:C,2,FALSE)</f>
        <v>46</v>
      </c>
      <c r="K190">
        <f>VLOOKUP(H190,Sheet5!A:H,8,FALSE)</f>
        <v>55</v>
      </c>
      <c r="L190">
        <f t="shared" si="10"/>
        <v>7</v>
      </c>
      <c r="M190">
        <f t="shared" si="10"/>
        <v>15</v>
      </c>
      <c r="N190">
        <f t="shared" si="11"/>
        <v>22</v>
      </c>
      <c r="O190">
        <f t="shared" si="11"/>
        <v>29</v>
      </c>
      <c r="P190">
        <f t="shared" si="11"/>
        <v>37</v>
      </c>
      <c r="Q190">
        <f t="shared" si="11"/>
        <v>44</v>
      </c>
      <c r="R190">
        <f t="shared" si="11"/>
        <v>51</v>
      </c>
      <c r="S190">
        <f t="shared" si="11"/>
        <v>58</v>
      </c>
      <c r="T190">
        <f t="shared" si="11"/>
        <v>66</v>
      </c>
      <c r="U190">
        <f t="shared" si="11"/>
        <v>73</v>
      </c>
      <c r="V190">
        <f t="shared" si="11"/>
        <v>80</v>
      </c>
      <c r="W190">
        <f t="shared" si="11"/>
        <v>88</v>
      </c>
      <c r="X190">
        <f t="shared" si="11"/>
        <v>95</v>
      </c>
      <c r="Y190" t="s">
        <v>944</v>
      </c>
    </row>
    <row r="191" spans="1:25" x14ac:dyDescent="0.5">
      <c r="A191" t="s">
        <v>566</v>
      </c>
      <c r="F191" t="s">
        <v>953</v>
      </c>
      <c r="G191">
        <v>2048</v>
      </c>
      <c r="H191" t="s">
        <v>37</v>
      </c>
      <c r="I191" t="s">
        <v>1018</v>
      </c>
      <c r="J191">
        <f>VLOOKUP(I191,Sheet5!B:C,2,FALSE)</f>
        <v>46</v>
      </c>
      <c r="K191">
        <f>VLOOKUP(H191,Sheet5!A:H,8,FALSE)</f>
        <v>55</v>
      </c>
      <c r="L191">
        <f t="shared" si="10"/>
        <v>7</v>
      </c>
      <c r="M191">
        <f t="shared" si="10"/>
        <v>15</v>
      </c>
      <c r="N191">
        <f t="shared" si="11"/>
        <v>22</v>
      </c>
      <c r="O191">
        <f t="shared" si="11"/>
        <v>29</v>
      </c>
      <c r="P191">
        <f t="shared" si="11"/>
        <v>37</v>
      </c>
      <c r="Q191">
        <f t="shared" si="11"/>
        <v>44</v>
      </c>
      <c r="R191">
        <f t="shared" si="11"/>
        <v>51</v>
      </c>
      <c r="S191">
        <f t="shared" si="11"/>
        <v>58</v>
      </c>
      <c r="T191">
        <f t="shared" si="11"/>
        <v>66</v>
      </c>
      <c r="U191">
        <f t="shared" si="11"/>
        <v>73</v>
      </c>
      <c r="V191">
        <f t="shared" si="11"/>
        <v>80</v>
      </c>
      <c r="W191">
        <f t="shared" si="11"/>
        <v>88</v>
      </c>
      <c r="X191">
        <f t="shared" si="11"/>
        <v>95</v>
      </c>
      <c r="Y191" t="s">
        <v>566</v>
      </c>
    </row>
    <row r="192" spans="1:25" x14ac:dyDescent="0.5">
      <c r="A192" t="s">
        <v>566</v>
      </c>
      <c r="F192" t="s">
        <v>953</v>
      </c>
      <c r="G192">
        <v>2048</v>
      </c>
      <c r="H192" t="s">
        <v>37</v>
      </c>
      <c r="I192" t="s">
        <v>1018</v>
      </c>
      <c r="J192">
        <f>VLOOKUP(I192,Sheet5!B:C,2,FALSE)</f>
        <v>46</v>
      </c>
      <c r="K192">
        <f>VLOOKUP(H192,Sheet5!A:H,8,FALSE)</f>
        <v>55</v>
      </c>
      <c r="L192">
        <f t="shared" si="10"/>
        <v>7</v>
      </c>
      <c r="M192">
        <f t="shared" si="10"/>
        <v>15</v>
      </c>
      <c r="N192">
        <f t="shared" si="11"/>
        <v>22</v>
      </c>
      <c r="O192">
        <f t="shared" si="11"/>
        <v>29</v>
      </c>
      <c r="P192">
        <f t="shared" si="11"/>
        <v>37</v>
      </c>
      <c r="Q192">
        <f t="shared" si="11"/>
        <v>44</v>
      </c>
      <c r="R192">
        <f t="shared" si="11"/>
        <v>51</v>
      </c>
      <c r="S192">
        <f t="shared" si="11"/>
        <v>58</v>
      </c>
      <c r="T192">
        <f t="shared" si="11"/>
        <v>66</v>
      </c>
      <c r="U192">
        <f t="shared" si="11"/>
        <v>73</v>
      </c>
      <c r="V192">
        <f t="shared" si="11"/>
        <v>80</v>
      </c>
      <c r="W192">
        <f t="shared" si="11"/>
        <v>88</v>
      </c>
      <c r="X192">
        <f t="shared" si="11"/>
        <v>95</v>
      </c>
      <c r="Y192" t="s">
        <v>566</v>
      </c>
    </row>
    <row r="193" spans="1:25" x14ac:dyDescent="0.5">
      <c r="A193" t="s">
        <v>943</v>
      </c>
      <c r="B193" t="s">
        <v>698</v>
      </c>
      <c r="F193" t="s">
        <v>698</v>
      </c>
      <c r="G193">
        <v>896</v>
      </c>
      <c r="H193" t="s">
        <v>23</v>
      </c>
      <c r="I193" t="s">
        <v>1019</v>
      </c>
      <c r="J193">
        <f>VLOOKUP(I193,Sheet5!B:C,2,FALSE)</f>
        <v>47</v>
      </c>
      <c r="K193">
        <f>VLOOKUP(H193,Sheet5!A:H,8,FALSE)</f>
        <v>56</v>
      </c>
      <c r="L193">
        <f t="shared" si="10"/>
        <v>7</v>
      </c>
      <c r="M193">
        <f t="shared" si="10"/>
        <v>15</v>
      </c>
      <c r="N193">
        <f t="shared" si="11"/>
        <v>22</v>
      </c>
      <c r="O193">
        <f t="shared" si="11"/>
        <v>29</v>
      </c>
      <c r="P193">
        <f t="shared" si="11"/>
        <v>37</v>
      </c>
      <c r="Q193">
        <f t="shared" si="11"/>
        <v>44</v>
      </c>
      <c r="R193">
        <f t="shared" si="11"/>
        <v>51</v>
      </c>
      <c r="S193">
        <f t="shared" si="11"/>
        <v>59</v>
      </c>
      <c r="T193">
        <f t="shared" si="11"/>
        <v>66</v>
      </c>
      <c r="U193">
        <f t="shared" si="11"/>
        <v>74</v>
      </c>
      <c r="V193">
        <f t="shared" si="11"/>
        <v>81</v>
      </c>
      <c r="W193">
        <f t="shared" si="11"/>
        <v>88</v>
      </c>
      <c r="X193">
        <f t="shared" si="11"/>
        <v>96</v>
      </c>
      <c r="Y193" t="s">
        <v>943</v>
      </c>
    </row>
    <row r="194" spans="1:25" x14ac:dyDescent="0.5">
      <c r="A194" t="s">
        <v>542</v>
      </c>
      <c r="B194" t="s">
        <v>699</v>
      </c>
      <c r="F194" t="s">
        <v>699</v>
      </c>
      <c r="G194">
        <v>896</v>
      </c>
      <c r="H194" t="s">
        <v>23</v>
      </c>
      <c r="I194" t="s">
        <v>1019</v>
      </c>
      <c r="J194">
        <f>VLOOKUP(I194,Sheet5!B:C,2,FALSE)</f>
        <v>47</v>
      </c>
      <c r="K194">
        <f>VLOOKUP(H194,Sheet5!A:H,8,FALSE)</f>
        <v>56</v>
      </c>
      <c r="L194">
        <f t="shared" si="10"/>
        <v>7</v>
      </c>
      <c r="M194">
        <f t="shared" si="10"/>
        <v>15</v>
      </c>
      <c r="N194">
        <f t="shared" si="11"/>
        <v>22</v>
      </c>
      <c r="O194">
        <f t="shared" si="11"/>
        <v>29</v>
      </c>
      <c r="P194">
        <f t="shared" si="11"/>
        <v>37</v>
      </c>
      <c r="Q194">
        <f t="shared" si="11"/>
        <v>44</v>
      </c>
      <c r="R194">
        <f t="shared" si="11"/>
        <v>51</v>
      </c>
      <c r="S194">
        <f t="shared" si="11"/>
        <v>59</v>
      </c>
      <c r="T194">
        <f t="shared" si="11"/>
        <v>66</v>
      </c>
      <c r="U194">
        <f t="shared" si="11"/>
        <v>74</v>
      </c>
      <c r="V194">
        <f t="shared" si="11"/>
        <v>81</v>
      </c>
      <c r="W194">
        <f t="shared" si="11"/>
        <v>88</v>
      </c>
      <c r="X194">
        <f t="shared" si="11"/>
        <v>96</v>
      </c>
      <c r="Y194" t="s">
        <v>542</v>
      </c>
    </row>
    <row r="195" spans="1:25" x14ac:dyDescent="0.5">
      <c r="A195" t="s">
        <v>542</v>
      </c>
      <c r="B195" t="s">
        <v>700</v>
      </c>
      <c r="F195" t="s">
        <v>700</v>
      </c>
      <c r="G195">
        <v>896</v>
      </c>
      <c r="H195" t="s">
        <v>23</v>
      </c>
      <c r="I195" t="s">
        <v>1019</v>
      </c>
      <c r="J195">
        <f>VLOOKUP(I195,Sheet5!B:C,2,FALSE)</f>
        <v>47</v>
      </c>
      <c r="K195">
        <f>VLOOKUP(H195,Sheet5!A:H,8,FALSE)</f>
        <v>56</v>
      </c>
      <c r="L195">
        <f t="shared" si="10"/>
        <v>7</v>
      </c>
      <c r="M195">
        <f t="shared" si="10"/>
        <v>15</v>
      </c>
      <c r="N195">
        <f t="shared" si="11"/>
        <v>22</v>
      </c>
      <c r="O195">
        <f t="shared" si="11"/>
        <v>29</v>
      </c>
      <c r="P195">
        <f t="shared" si="11"/>
        <v>37</v>
      </c>
      <c r="Q195">
        <f t="shared" si="11"/>
        <v>44</v>
      </c>
      <c r="R195">
        <f t="shared" si="11"/>
        <v>51</v>
      </c>
      <c r="S195">
        <f t="shared" si="11"/>
        <v>59</v>
      </c>
      <c r="T195">
        <f t="shared" si="11"/>
        <v>66</v>
      </c>
      <c r="U195">
        <f t="shared" si="11"/>
        <v>74</v>
      </c>
      <c r="V195">
        <f t="shared" si="11"/>
        <v>81</v>
      </c>
      <c r="W195">
        <f t="shared" si="11"/>
        <v>88</v>
      </c>
      <c r="X195">
        <f t="shared" si="11"/>
        <v>96</v>
      </c>
      <c r="Y195" t="s">
        <v>542</v>
      </c>
    </row>
    <row r="196" spans="1:25" x14ac:dyDescent="0.5">
      <c r="A196" t="s">
        <v>592</v>
      </c>
      <c r="B196" t="s">
        <v>701</v>
      </c>
      <c r="F196" t="s">
        <v>701</v>
      </c>
      <c r="G196">
        <v>928</v>
      </c>
      <c r="H196" t="s">
        <v>23</v>
      </c>
      <c r="I196" t="s">
        <v>1019</v>
      </c>
      <c r="J196">
        <f>VLOOKUP(I196,Sheet5!B:C,2,FALSE)</f>
        <v>47</v>
      </c>
      <c r="K196">
        <f>VLOOKUP(H196,Sheet5!A:H,8,FALSE)</f>
        <v>56</v>
      </c>
      <c r="L196">
        <f t="shared" si="10"/>
        <v>7</v>
      </c>
      <c r="M196">
        <f t="shared" si="10"/>
        <v>15</v>
      </c>
      <c r="N196">
        <f t="shared" si="11"/>
        <v>22</v>
      </c>
      <c r="O196">
        <f t="shared" si="11"/>
        <v>29</v>
      </c>
      <c r="P196">
        <f t="shared" si="11"/>
        <v>37</v>
      </c>
      <c r="Q196">
        <f t="shared" si="11"/>
        <v>44</v>
      </c>
      <c r="R196">
        <f t="shared" si="11"/>
        <v>51</v>
      </c>
      <c r="S196">
        <f t="shared" si="11"/>
        <v>59</v>
      </c>
      <c r="T196">
        <f t="shared" si="11"/>
        <v>66</v>
      </c>
      <c r="U196">
        <f t="shared" si="11"/>
        <v>74</v>
      </c>
      <c r="V196">
        <f t="shared" si="11"/>
        <v>81</v>
      </c>
      <c r="W196">
        <f t="shared" si="11"/>
        <v>88</v>
      </c>
      <c r="X196">
        <f t="shared" si="11"/>
        <v>96</v>
      </c>
      <c r="Y196" t="s">
        <v>592</v>
      </c>
    </row>
    <row r="197" spans="1:25" x14ac:dyDescent="0.5">
      <c r="A197" t="s">
        <v>948</v>
      </c>
      <c r="B197" t="s">
        <v>702</v>
      </c>
      <c r="F197" t="s">
        <v>702</v>
      </c>
      <c r="G197">
        <v>1740</v>
      </c>
      <c r="H197" t="s">
        <v>23</v>
      </c>
      <c r="I197" t="s">
        <v>1019</v>
      </c>
      <c r="J197">
        <f>VLOOKUP(I197,Sheet5!B:C,2,FALSE)</f>
        <v>47</v>
      </c>
      <c r="K197">
        <f>VLOOKUP(H197,Sheet5!A:H,8,FALSE)</f>
        <v>56</v>
      </c>
      <c r="L197">
        <f t="shared" si="10"/>
        <v>7</v>
      </c>
      <c r="M197">
        <f t="shared" si="10"/>
        <v>15</v>
      </c>
      <c r="N197">
        <f t="shared" si="11"/>
        <v>22</v>
      </c>
      <c r="O197">
        <f t="shared" si="11"/>
        <v>29</v>
      </c>
      <c r="P197">
        <f t="shared" si="11"/>
        <v>37</v>
      </c>
      <c r="Q197">
        <f t="shared" si="11"/>
        <v>44</v>
      </c>
      <c r="R197">
        <f t="shared" si="11"/>
        <v>51</v>
      </c>
      <c r="S197">
        <f t="shared" ref="N197:X220" si="12">MIN(ROUND(S$1*(1+$J197/100),0),100)</f>
        <v>59</v>
      </c>
      <c r="T197">
        <f t="shared" si="12"/>
        <v>66</v>
      </c>
      <c r="U197">
        <f t="shared" si="12"/>
        <v>74</v>
      </c>
      <c r="V197">
        <f t="shared" si="12"/>
        <v>81</v>
      </c>
      <c r="W197">
        <f t="shared" si="12"/>
        <v>88</v>
      </c>
      <c r="X197">
        <f t="shared" si="12"/>
        <v>96</v>
      </c>
      <c r="Y197" t="s">
        <v>948</v>
      </c>
    </row>
    <row r="198" spans="1:25" x14ac:dyDescent="0.5">
      <c r="A198" t="s">
        <v>948</v>
      </c>
      <c r="B198" t="s">
        <v>703</v>
      </c>
      <c r="F198" t="s">
        <v>703</v>
      </c>
      <c r="G198">
        <v>1740</v>
      </c>
      <c r="H198" t="s">
        <v>23</v>
      </c>
      <c r="I198" t="s">
        <v>1019</v>
      </c>
      <c r="J198">
        <f>VLOOKUP(I198,Sheet5!B:C,2,FALSE)</f>
        <v>47</v>
      </c>
      <c r="K198">
        <f>VLOOKUP(H198,Sheet5!A:H,8,FALSE)</f>
        <v>56</v>
      </c>
      <c r="L198">
        <f t="shared" si="10"/>
        <v>7</v>
      </c>
      <c r="M198">
        <f t="shared" si="10"/>
        <v>15</v>
      </c>
      <c r="N198">
        <f t="shared" si="12"/>
        <v>22</v>
      </c>
      <c r="O198">
        <f t="shared" si="12"/>
        <v>29</v>
      </c>
      <c r="P198">
        <f t="shared" si="12"/>
        <v>37</v>
      </c>
      <c r="Q198">
        <f t="shared" si="12"/>
        <v>44</v>
      </c>
      <c r="R198">
        <f t="shared" si="12"/>
        <v>51</v>
      </c>
      <c r="S198">
        <f t="shared" si="12"/>
        <v>59</v>
      </c>
      <c r="T198">
        <f t="shared" si="12"/>
        <v>66</v>
      </c>
      <c r="U198">
        <f t="shared" si="12"/>
        <v>74</v>
      </c>
      <c r="V198">
        <f t="shared" si="12"/>
        <v>81</v>
      </c>
      <c r="W198">
        <f t="shared" si="12"/>
        <v>88</v>
      </c>
      <c r="X198">
        <f t="shared" si="12"/>
        <v>96</v>
      </c>
      <c r="Y198" t="s">
        <v>948</v>
      </c>
    </row>
    <row r="199" spans="1:25" x14ac:dyDescent="0.5">
      <c r="A199" t="s">
        <v>952</v>
      </c>
      <c r="B199" t="s">
        <v>704</v>
      </c>
      <c r="F199" t="s">
        <v>704</v>
      </c>
      <c r="G199">
        <v>1920</v>
      </c>
      <c r="H199" t="s">
        <v>23</v>
      </c>
      <c r="I199" t="s">
        <v>1019</v>
      </c>
      <c r="J199">
        <f>VLOOKUP(I199,Sheet5!B:C,2,FALSE)</f>
        <v>47</v>
      </c>
      <c r="K199">
        <f>VLOOKUP(H199,Sheet5!A:H,8,FALSE)</f>
        <v>56</v>
      </c>
      <c r="L199">
        <f t="shared" si="10"/>
        <v>7</v>
      </c>
      <c r="M199">
        <f t="shared" si="10"/>
        <v>15</v>
      </c>
      <c r="N199">
        <f t="shared" si="12"/>
        <v>22</v>
      </c>
      <c r="O199">
        <f t="shared" si="12"/>
        <v>29</v>
      </c>
      <c r="P199">
        <f t="shared" si="12"/>
        <v>37</v>
      </c>
      <c r="Q199">
        <f t="shared" si="12"/>
        <v>44</v>
      </c>
      <c r="R199">
        <f t="shared" si="12"/>
        <v>51</v>
      </c>
      <c r="S199">
        <f t="shared" si="12"/>
        <v>59</v>
      </c>
      <c r="T199">
        <f t="shared" si="12"/>
        <v>66</v>
      </c>
      <c r="U199">
        <f t="shared" si="12"/>
        <v>74</v>
      </c>
      <c r="V199">
        <f t="shared" si="12"/>
        <v>81</v>
      </c>
      <c r="W199">
        <f t="shared" si="12"/>
        <v>88</v>
      </c>
      <c r="X199">
        <f t="shared" si="12"/>
        <v>96</v>
      </c>
      <c r="Y199" t="s">
        <v>952</v>
      </c>
    </row>
    <row r="200" spans="1:25" x14ac:dyDescent="0.5">
      <c r="A200" t="s">
        <v>946</v>
      </c>
      <c r="B200" t="s">
        <v>705</v>
      </c>
      <c r="F200" t="s">
        <v>705</v>
      </c>
      <c r="G200">
        <v>672</v>
      </c>
      <c r="H200" t="s">
        <v>24</v>
      </c>
      <c r="I200" t="s">
        <v>1020</v>
      </c>
      <c r="J200">
        <f>VLOOKUP(I200,Sheet5!B:C,2,FALSE)</f>
        <v>48</v>
      </c>
      <c r="K200">
        <f>VLOOKUP(H200,Sheet5!A:H,8,FALSE)</f>
        <v>56</v>
      </c>
      <c r="L200">
        <f t="shared" si="10"/>
        <v>7</v>
      </c>
      <c r="M200">
        <f t="shared" si="10"/>
        <v>15</v>
      </c>
      <c r="N200">
        <f t="shared" si="12"/>
        <v>22</v>
      </c>
      <c r="O200">
        <f t="shared" si="12"/>
        <v>30</v>
      </c>
      <c r="P200">
        <f t="shared" si="12"/>
        <v>37</v>
      </c>
      <c r="Q200">
        <f t="shared" si="12"/>
        <v>44</v>
      </c>
      <c r="R200">
        <f t="shared" si="12"/>
        <v>52</v>
      </c>
      <c r="S200">
        <f t="shared" si="12"/>
        <v>59</v>
      </c>
      <c r="T200">
        <f t="shared" si="12"/>
        <v>67</v>
      </c>
      <c r="U200">
        <f t="shared" si="12"/>
        <v>74</v>
      </c>
      <c r="V200">
        <f t="shared" si="12"/>
        <v>81</v>
      </c>
      <c r="W200">
        <f t="shared" si="12"/>
        <v>89</v>
      </c>
      <c r="X200">
        <f t="shared" si="12"/>
        <v>96</v>
      </c>
      <c r="Y200" t="s">
        <v>946</v>
      </c>
    </row>
    <row r="201" spans="1:25" x14ac:dyDescent="0.5">
      <c r="A201" t="s">
        <v>550</v>
      </c>
      <c r="B201" t="s">
        <v>706</v>
      </c>
      <c r="F201" t="s">
        <v>706</v>
      </c>
      <c r="G201">
        <v>800</v>
      </c>
      <c r="H201" t="s">
        <v>24</v>
      </c>
      <c r="I201" t="s">
        <v>1020</v>
      </c>
      <c r="J201">
        <f>VLOOKUP(I201,Sheet5!B:C,2,FALSE)</f>
        <v>48</v>
      </c>
      <c r="K201">
        <f>VLOOKUP(H201,Sheet5!A:H,8,FALSE)</f>
        <v>56</v>
      </c>
      <c r="L201">
        <f t="shared" si="10"/>
        <v>7</v>
      </c>
      <c r="M201">
        <f t="shared" si="10"/>
        <v>15</v>
      </c>
      <c r="N201">
        <f t="shared" si="12"/>
        <v>22</v>
      </c>
      <c r="O201">
        <f t="shared" si="12"/>
        <v>30</v>
      </c>
      <c r="P201">
        <f t="shared" si="12"/>
        <v>37</v>
      </c>
      <c r="Q201">
        <f t="shared" si="12"/>
        <v>44</v>
      </c>
      <c r="R201">
        <f t="shared" si="12"/>
        <v>52</v>
      </c>
      <c r="S201">
        <f t="shared" si="12"/>
        <v>59</v>
      </c>
      <c r="T201">
        <f t="shared" si="12"/>
        <v>67</v>
      </c>
      <c r="U201">
        <f t="shared" si="12"/>
        <v>74</v>
      </c>
      <c r="V201">
        <f t="shared" si="12"/>
        <v>81</v>
      </c>
      <c r="W201">
        <f t="shared" si="12"/>
        <v>89</v>
      </c>
      <c r="X201">
        <f t="shared" si="12"/>
        <v>96</v>
      </c>
      <c r="Y201" t="s">
        <v>550</v>
      </c>
    </row>
    <row r="202" spans="1:25" x14ac:dyDescent="0.5">
      <c r="A202" t="s">
        <v>550</v>
      </c>
      <c r="B202" t="s">
        <v>707</v>
      </c>
      <c r="F202" t="s">
        <v>707</v>
      </c>
      <c r="G202">
        <v>864</v>
      </c>
      <c r="H202" t="s">
        <v>24</v>
      </c>
      <c r="I202" t="s">
        <v>1020</v>
      </c>
      <c r="J202">
        <f>VLOOKUP(I202,Sheet5!B:C,2,FALSE)</f>
        <v>48</v>
      </c>
      <c r="K202">
        <f>VLOOKUP(H202,Sheet5!A:H,8,FALSE)</f>
        <v>56</v>
      </c>
      <c r="L202">
        <f t="shared" si="10"/>
        <v>7</v>
      </c>
      <c r="M202">
        <f t="shared" si="10"/>
        <v>15</v>
      </c>
      <c r="N202">
        <f t="shared" si="12"/>
        <v>22</v>
      </c>
      <c r="O202">
        <f t="shared" si="12"/>
        <v>30</v>
      </c>
      <c r="P202">
        <f t="shared" si="12"/>
        <v>37</v>
      </c>
      <c r="Q202">
        <f t="shared" si="12"/>
        <v>44</v>
      </c>
      <c r="R202">
        <f t="shared" si="12"/>
        <v>52</v>
      </c>
      <c r="S202">
        <f t="shared" si="12"/>
        <v>59</v>
      </c>
      <c r="T202">
        <f t="shared" si="12"/>
        <v>67</v>
      </c>
      <c r="U202">
        <f t="shared" si="12"/>
        <v>74</v>
      </c>
      <c r="V202">
        <f t="shared" si="12"/>
        <v>81</v>
      </c>
      <c r="W202">
        <f t="shared" si="12"/>
        <v>89</v>
      </c>
      <c r="X202">
        <f t="shared" si="12"/>
        <v>96</v>
      </c>
      <c r="Y202" t="s">
        <v>550</v>
      </c>
    </row>
    <row r="203" spans="1:25" x14ac:dyDescent="0.5">
      <c r="A203" t="s">
        <v>550</v>
      </c>
      <c r="B203" t="s">
        <v>708</v>
      </c>
      <c r="F203" t="s">
        <v>708</v>
      </c>
      <c r="G203">
        <v>864</v>
      </c>
      <c r="H203" t="s">
        <v>24</v>
      </c>
      <c r="I203" t="s">
        <v>1020</v>
      </c>
      <c r="J203">
        <f>VLOOKUP(I203,Sheet5!B:C,2,FALSE)</f>
        <v>48</v>
      </c>
      <c r="K203">
        <f>VLOOKUP(H203,Sheet5!A:H,8,FALSE)</f>
        <v>56</v>
      </c>
      <c r="L203">
        <f t="shared" si="10"/>
        <v>7</v>
      </c>
      <c r="M203">
        <f t="shared" si="10"/>
        <v>15</v>
      </c>
      <c r="N203">
        <f t="shared" si="12"/>
        <v>22</v>
      </c>
      <c r="O203">
        <f t="shared" si="12"/>
        <v>30</v>
      </c>
      <c r="P203">
        <f t="shared" si="12"/>
        <v>37</v>
      </c>
      <c r="Q203">
        <f t="shared" si="12"/>
        <v>44</v>
      </c>
      <c r="R203">
        <f t="shared" si="12"/>
        <v>52</v>
      </c>
      <c r="S203">
        <f t="shared" si="12"/>
        <v>59</v>
      </c>
      <c r="T203">
        <f t="shared" si="12"/>
        <v>67</v>
      </c>
      <c r="U203">
        <f t="shared" si="12"/>
        <v>74</v>
      </c>
      <c r="V203">
        <f t="shared" si="12"/>
        <v>81</v>
      </c>
      <c r="W203">
        <f t="shared" si="12"/>
        <v>89</v>
      </c>
      <c r="X203">
        <f t="shared" si="12"/>
        <v>96</v>
      </c>
      <c r="Y203" t="s">
        <v>550</v>
      </c>
    </row>
    <row r="204" spans="1:25" x14ac:dyDescent="0.5">
      <c r="A204" t="s">
        <v>550</v>
      </c>
      <c r="B204" t="s">
        <v>709</v>
      </c>
      <c r="F204" t="s">
        <v>709</v>
      </c>
      <c r="G204">
        <v>960</v>
      </c>
      <c r="H204" t="s">
        <v>24</v>
      </c>
      <c r="I204" t="s">
        <v>1020</v>
      </c>
      <c r="J204">
        <f>VLOOKUP(I204,Sheet5!B:C,2,FALSE)</f>
        <v>48</v>
      </c>
      <c r="K204">
        <f>VLOOKUP(H204,Sheet5!A:H,8,FALSE)</f>
        <v>56</v>
      </c>
      <c r="L204">
        <f t="shared" si="10"/>
        <v>7</v>
      </c>
      <c r="M204">
        <f t="shared" si="10"/>
        <v>15</v>
      </c>
      <c r="N204">
        <f t="shared" si="12"/>
        <v>22</v>
      </c>
      <c r="O204">
        <f t="shared" si="12"/>
        <v>30</v>
      </c>
      <c r="P204">
        <f t="shared" si="12"/>
        <v>37</v>
      </c>
      <c r="Q204">
        <f t="shared" si="12"/>
        <v>44</v>
      </c>
      <c r="R204">
        <f t="shared" si="12"/>
        <v>52</v>
      </c>
      <c r="S204">
        <f t="shared" si="12"/>
        <v>59</v>
      </c>
      <c r="T204">
        <f t="shared" si="12"/>
        <v>67</v>
      </c>
      <c r="U204">
        <f t="shared" si="12"/>
        <v>74</v>
      </c>
      <c r="V204">
        <f t="shared" si="12"/>
        <v>81</v>
      </c>
      <c r="W204">
        <f t="shared" si="12"/>
        <v>89</v>
      </c>
      <c r="X204">
        <f t="shared" si="12"/>
        <v>96</v>
      </c>
      <c r="Y204" t="s">
        <v>550</v>
      </c>
    </row>
    <row r="205" spans="1:25" x14ac:dyDescent="0.5">
      <c r="A205" t="s">
        <v>948</v>
      </c>
      <c r="B205" t="s">
        <v>710</v>
      </c>
      <c r="F205" t="s">
        <v>710</v>
      </c>
      <c r="G205">
        <v>1440</v>
      </c>
      <c r="H205" t="s">
        <v>24</v>
      </c>
      <c r="I205" t="s">
        <v>1020</v>
      </c>
      <c r="J205">
        <f>VLOOKUP(I205,Sheet5!B:C,2,FALSE)</f>
        <v>48</v>
      </c>
      <c r="K205">
        <f>VLOOKUP(H205,Sheet5!A:H,8,FALSE)</f>
        <v>56</v>
      </c>
      <c r="L205">
        <f t="shared" si="10"/>
        <v>7</v>
      </c>
      <c r="M205">
        <f t="shared" si="10"/>
        <v>15</v>
      </c>
      <c r="N205">
        <f t="shared" si="12"/>
        <v>22</v>
      </c>
      <c r="O205">
        <f t="shared" si="12"/>
        <v>30</v>
      </c>
      <c r="P205">
        <f t="shared" si="12"/>
        <v>37</v>
      </c>
      <c r="Q205">
        <f t="shared" si="12"/>
        <v>44</v>
      </c>
      <c r="R205">
        <f t="shared" si="12"/>
        <v>52</v>
      </c>
      <c r="S205">
        <f t="shared" si="12"/>
        <v>59</v>
      </c>
      <c r="T205">
        <f t="shared" si="12"/>
        <v>67</v>
      </c>
      <c r="U205">
        <f t="shared" si="12"/>
        <v>74</v>
      </c>
      <c r="V205">
        <f t="shared" si="12"/>
        <v>81</v>
      </c>
      <c r="W205">
        <f t="shared" si="12"/>
        <v>89</v>
      </c>
      <c r="X205">
        <f t="shared" si="12"/>
        <v>96</v>
      </c>
      <c r="Y205" t="s">
        <v>948</v>
      </c>
    </row>
    <row r="206" spans="1:25" x14ac:dyDescent="0.5">
      <c r="A206" t="s">
        <v>948</v>
      </c>
      <c r="B206" t="s">
        <v>711</v>
      </c>
      <c r="F206" t="s">
        <v>711</v>
      </c>
      <c r="G206">
        <v>1620</v>
      </c>
      <c r="H206" t="s">
        <v>24</v>
      </c>
      <c r="I206" t="s">
        <v>1020</v>
      </c>
      <c r="J206">
        <f>VLOOKUP(I206,Sheet5!B:C,2,FALSE)</f>
        <v>48</v>
      </c>
      <c r="K206">
        <f>VLOOKUP(H206,Sheet5!A:H,8,FALSE)</f>
        <v>56</v>
      </c>
      <c r="L206">
        <f t="shared" si="10"/>
        <v>7</v>
      </c>
      <c r="M206">
        <f t="shared" si="10"/>
        <v>15</v>
      </c>
      <c r="N206">
        <f t="shared" si="12"/>
        <v>22</v>
      </c>
      <c r="O206">
        <f t="shared" si="12"/>
        <v>30</v>
      </c>
      <c r="P206">
        <f t="shared" si="12"/>
        <v>37</v>
      </c>
      <c r="Q206">
        <f t="shared" si="12"/>
        <v>44</v>
      </c>
      <c r="R206">
        <f t="shared" si="12"/>
        <v>52</v>
      </c>
      <c r="S206">
        <f t="shared" si="12"/>
        <v>59</v>
      </c>
      <c r="T206">
        <f t="shared" si="12"/>
        <v>67</v>
      </c>
      <c r="U206">
        <f t="shared" si="12"/>
        <v>74</v>
      </c>
      <c r="V206">
        <f t="shared" si="12"/>
        <v>81</v>
      </c>
      <c r="W206">
        <f t="shared" si="12"/>
        <v>89</v>
      </c>
      <c r="X206">
        <f t="shared" si="12"/>
        <v>96</v>
      </c>
      <c r="Y206" t="s">
        <v>948</v>
      </c>
    </row>
    <row r="207" spans="1:25" x14ac:dyDescent="0.5">
      <c r="A207" t="s">
        <v>537</v>
      </c>
      <c r="B207" t="s">
        <v>712</v>
      </c>
      <c r="F207" t="s">
        <v>712</v>
      </c>
      <c r="G207">
        <v>224</v>
      </c>
      <c r="H207" t="s">
        <v>25</v>
      </c>
      <c r="I207" t="s">
        <v>1021</v>
      </c>
      <c r="J207">
        <f>VLOOKUP(I207,Sheet5!B:C,2,FALSE)</f>
        <v>49</v>
      </c>
      <c r="K207">
        <f>VLOOKUP(H207,Sheet5!A:H,8,FALSE)</f>
        <v>56</v>
      </c>
      <c r="L207">
        <f t="shared" si="10"/>
        <v>7</v>
      </c>
      <c r="M207">
        <f t="shared" si="10"/>
        <v>15</v>
      </c>
      <c r="N207">
        <f t="shared" si="12"/>
        <v>22</v>
      </c>
      <c r="O207">
        <f t="shared" si="12"/>
        <v>30</v>
      </c>
      <c r="P207">
        <f t="shared" si="12"/>
        <v>37</v>
      </c>
      <c r="Q207">
        <f t="shared" si="12"/>
        <v>45</v>
      </c>
      <c r="R207">
        <f t="shared" si="12"/>
        <v>52</v>
      </c>
      <c r="S207">
        <f t="shared" si="12"/>
        <v>60</v>
      </c>
      <c r="T207">
        <f t="shared" si="12"/>
        <v>67</v>
      </c>
      <c r="U207">
        <f t="shared" si="12"/>
        <v>75</v>
      </c>
      <c r="V207">
        <f t="shared" si="12"/>
        <v>82</v>
      </c>
      <c r="W207">
        <f t="shared" si="12"/>
        <v>89</v>
      </c>
      <c r="X207">
        <f t="shared" si="12"/>
        <v>97</v>
      </c>
      <c r="Y207" t="s">
        <v>537</v>
      </c>
    </row>
    <row r="208" spans="1:25" x14ac:dyDescent="0.5">
      <c r="A208" t="s">
        <v>540</v>
      </c>
      <c r="B208" t="s">
        <v>713</v>
      </c>
      <c r="F208" t="s">
        <v>713</v>
      </c>
      <c r="G208">
        <v>272</v>
      </c>
      <c r="H208" t="s">
        <v>25</v>
      </c>
      <c r="I208" t="s">
        <v>1021</v>
      </c>
      <c r="J208">
        <f>VLOOKUP(I208,Sheet5!B:C,2,FALSE)</f>
        <v>49</v>
      </c>
      <c r="K208">
        <f>VLOOKUP(H208,Sheet5!A:H,8,FALSE)</f>
        <v>56</v>
      </c>
      <c r="L208">
        <f t="shared" si="10"/>
        <v>7</v>
      </c>
      <c r="M208">
        <f t="shared" si="10"/>
        <v>15</v>
      </c>
      <c r="N208">
        <f t="shared" si="12"/>
        <v>22</v>
      </c>
      <c r="O208">
        <f t="shared" si="12"/>
        <v>30</v>
      </c>
      <c r="P208">
        <f t="shared" si="12"/>
        <v>37</v>
      </c>
      <c r="Q208">
        <f t="shared" si="12"/>
        <v>45</v>
      </c>
      <c r="R208">
        <f t="shared" si="12"/>
        <v>52</v>
      </c>
      <c r="S208">
        <f t="shared" si="12"/>
        <v>60</v>
      </c>
      <c r="T208">
        <f t="shared" si="12"/>
        <v>67</v>
      </c>
      <c r="U208">
        <f t="shared" si="12"/>
        <v>75</v>
      </c>
      <c r="V208">
        <f t="shared" si="12"/>
        <v>82</v>
      </c>
      <c r="W208">
        <f t="shared" si="12"/>
        <v>89</v>
      </c>
      <c r="X208">
        <f t="shared" si="12"/>
        <v>97</v>
      </c>
      <c r="Y208" t="s">
        <v>540</v>
      </c>
    </row>
    <row r="209" spans="1:25" x14ac:dyDescent="0.5">
      <c r="A209" t="s">
        <v>550</v>
      </c>
      <c r="B209" t="s">
        <v>714</v>
      </c>
      <c r="F209" t="s">
        <v>714</v>
      </c>
      <c r="G209">
        <v>832</v>
      </c>
      <c r="H209" t="s">
        <v>25</v>
      </c>
      <c r="I209" t="s">
        <v>1021</v>
      </c>
      <c r="J209">
        <f>VLOOKUP(I209,Sheet5!B:C,2,FALSE)</f>
        <v>49</v>
      </c>
      <c r="K209">
        <f>VLOOKUP(H209,Sheet5!A:H,8,FALSE)</f>
        <v>56</v>
      </c>
      <c r="L209">
        <f t="shared" si="10"/>
        <v>7</v>
      </c>
      <c r="M209">
        <f t="shared" si="10"/>
        <v>15</v>
      </c>
      <c r="N209">
        <f t="shared" si="12"/>
        <v>22</v>
      </c>
      <c r="O209">
        <f t="shared" si="12"/>
        <v>30</v>
      </c>
      <c r="P209">
        <f t="shared" si="12"/>
        <v>37</v>
      </c>
      <c r="Q209">
        <f t="shared" si="12"/>
        <v>45</v>
      </c>
      <c r="R209">
        <f t="shared" si="12"/>
        <v>52</v>
      </c>
      <c r="S209">
        <f t="shared" si="12"/>
        <v>60</v>
      </c>
      <c r="T209">
        <f t="shared" si="12"/>
        <v>67</v>
      </c>
      <c r="U209">
        <f t="shared" si="12"/>
        <v>75</v>
      </c>
      <c r="V209">
        <f t="shared" si="12"/>
        <v>82</v>
      </c>
      <c r="W209">
        <f t="shared" si="12"/>
        <v>89</v>
      </c>
      <c r="X209">
        <f t="shared" si="12"/>
        <v>97</v>
      </c>
      <c r="Y209" t="s">
        <v>550</v>
      </c>
    </row>
    <row r="210" spans="1:25" x14ac:dyDescent="0.5">
      <c r="A210" t="s">
        <v>948</v>
      </c>
      <c r="B210" t="s">
        <v>715</v>
      </c>
      <c r="F210" t="s">
        <v>715</v>
      </c>
      <c r="G210">
        <v>1728</v>
      </c>
      <c r="H210" t="s">
        <v>7</v>
      </c>
      <c r="I210" t="s">
        <v>1023</v>
      </c>
      <c r="J210">
        <f>VLOOKUP(I210,Sheet5!B:C,2,FALSE)</f>
        <v>51</v>
      </c>
      <c r="K210">
        <f>VLOOKUP(H210,Sheet5!A:H,8,FALSE)</f>
        <v>58</v>
      </c>
      <c r="L210">
        <f t="shared" si="10"/>
        <v>8</v>
      </c>
      <c r="M210">
        <f t="shared" si="10"/>
        <v>15</v>
      </c>
      <c r="N210">
        <f t="shared" si="12"/>
        <v>23</v>
      </c>
      <c r="O210">
        <f t="shared" si="12"/>
        <v>30</v>
      </c>
      <c r="P210">
        <f t="shared" si="12"/>
        <v>38</v>
      </c>
      <c r="Q210">
        <f t="shared" si="12"/>
        <v>45</v>
      </c>
      <c r="R210">
        <f t="shared" si="12"/>
        <v>53</v>
      </c>
      <c r="S210">
        <f t="shared" si="12"/>
        <v>60</v>
      </c>
      <c r="T210">
        <f t="shared" si="12"/>
        <v>68</v>
      </c>
      <c r="U210">
        <f t="shared" si="12"/>
        <v>76</v>
      </c>
      <c r="V210">
        <f t="shared" si="12"/>
        <v>83</v>
      </c>
      <c r="W210">
        <f t="shared" si="12"/>
        <v>91</v>
      </c>
      <c r="X210">
        <f t="shared" si="12"/>
        <v>98</v>
      </c>
      <c r="Y210" t="s">
        <v>948</v>
      </c>
    </row>
    <row r="211" spans="1:25" x14ac:dyDescent="0.5">
      <c r="A211" t="s">
        <v>948</v>
      </c>
      <c r="B211" t="s">
        <v>716</v>
      </c>
      <c r="F211" t="s">
        <v>716</v>
      </c>
      <c r="G211">
        <v>2100</v>
      </c>
      <c r="H211" t="s">
        <v>7</v>
      </c>
      <c r="I211" t="s">
        <v>1023</v>
      </c>
      <c r="J211">
        <f>VLOOKUP(I211,Sheet5!B:C,2,FALSE)</f>
        <v>51</v>
      </c>
      <c r="K211">
        <f>VLOOKUP(H211,Sheet5!A:H,8,FALSE)</f>
        <v>58</v>
      </c>
      <c r="L211">
        <f t="shared" si="10"/>
        <v>8</v>
      </c>
      <c r="M211">
        <f t="shared" si="10"/>
        <v>15</v>
      </c>
      <c r="N211">
        <f t="shared" si="12"/>
        <v>23</v>
      </c>
      <c r="O211">
        <f t="shared" si="12"/>
        <v>30</v>
      </c>
      <c r="P211">
        <f t="shared" si="12"/>
        <v>38</v>
      </c>
      <c r="Q211">
        <f t="shared" si="12"/>
        <v>45</v>
      </c>
      <c r="R211">
        <f t="shared" si="12"/>
        <v>53</v>
      </c>
      <c r="S211">
        <f t="shared" si="12"/>
        <v>60</v>
      </c>
      <c r="T211">
        <f t="shared" si="12"/>
        <v>68</v>
      </c>
      <c r="U211">
        <f t="shared" si="12"/>
        <v>76</v>
      </c>
      <c r="V211">
        <f t="shared" si="12"/>
        <v>83</v>
      </c>
      <c r="W211">
        <f t="shared" si="12"/>
        <v>91</v>
      </c>
      <c r="X211">
        <f t="shared" si="12"/>
        <v>98</v>
      </c>
      <c r="Y211" t="s">
        <v>948</v>
      </c>
    </row>
    <row r="212" spans="1:25" x14ac:dyDescent="0.5">
      <c r="A212" t="s">
        <v>948</v>
      </c>
      <c r="B212" t="s">
        <v>717</v>
      </c>
      <c r="F212" t="s">
        <v>717</v>
      </c>
      <c r="G212">
        <v>2220</v>
      </c>
      <c r="H212" t="s">
        <v>7</v>
      </c>
      <c r="I212" t="s">
        <v>1023</v>
      </c>
      <c r="J212">
        <f>VLOOKUP(I212,Sheet5!B:C,2,FALSE)</f>
        <v>51</v>
      </c>
      <c r="K212">
        <f>VLOOKUP(H212,Sheet5!A:H,8,FALSE)</f>
        <v>58</v>
      </c>
      <c r="L212">
        <f t="shared" si="10"/>
        <v>8</v>
      </c>
      <c r="M212">
        <f t="shared" si="10"/>
        <v>15</v>
      </c>
      <c r="N212">
        <f t="shared" si="12"/>
        <v>23</v>
      </c>
      <c r="O212">
        <f t="shared" si="12"/>
        <v>30</v>
      </c>
      <c r="P212">
        <f t="shared" si="12"/>
        <v>38</v>
      </c>
      <c r="Q212">
        <f t="shared" si="12"/>
        <v>45</v>
      </c>
      <c r="R212">
        <f t="shared" si="12"/>
        <v>53</v>
      </c>
      <c r="S212">
        <f t="shared" si="12"/>
        <v>60</v>
      </c>
      <c r="T212">
        <f t="shared" si="12"/>
        <v>68</v>
      </c>
      <c r="U212">
        <f t="shared" si="12"/>
        <v>76</v>
      </c>
      <c r="V212">
        <f t="shared" si="12"/>
        <v>83</v>
      </c>
      <c r="W212">
        <f t="shared" si="12"/>
        <v>91</v>
      </c>
      <c r="X212">
        <f t="shared" si="12"/>
        <v>98</v>
      </c>
      <c r="Y212" t="s">
        <v>948</v>
      </c>
    </row>
    <row r="213" spans="1:25" x14ac:dyDescent="0.5">
      <c r="A213" t="s">
        <v>948</v>
      </c>
      <c r="B213" t="s">
        <v>718</v>
      </c>
      <c r="F213" t="s">
        <v>718</v>
      </c>
      <c r="G213">
        <v>2280</v>
      </c>
      <c r="H213" t="s">
        <v>7</v>
      </c>
      <c r="I213" t="s">
        <v>1023</v>
      </c>
      <c r="J213">
        <f>VLOOKUP(I213,Sheet5!B:C,2,FALSE)</f>
        <v>51</v>
      </c>
      <c r="K213">
        <f>VLOOKUP(H213,Sheet5!A:H,8,FALSE)</f>
        <v>58</v>
      </c>
      <c r="L213">
        <f t="shared" si="10"/>
        <v>8</v>
      </c>
      <c r="M213">
        <f t="shared" si="10"/>
        <v>15</v>
      </c>
      <c r="N213">
        <f t="shared" si="12"/>
        <v>23</v>
      </c>
      <c r="O213">
        <f t="shared" si="12"/>
        <v>30</v>
      </c>
      <c r="P213">
        <f t="shared" si="12"/>
        <v>38</v>
      </c>
      <c r="Q213">
        <f t="shared" si="12"/>
        <v>45</v>
      </c>
      <c r="R213">
        <f t="shared" si="12"/>
        <v>53</v>
      </c>
      <c r="S213">
        <f t="shared" si="12"/>
        <v>60</v>
      </c>
      <c r="T213">
        <f t="shared" si="12"/>
        <v>68</v>
      </c>
      <c r="U213">
        <f t="shared" si="12"/>
        <v>76</v>
      </c>
      <c r="V213">
        <f t="shared" si="12"/>
        <v>83</v>
      </c>
      <c r="W213">
        <f t="shared" si="12"/>
        <v>91</v>
      </c>
      <c r="X213">
        <f t="shared" si="12"/>
        <v>98</v>
      </c>
      <c r="Y213" t="s">
        <v>948</v>
      </c>
    </row>
    <row r="214" spans="1:25" x14ac:dyDescent="0.5">
      <c r="A214" t="s">
        <v>948</v>
      </c>
      <c r="B214" t="s">
        <v>719</v>
      </c>
      <c r="F214" t="s">
        <v>719</v>
      </c>
      <c r="G214">
        <v>2280</v>
      </c>
      <c r="H214" t="s">
        <v>7</v>
      </c>
      <c r="I214" t="s">
        <v>1023</v>
      </c>
      <c r="J214">
        <f>VLOOKUP(I214,Sheet5!B:C,2,FALSE)</f>
        <v>51</v>
      </c>
      <c r="K214">
        <f>VLOOKUP(H214,Sheet5!A:H,8,FALSE)</f>
        <v>58</v>
      </c>
      <c r="L214">
        <f t="shared" si="10"/>
        <v>8</v>
      </c>
      <c r="M214">
        <f t="shared" si="10"/>
        <v>15</v>
      </c>
      <c r="N214">
        <f t="shared" si="12"/>
        <v>23</v>
      </c>
      <c r="O214">
        <f t="shared" si="12"/>
        <v>30</v>
      </c>
      <c r="P214">
        <f t="shared" si="12"/>
        <v>38</v>
      </c>
      <c r="Q214">
        <f t="shared" si="12"/>
        <v>45</v>
      </c>
      <c r="R214">
        <f t="shared" si="12"/>
        <v>53</v>
      </c>
      <c r="S214">
        <f t="shared" si="12"/>
        <v>60</v>
      </c>
      <c r="T214">
        <f t="shared" si="12"/>
        <v>68</v>
      </c>
      <c r="U214">
        <f t="shared" si="12"/>
        <v>76</v>
      </c>
      <c r="V214">
        <f t="shared" si="12"/>
        <v>83</v>
      </c>
      <c r="W214">
        <f t="shared" si="12"/>
        <v>91</v>
      </c>
      <c r="X214">
        <f t="shared" si="12"/>
        <v>98</v>
      </c>
      <c r="Y214" t="s">
        <v>948</v>
      </c>
    </row>
    <row r="215" spans="1:25" x14ac:dyDescent="0.5">
      <c r="A215" t="s">
        <v>535</v>
      </c>
      <c r="B215" t="s">
        <v>720</v>
      </c>
      <c r="F215" t="s">
        <v>720</v>
      </c>
      <c r="G215">
        <v>4920</v>
      </c>
      <c r="H215" t="s">
        <v>7</v>
      </c>
      <c r="I215" t="s">
        <v>1023</v>
      </c>
      <c r="J215">
        <f>VLOOKUP(I215,Sheet5!B:C,2,FALSE)</f>
        <v>51</v>
      </c>
      <c r="K215">
        <f>VLOOKUP(H215,Sheet5!A:H,8,FALSE)</f>
        <v>58</v>
      </c>
      <c r="L215">
        <f t="shared" si="10"/>
        <v>8</v>
      </c>
      <c r="M215">
        <f t="shared" si="10"/>
        <v>15</v>
      </c>
      <c r="N215">
        <f t="shared" si="12"/>
        <v>23</v>
      </c>
      <c r="O215">
        <f t="shared" si="12"/>
        <v>30</v>
      </c>
      <c r="P215">
        <f t="shared" si="12"/>
        <v>38</v>
      </c>
      <c r="Q215">
        <f t="shared" si="12"/>
        <v>45</v>
      </c>
      <c r="R215">
        <f t="shared" si="12"/>
        <v>53</v>
      </c>
      <c r="S215">
        <f t="shared" si="12"/>
        <v>60</v>
      </c>
      <c r="T215">
        <f t="shared" si="12"/>
        <v>68</v>
      </c>
      <c r="U215">
        <f t="shared" si="12"/>
        <v>76</v>
      </c>
      <c r="V215">
        <f t="shared" si="12"/>
        <v>83</v>
      </c>
      <c r="W215">
        <f t="shared" si="12"/>
        <v>91</v>
      </c>
      <c r="X215">
        <f t="shared" si="12"/>
        <v>98</v>
      </c>
      <c r="Y215" t="s">
        <v>535</v>
      </c>
    </row>
    <row r="216" spans="1:25" x14ac:dyDescent="0.5">
      <c r="A216" t="s">
        <v>562</v>
      </c>
      <c r="B216" t="s">
        <v>721</v>
      </c>
      <c r="C216" t="s">
        <v>564</v>
      </c>
      <c r="D216" t="s">
        <v>722</v>
      </c>
      <c r="F216" t="s">
        <v>961</v>
      </c>
      <c r="G216">
        <v>1120</v>
      </c>
      <c r="H216" t="s">
        <v>38</v>
      </c>
      <c r="I216" t="s">
        <v>1024</v>
      </c>
      <c r="J216">
        <f>VLOOKUP(I216,Sheet5!B:C,2,FALSE)</f>
        <v>52</v>
      </c>
      <c r="K216">
        <f>VLOOKUP(H216,Sheet5!A:H,8,FALSE)</f>
        <v>59</v>
      </c>
      <c r="L216">
        <f t="shared" si="10"/>
        <v>8</v>
      </c>
      <c r="M216">
        <f t="shared" si="10"/>
        <v>15</v>
      </c>
      <c r="N216">
        <f t="shared" si="12"/>
        <v>23</v>
      </c>
      <c r="O216">
        <f t="shared" si="12"/>
        <v>30</v>
      </c>
      <c r="P216">
        <f t="shared" si="12"/>
        <v>38</v>
      </c>
      <c r="Q216">
        <f t="shared" si="12"/>
        <v>46</v>
      </c>
      <c r="R216">
        <f t="shared" si="12"/>
        <v>53</v>
      </c>
      <c r="S216">
        <f t="shared" si="12"/>
        <v>61</v>
      </c>
      <c r="T216">
        <f t="shared" si="12"/>
        <v>68</v>
      </c>
      <c r="U216">
        <f t="shared" si="12"/>
        <v>76</v>
      </c>
      <c r="V216">
        <f t="shared" si="12"/>
        <v>84</v>
      </c>
      <c r="W216">
        <f t="shared" si="12"/>
        <v>91</v>
      </c>
      <c r="X216">
        <f t="shared" si="12"/>
        <v>99</v>
      </c>
      <c r="Y216" t="s">
        <v>562</v>
      </c>
    </row>
    <row r="217" spans="1:25" x14ac:dyDescent="0.5">
      <c r="A217" t="s">
        <v>948</v>
      </c>
      <c r="B217" t="s">
        <v>723</v>
      </c>
      <c r="F217" t="s">
        <v>723</v>
      </c>
      <c r="G217">
        <v>2100</v>
      </c>
      <c r="H217" t="s">
        <v>38</v>
      </c>
      <c r="I217" t="s">
        <v>1024</v>
      </c>
      <c r="J217">
        <f>VLOOKUP(I217,Sheet5!B:C,2,FALSE)</f>
        <v>52</v>
      </c>
      <c r="K217">
        <f>VLOOKUP(H217,Sheet5!A:H,8,FALSE)</f>
        <v>59</v>
      </c>
      <c r="L217">
        <f t="shared" si="10"/>
        <v>8</v>
      </c>
      <c r="M217">
        <f t="shared" si="10"/>
        <v>15</v>
      </c>
      <c r="N217">
        <f t="shared" si="12"/>
        <v>23</v>
      </c>
      <c r="O217">
        <f t="shared" si="12"/>
        <v>30</v>
      </c>
      <c r="P217">
        <f t="shared" si="12"/>
        <v>38</v>
      </c>
      <c r="Q217">
        <f t="shared" si="12"/>
        <v>46</v>
      </c>
      <c r="R217">
        <f t="shared" si="12"/>
        <v>53</v>
      </c>
      <c r="S217">
        <f t="shared" si="12"/>
        <v>61</v>
      </c>
      <c r="T217">
        <f t="shared" si="12"/>
        <v>68</v>
      </c>
      <c r="U217">
        <f t="shared" si="12"/>
        <v>76</v>
      </c>
      <c r="V217">
        <f t="shared" si="12"/>
        <v>84</v>
      </c>
      <c r="W217">
        <f t="shared" si="12"/>
        <v>91</v>
      </c>
      <c r="X217">
        <f t="shared" si="12"/>
        <v>99</v>
      </c>
      <c r="Y217" t="s">
        <v>948</v>
      </c>
    </row>
    <row r="218" spans="1:25" x14ac:dyDescent="0.5">
      <c r="A218" t="s">
        <v>948</v>
      </c>
      <c r="B218" t="s">
        <v>724</v>
      </c>
      <c r="F218" t="s">
        <v>724</v>
      </c>
      <c r="G218">
        <v>2220</v>
      </c>
      <c r="H218" t="s">
        <v>38</v>
      </c>
      <c r="I218" t="s">
        <v>1024</v>
      </c>
      <c r="J218">
        <f>VLOOKUP(I218,Sheet5!B:C,2,FALSE)</f>
        <v>52</v>
      </c>
      <c r="K218">
        <f>VLOOKUP(H218,Sheet5!A:H,8,FALSE)</f>
        <v>59</v>
      </c>
      <c r="L218">
        <f t="shared" si="10"/>
        <v>8</v>
      </c>
      <c r="M218">
        <f t="shared" si="10"/>
        <v>15</v>
      </c>
      <c r="N218">
        <f t="shared" si="12"/>
        <v>23</v>
      </c>
      <c r="O218">
        <f t="shared" si="12"/>
        <v>30</v>
      </c>
      <c r="P218">
        <f t="shared" si="12"/>
        <v>38</v>
      </c>
      <c r="Q218">
        <f t="shared" si="12"/>
        <v>46</v>
      </c>
      <c r="R218">
        <f t="shared" si="12"/>
        <v>53</v>
      </c>
      <c r="S218">
        <f t="shared" si="12"/>
        <v>61</v>
      </c>
      <c r="T218">
        <f t="shared" si="12"/>
        <v>68</v>
      </c>
      <c r="U218">
        <f t="shared" si="12"/>
        <v>76</v>
      </c>
      <c r="V218">
        <f t="shared" si="12"/>
        <v>84</v>
      </c>
      <c r="W218">
        <f t="shared" si="12"/>
        <v>91</v>
      </c>
      <c r="X218">
        <f t="shared" si="12"/>
        <v>99</v>
      </c>
      <c r="Y218" t="s">
        <v>948</v>
      </c>
    </row>
    <row r="219" spans="1:25" x14ac:dyDescent="0.5">
      <c r="A219" t="s">
        <v>725</v>
      </c>
      <c r="B219" t="s">
        <v>726</v>
      </c>
      <c r="C219" t="s">
        <v>727</v>
      </c>
      <c r="D219" t="s">
        <v>535</v>
      </c>
      <c r="F219" t="s">
        <v>962</v>
      </c>
      <c r="G219">
        <v>22200</v>
      </c>
      <c r="H219" t="s">
        <v>38</v>
      </c>
      <c r="I219" t="s">
        <v>1024</v>
      </c>
      <c r="J219">
        <f>VLOOKUP(I219,Sheet5!B:C,2,FALSE)</f>
        <v>52</v>
      </c>
      <c r="K219">
        <f>VLOOKUP(H219,Sheet5!A:H,8,FALSE)</f>
        <v>59</v>
      </c>
      <c r="L219">
        <f t="shared" si="10"/>
        <v>8</v>
      </c>
      <c r="M219">
        <f t="shared" si="10"/>
        <v>15</v>
      </c>
      <c r="N219">
        <f t="shared" si="12"/>
        <v>23</v>
      </c>
      <c r="O219">
        <f t="shared" si="12"/>
        <v>30</v>
      </c>
      <c r="P219">
        <f t="shared" si="12"/>
        <v>38</v>
      </c>
      <c r="Q219">
        <f t="shared" si="12"/>
        <v>46</v>
      </c>
      <c r="R219">
        <f t="shared" si="12"/>
        <v>53</v>
      </c>
      <c r="S219">
        <f t="shared" si="12"/>
        <v>61</v>
      </c>
      <c r="T219">
        <f t="shared" si="12"/>
        <v>68</v>
      </c>
      <c r="U219">
        <f t="shared" si="12"/>
        <v>76</v>
      </c>
      <c r="V219">
        <f t="shared" si="12"/>
        <v>84</v>
      </c>
      <c r="W219">
        <f t="shared" si="12"/>
        <v>91</v>
      </c>
      <c r="X219">
        <f t="shared" si="12"/>
        <v>99</v>
      </c>
      <c r="Y219" t="s">
        <v>725</v>
      </c>
    </row>
    <row r="220" spans="1:25" x14ac:dyDescent="0.5">
      <c r="A220" t="s">
        <v>728</v>
      </c>
      <c r="B220" t="s">
        <v>729</v>
      </c>
      <c r="C220" t="s">
        <v>730</v>
      </c>
      <c r="F220" t="s">
        <v>963</v>
      </c>
      <c r="G220">
        <v>4560</v>
      </c>
      <c r="H220" t="s">
        <v>39</v>
      </c>
      <c r="I220" t="s">
        <v>1025</v>
      </c>
      <c r="J220">
        <f>VLOOKUP(I220,Sheet5!B:C,2,FALSE)</f>
        <v>53</v>
      </c>
      <c r="K220">
        <f>VLOOKUP(H220,Sheet5!A:H,8,FALSE)</f>
        <v>60</v>
      </c>
      <c r="L220">
        <f t="shared" si="10"/>
        <v>8</v>
      </c>
      <c r="M220">
        <f t="shared" si="10"/>
        <v>15</v>
      </c>
      <c r="N220">
        <f t="shared" si="12"/>
        <v>23</v>
      </c>
      <c r="O220">
        <f t="shared" si="12"/>
        <v>31</v>
      </c>
      <c r="P220">
        <f t="shared" si="12"/>
        <v>38</v>
      </c>
      <c r="Q220">
        <f t="shared" si="12"/>
        <v>46</v>
      </c>
      <c r="R220">
        <f t="shared" si="12"/>
        <v>54</v>
      </c>
      <c r="S220">
        <f t="shared" si="12"/>
        <v>61</v>
      </c>
      <c r="T220">
        <f t="shared" si="12"/>
        <v>69</v>
      </c>
      <c r="U220">
        <f t="shared" ref="N220:X243" si="13">MIN(ROUND(U$1*(1+$J220/100),0),100)</f>
        <v>77</v>
      </c>
      <c r="V220">
        <f t="shared" si="13"/>
        <v>84</v>
      </c>
      <c r="W220">
        <f t="shared" si="13"/>
        <v>92</v>
      </c>
      <c r="X220">
        <f t="shared" si="13"/>
        <v>99</v>
      </c>
      <c r="Y220" t="s">
        <v>728</v>
      </c>
    </row>
    <row r="221" spans="1:25" x14ac:dyDescent="0.5">
      <c r="A221" t="s">
        <v>728</v>
      </c>
      <c r="B221" t="s">
        <v>729</v>
      </c>
      <c r="C221" t="s">
        <v>731</v>
      </c>
      <c r="F221" t="s">
        <v>964</v>
      </c>
      <c r="G221">
        <v>4560</v>
      </c>
      <c r="H221" t="s">
        <v>39</v>
      </c>
      <c r="I221" t="s">
        <v>1025</v>
      </c>
      <c r="J221">
        <f>VLOOKUP(I221,Sheet5!B:C,2,FALSE)</f>
        <v>53</v>
      </c>
      <c r="K221">
        <f>VLOOKUP(H221,Sheet5!A:H,8,FALSE)</f>
        <v>60</v>
      </c>
      <c r="L221">
        <f t="shared" si="10"/>
        <v>8</v>
      </c>
      <c r="M221">
        <f t="shared" si="10"/>
        <v>15</v>
      </c>
      <c r="N221">
        <f t="shared" si="13"/>
        <v>23</v>
      </c>
      <c r="O221">
        <f t="shared" si="13"/>
        <v>31</v>
      </c>
      <c r="P221">
        <f t="shared" si="13"/>
        <v>38</v>
      </c>
      <c r="Q221">
        <f t="shared" si="13"/>
        <v>46</v>
      </c>
      <c r="R221">
        <f t="shared" si="13"/>
        <v>54</v>
      </c>
      <c r="S221">
        <f t="shared" si="13"/>
        <v>61</v>
      </c>
      <c r="T221">
        <f t="shared" si="13"/>
        <v>69</v>
      </c>
      <c r="U221">
        <f t="shared" si="13"/>
        <v>77</v>
      </c>
      <c r="V221">
        <f t="shared" si="13"/>
        <v>84</v>
      </c>
      <c r="W221">
        <f t="shared" si="13"/>
        <v>92</v>
      </c>
      <c r="X221">
        <f t="shared" si="13"/>
        <v>99</v>
      </c>
      <c r="Y221" t="s">
        <v>728</v>
      </c>
    </row>
    <row r="222" spans="1:25" x14ac:dyDescent="0.5">
      <c r="A222" t="s">
        <v>728</v>
      </c>
      <c r="B222" t="s">
        <v>729</v>
      </c>
      <c r="C222" t="s">
        <v>732</v>
      </c>
      <c r="F222" t="s">
        <v>965</v>
      </c>
      <c r="G222">
        <v>4560</v>
      </c>
      <c r="H222" t="s">
        <v>39</v>
      </c>
      <c r="I222" t="s">
        <v>1025</v>
      </c>
      <c r="J222">
        <f>VLOOKUP(I222,Sheet5!B:C,2,FALSE)</f>
        <v>53</v>
      </c>
      <c r="K222">
        <f>VLOOKUP(H222,Sheet5!A:H,8,FALSE)</f>
        <v>60</v>
      </c>
      <c r="L222">
        <f t="shared" si="10"/>
        <v>8</v>
      </c>
      <c r="M222">
        <f t="shared" si="10"/>
        <v>15</v>
      </c>
      <c r="N222">
        <f t="shared" si="13"/>
        <v>23</v>
      </c>
      <c r="O222">
        <f t="shared" si="13"/>
        <v>31</v>
      </c>
      <c r="P222">
        <f t="shared" si="13"/>
        <v>38</v>
      </c>
      <c r="Q222">
        <f t="shared" si="13"/>
        <v>46</v>
      </c>
      <c r="R222">
        <f t="shared" si="13"/>
        <v>54</v>
      </c>
      <c r="S222">
        <f t="shared" si="13"/>
        <v>61</v>
      </c>
      <c r="T222">
        <f t="shared" si="13"/>
        <v>69</v>
      </c>
      <c r="U222">
        <f t="shared" si="13"/>
        <v>77</v>
      </c>
      <c r="V222">
        <f t="shared" si="13"/>
        <v>84</v>
      </c>
      <c r="W222">
        <f t="shared" si="13"/>
        <v>92</v>
      </c>
      <c r="X222">
        <f t="shared" si="13"/>
        <v>99</v>
      </c>
      <c r="Y222" t="s">
        <v>728</v>
      </c>
    </row>
    <row r="223" spans="1:25" x14ac:dyDescent="0.5">
      <c r="A223" t="s">
        <v>728</v>
      </c>
      <c r="B223" t="s">
        <v>729</v>
      </c>
      <c r="C223" t="s">
        <v>733</v>
      </c>
      <c r="F223" t="s">
        <v>966</v>
      </c>
      <c r="G223">
        <v>4560</v>
      </c>
      <c r="H223" t="s">
        <v>39</v>
      </c>
      <c r="I223" t="s">
        <v>1025</v>
      </c>
      <c r="J223">
        <f>VLOOKUP(I223,Sheet5!B:C,2,FALSE)</f>
        <v>53</v>
      </c>
      <c r="K223">
        <f>VLOOKUP(H223,Sheet5!A:H,8,FALSE)</f>
        <v>60</v>
      </c>
      <c r="L223">
        <f t="shared" si="10"/>
        <v>8</v>
      </c>
      <c r="M223">
        <f t="shared" si="10"/>
        <v>15</v>
      </c>
      <c r="N223">
        <f t="shared" si="13"/>
        <v>23</v>
      </c>
      <c r="O223">
        <f t="shared" si="13"/>
        <v>31</v>
      </c>
      <c r="P223">
        <f t="shared" si="13"/>
        <v>38</v>
      </c>
      <c r="Q223">
        <f t="shared" si="13"/>
        <v>46</v>
      </c>
      <c r="R223">
        <f t="shared" si="13"/>
        <v>54</v>
      </c>
      <c r="S223">
        <f t="shared" si="13"/>
        <v>61</v>
      </c>
      <c r="T223">
        <f t="shared" si="13"/>
        <v>69</v>
      </c>
      <c r="U223">
        <f t="shared" si="13"/>
        <v>77</v>
      </c>
      <c r="V223">
        <f t="shared" si="13"/>
        <v>84</v>
      </c>
      <c r="W223">
        <f t="shared" si="13"/>
        <v>92</v>
      </c>
      <c r="X223">
        <f t="shared" si="13"/>
        <v>99</v>
      </c>
      <c r="Y223" t="s">
        <v>728</v>
      </c>
    </row>
    <row r="224" spans="1:25" x14ac:dyDescent="0.5">
      <c r="A224" t="s">
        <v>728</v>
      </c>
      <c r="B224" t="s">
        <v>729</v>
      </c>
      <c r="C224" t="s">
        <v>734</v>
      </c>
      <c r="F224" t="s">
        <v>967</v>
      </c>
      <c r="G224">
        <v>4560</v>
      </c>
      <c r="H224" t="s">
        <v>39</v>
      </c>
      <c r="I224" t="s">
        <v>1025</v>
      </c>
      <c r="J224">
        <f>VLOOKUP(I224,Sheet5!B:C,2,FALSE)</f>
        <v>53</v>
      </c>
      <c r="K224">
        <f>VLOOKUP(H224,Sheet5!A:H,8,FALSE)</f>
        <v>60</v>
      </c>
      <c r="L224">
        <f t="shared" si="10"/>
        <v>8</v>
      </c>
      <c r="M224">
        <f t="shared" si="10"/>
        <v>15</v>
      </c>
      <c r="N224">
        <f t="shared" si="13"/>
        <v>23</v>
      </c>
      <c r="O224">
        <f t="shared" si="13"/>
        <v>31</v>
      </c>
      <c r="P224">
        <f t="shared" si="13"/>
        <v>38</v>
      </c>
      <c r="Q224">
        <f t="shared" si="13"/>
        <v>46</v>
      </c>
      <c r="R224">
        <f t="shared" si="13"/>
        <v>54</v>
      </c>
      <c r="S224">
        <f t="shared" si="13"/>
        <v>61</v>
      </c>
      <c r="T224">
        <f t="shared" si="13"/>
        <v>69</v>
      </c>
      <c r="U224">
        <f t="shared" si="13"/>
        <v>77</v>
      </c>
      <c r="V224">
        <f t="shared" si="13"/>
        <v>84</v>
      </c>
      <c r="W224">
        <f t="shared" si="13"/>
        <v>92</v>
      </c>
      <c r="X224">
        <f t="shared" si="13"/>
        <v>99</v>
      </c>
      <c r="Y224" t="s">
        <v>728</v>
      </c>
    </row>
    <row r="225" spans="1:25" x14ac:dyDescent="0.5">
      <c r="A225" t="s">
        <v>592</v>
      </c>
      <c r="B225" t="s">
        <v>735</v>
      </c>
      <c r="F225" t="s">
        <v>735</v>
      </c>
      <c r="G225">
        <v>1088</v>
      </c>
      <c r="H225" t="s">
        <v>71</v>
      </c>
      <c r="I225" t="s">
        <v>1027</v>
      </c>
      <c r="J225">
        <f>VLOOKUP(I225,Sheet5!B:C,2,FALSE)</f>
        <v>60</v>
      </c>
      <c r="K225">
        <f>VLOOKUP(H225,Sheet5!A:H,8,FALSE)</f>
        <v>62</v>
      </c>
      <c r="L225">
        <f t="shared" si="10"/>
        <v>8</v>
      </c>
      <c r="M225">
        <f t="shared" si="10"/>
        <v>16</v>
      </c>
      <c r="N225">
        <f t="shared" si="13"/>
        <v>24</v>
      </c>
      <c r="O225">
        <f t="shared" si="13"/>
        <v>32</v>
      </c>
      <c r="P225">
        <f t="shared" si="13"/>
        <v>40</v>
      </c>
      <c r="Q225">
        <f t="shared" si="13"/>
        <v>48</v>
      </c>
      <c r="R225">
        <f t="shared" si="13"/>
        <v>56</v>
      </c>
      <c r="S225">
        <f t="shared" si="13"/>
        <v>64</v>
      </c>
      <c r="T225">
        <f t="shared" si="13"/>
        <v>72</v>
      </c>
      <c r="U225">
        <f t="shared" si="13"/>
        <v>80</v>
      </c>
      <c r="V225">
        <f t="shared" si="13"/>
        <v>88</v>
      </c>
      <c r="W225">
        <f t="shared" si="13"/>
        <v>96</v>
      </c>
      <c r="X225">
        <f t="shared" si="13"/>
        <v>100</v>
      </c>
      <c r="Y225" t="s">
        <v>592</v>
      </c>
    </row>
    <row r="226" spans="1:25" x14ac:dyDescent="0.5">
      <c r="A226" t="s">
        <v>948</v>
      </c>
      <c r="B226" t="s">
        <v>736</v>
      </c>
      <c r="F226" t="s">
        <v>736</v>
      </c>
      <c r="G226">
        <v>1860</v>
      </c>
      <c r="H226" t="s">
        <v>71</v>
      </c>
      <c r="I226" t="s">
        <v>1027</v>
      </c>
      <c r="J226">
        <f>VLOOKUP(I226,Sheet5!B:C,2,FALSE)</f>
        <v>60</v>
      </c>
      <c r="K226">
        <f>VLOOKUP(H226,Sheet5!A:H,8,FALSE)</f>
        <v>62</v>
      </c>
      <c r="L226">
        <f t="shared" si="10"/>
        <v>8</v>
      </c>
      <c r="M226">
        <f t="shared" si="10"/>
        <v>16</v>
      </c>
      <c r="N226">
        <f t="shared" si="13"/>
        <v>24</v>
      </c>
      <c r="O226">
        <f t="shared" si="13"/>
        <v>32</v>
      </c>
      <c r="P226">
        <f t="shared" si="13"/>
        <v>40</v>
      </c>
      <c r="Q226">
        <f t="shared" si="13"/>
        <v>48</v>
      </c>
      <c r="R226">
        <f t="shared" si="13"/>
        <v>56</v>
      </c>
      <c r="S226">
        <f t="shared" si="13"/>
        <v>64</v>
      </c>
      <c r="T226">
        <f t="shared" si="13"/>
        <v>72</v>
      </c>
      <c r="U226">
        <f t="shared" si="13"/>
        <v>80</v>
      </c>
      <c r="V226">
        <f t="shared" si="13"/>
        <v>88</v>
      </c>
      <c r="W226">
        <f t="shared" si="13"/>
        <v>96</v>
      </c>
      <c r="X226">
        <f t="shared" si="13"/>
        <v>100</v>
      </c>
      <c r="Y226" t="s">
        <v>948</v>
      </c>
    </row>
    <row r="227" spans="1:25" x14ac:dyDescent="0.5">
      <c r="A227" t="s">
        <v>948</v>
      </c>
      <c r="B227" t="s">
        <v>737</v>
      </c>
      <c r="F227" t="s">
        <v>737</v>
      </c>
      <c r="G227">
        <v>1920</v>
      </c>
      <c r="H227" t="s">
        <v>71</v>
      </c>
      <c r="I227" t="s">
        <v>1027</v>
      </c>
      <c r="J227">
        <f>VLOOKUP(I227,Sheet5!B:C,2,FALSE)</f>
        <v>60</v>
      </c>
      <c r="K227">
        <f>VLOOKUP(H227,Sheet5!A:H,8,FALSE)</f>
        <v>62</v>
      </c>
      <c r="L227">
        <f t="shared" si="10"/>
        <v>8</v>
      </c>
      <c r="M227">
        <f t="shared" si="10"/>
        <v>16</v>
      </c>
      <c r="N227">
        <f t="shared" si="13"/>
        <v>24</v>
      </c>
      <c r="O227">
        <f t="shared" si="13"/>
        <v>32</v>
      </c>
      <c r="P227">
        <f t="shared" si="13"/>
        <v>40</v>
      </c>
      <c r="Q227">
        <f t="shared" si="13"/>
        <v>48</v>
      </c>
      <c r="R227">
        <f t="shared" si="13"/>
        <v>56</v>
      </c>
      <c r="S227">
        <f t="shared" si="13"/>
        <v>64</v>
      </c>
      <c r="T227">
        <f t="shared" si="13"/>
        <v>72</v>
      </c>
      <c r="U227">
        <f t="shared" si="13"/>
        <v>80</v>
      </c>
      <c r="V227">
        <f t="shared" si="13"/>
        <v>88</v>
      </c>
      <c r="W227">
        <f t="shared" si="13"/>
        <v>96</v>
      </c>
      <c r="X227">
        <f t="shared" si="13"/>
        <v>100</v>
      </c>
      <c r="Y227" t="s">
        <v>948</v>
      </c>
    </row>
    <row r="228" spans="1:25" x14ac:dyDescent="0.5">
      <c r="A228" t="s">
        <v>948</v>
      </c>
      <c r="B228" t="s">
        <v>738</v>
      </c>
      <c r="F228" t="s">
        <v>738</v>
      </c>
      <c r="G228">
        <v>2100</v>
      </c>
      <c r="H228" t="s">
        <v>71</v>
      </c>
      <c r="I228" t="s">
        <v>1027</v>
      </c>
      <c r="J228">
        <f>VLOOKUP(I228,Sheet5!B:C,2,FALSE)</f>
        <v>60</v>
      </c>
      <c r="K228">
        <f>VLOOKUP(H228,Sheet5!A:H,8,FALSE)</f>
        <v>62</v>
      </c>
      <c r="L228">
        <f t="shared" ref="L228:X280" si="14">MIN(ROUND(L$1*(1+$J228/100),0),100)</f>
        <v>8</v>
      </c>
      <c r="M228">
        <f t="shared" si="14"/>
        <v>16</v>
      </c>
      <c r="N228">
        <f t="shared" si="13"/>
        <v>24</v>
      </c>
      <c r="O228">
        <f t="shared" si="13"/>
        <v>32</v>
      </c>
      <c r="P228">
        <f t="shared" si="13"/>
        <v>40</v>
      </c>
      <c r="Q228">
        <f t="shared" si="13"/>
        <v>48</v>
      </c>
      <c r="R228">
        <f t="shared" si="13"/>
        <v>56</v>
      </c>
      <c r="S228">
        <f t="shared" si="13"/>
        <v>64</v>
      </c>
      <c r="T228">
        <f t="shared" si="13"/>
        <v>72</v>
      </c>
      <c r="U228">
        <f t="shared" si="13"/>
        <v>80</v>
      </c>
      <c r="V228">
        <f t="shared" si="13"/>
        <v>88</v>
      </c>
      <c r="W228">
        <f t="shared" si="13"/>
        <v>96</v>
      </c>
      <c r="X228">
        <f t="shared" si="13"/>
        <v>100</v>
      </c>
      <c r="Y228" t="s">
        <v>948</v>
      </c>
    </row>
    <row r="229" spans="1:25" x14ac:dyDescent="0.5">
      <c r="A229" t="s">
        <v>948</v>
      </c>
      <c r="B229" t="s">
        <v>739</v>
      </c>
      <c r="F229" t="s">
        <v>739</v>
      </c>
      <c r="G229">
        <v>2160</v>
      </c>
      <c r="H229" t="s">
        <v>71</v>
      </c>
      <c r="I229" t="s">
        <v>1027</v>
      </c>
      <c r="J229">
        <f>VLOOKUP(I229,Sheet5!B:C,2,FALSE)</f>
        <v>60</v>
      </c>
      <c r="K229">
        <f>VLOOKUP(H229,Sheet5!A:H,8,FALSE)</f>
        <v>62</v>
      </c>
      <c r="L229">
        <f t="shared" si="14"/>
        <v>8</v>
      </c>
      <c r="M229">
        <f t="shared" si="14"/>
        <v>16</v>
      </c>
      <c r="N229">
        <f t="shared" si="13"/>
        <v>24</v>
      </c>
      <c r="O229">
        <f t="shared" si="13"/>
        <v>32</v>
      </c>
      <c r="P229">
        <f t="shared" si="13"/>
        <v>40</v>
      </c>
      <c r="Q229">
        <f t="shared" si="13"/>
        <v>48</v>
      </c>
      <c r="R229">
        <f t="shared" si="13"/>
        <v>56</v>
      </c>
      <c r="S229">
        <f t="shared" si="13"/>
        <v>64</v>
      </c>
      <c r="T229">
        <f t="shared" si="13"/>
        <v>72</v>
      </c>
      <c r="U229">
        <f t="shared" si="13"/>
        <v>80</v>
      </c>
      <c r="V229">
        <f t="shared" si="13"/>
        <v>88</v>
      </c>
      <c r="W229">
        <f t="shared" si="13"/>
        <v>96</v>
      </c>
      <c r="X229">
        <f t="shared" si="13"/>
        <v>100</v>
      </c>
      <c r="Y229" t="s">
        <v>948</v>
      </c>
    </row>
    <row r="230" spans="1:25" x14ac:dyDescent="0.5">
      <c r="A230" t="s">
        <v>542</v>
      </c>
      <c r="B230" t="s">
        <v>740</v>
      </c>
      <c r="F230" t="s">
        <v>740</v>
      </c>
      <c r="G230">
        <v>1088</v>
      </c>
      <c r="H230" t="s">
        <v>70</v>
      </c>
      <c r="I230" t="s">
        <v>1028</v>
      </c>
      <c r="J230">
        <f>VLOOKUP(I230,Sheet5!B:C,2,FALSE)</f>
        <v>69</v>
      </c>
      <c r="K230">
        <f>VLOOKUP(H230,Sheet5!A:H,8,FALSE)</f>
        <v>63</v>
      </c>
      <c r="L230">
        <f t="shared" si="14"/>
        <v>8</v>
      </c>
      <c r="M230">
        <f t="shared" si="14"/>
        <v>17</v>
      </c>
      <c r="N230">
        <f t="shared" si="13"/>
        <v>25</v>
      </c>
      <c r="O230">
        <f t="shared" si="13"/>
        <v>34</v>
      </c>
      <c r="P230">
        <f t="shared" si="13"/>
        <v>42</v>
      </c>
      <c r="Q230">
        <f t="shared" si="13"/>
        <v>51</v>
      </c>
      <c r="R230">
        <f t="shared" si="13"/>
        <v>59</v>
      </c>
      <c r="S230">
        <f t="shared" si="13"/>
        <v>68</v>
      </c>
      <c r="T230">
        <f t="shared" si="13"/>
        <v>76</v>
      </c>
      <c r="U230">
        <f t="shared" si="13"/>
        <v>85</v>
      </c>
      <c r="V230">
        <f t="shared" si="13"/>
        <v>93</v>
      </c>
      <c r="W230">
        <f t="shared" si="13"/>
        <v>100</v>
      </c>
      <c r="X230">
        <f t="shared" si="13"/>
        <v>100</v>
      </c>
      <c r="Y230" t="s">
        <v>542</v>
      </c>
    </row>
    <row r="231" spans="1:25" x14ac:dyDescent="0.5">
      <c r="A231" t="s">
        <v>592</v>
      </c>
      <c r="B231" t="s">
        <v>741</v>
      </c>
      <c r="F231" t="s">
        <v>741</v>
      </c>
      <c r="G231">
        <v>1152</v>
      </c>
      <c r="H231" t="s">
        <v>70</v>
      </c>
      <c r="I231" t="s">
        <v>1028</v>
      </c>
      <c r="J231">
        <f>VLOOKUP(I231,Sheet5!B:C,2,FALSE)</f>
        <v>69</v>
      </c>
      <c r="K231">
        <f>VLOOKUP(H231,Sheet5!A:H,8,FALSE)</f>
        <v>63</v>
      </c>
      <c r="L231">
        <f t="shared" si="14"/>
        <v>8</v>
      </c>
      <c r="M231">
        <f t="shared" si="14"/>
        <v>17</v>
      </c>
      <c r="N231">
        <f t="shared" si="13"/>
        <v>25</v>
      </c>
      <c r="O231">
        <f t="shared" si="13"/>
        <v>34</v>
      </c>
      <c r="P231">
        <f t="shared" si="13"/>
        <v>42</v>
      </c>
      <c r="Q231">
        <f t="shared" si="13"/>
        <v>51</v>
      </c>
      <c r="R231">
        <f t="shared" si="13"/>
        <v>59</v>
      </c>
      <c r="S231">
        <f t="shared" si="13"/>
        <v>68</v>
      </c>
      <c r="T231">
        <f t="shared" si="13"/>
        <v>76</v>
      </c>
      <c r="U231">
        <f t="shared" si="13"/>
        <v>85</v>
      </c>
      <c r="V231">
        <f t="shared" si="13"/>
        <v>93</v>
      </c>
      <c r="W231">
        <f t="shared" si="13"/>
        <v>100</v>
      </c>
      <c r="X231">
        <f t="shared" si="13"/>
        <v>100</v>
      </c>
      <c r="Y231" t="s">
        <v>592</v>
      </c>
    </row>
    <row r="232" spans="1:25" x14ac:dyDescent="0.5">
      <c r="A232" t="s">
        <v>948</v>
      </c>
      <c r="B232" t="s">
        <v>742</v>
      </c>
      <c r="F232" t="s">
        <v>742</v>
      </c>
      <c r="G232">
        <v>1860</v>
      </c>
      <c r="H232" t="s">
        <v>70</v>
      </c>
      <c r="I232" t="s">
        <v>1028</v>
      </c>
      <c r="J232">
        <f>VLOOKUP(I232,Sheet5!B:C,2,FALSE)</f>
        <v>69</v>
      </c>
      <c r="K232">
        <f>VLOOKUP(H232,Sheet5!A:H,8,FALSE)</f>
        <v>63</v>
      </c>
      <c r="L232">
        <f t="shared" si="14"/>
        <v>8</v>
      </c>
      <c r="M232">
        <f t="shared" si="14"/>
        <v>17</v>
      </c>
      <c r="N232">
        <f t="shared" si="13"/>
        <v>25</v>
      </c>
      <c r="O232">
        <f t="shared" si="13"/>
        <v>34</v>
      </c>
      <c r="P232">
        <f t="shared" si="13"/>
        <v>42</v>
      </c>
      <c r="Q232">
        <f t="shared" si="13"/>
        <v>51</v>
      </c>
      <c r="R232">
        <f t="shared" si="13"/>
        <v>59</v>
      </c>
      <c r="S232">
        <f t="shared" si="13"/>
        <v>68</v>
      </c>
      <c r="T232">
        <f t="shared" si="13"/>
        <v>76</v>
      </c>
      <c r="U232">
        <f t="shared" si="13"/>
        <v>85</v>
      </c>
      <c r="V232">
        <f t="shared" si="13"/>
        <v>93</v>
      </c>
      <c r="W232">
        <f t="shared" si="13"/>
        <v>100</v>
      </c>
      <c r="X232">
        <f t="shared" si="13"/>
        <v>100</v>
      </c>
      <c r="Y232" t="s">
        <v>948</v>
      </c>
    </row>
    <row r="233" spans="1:25" x14ac:dyDescent="0.5">
      <c r="A233" t="s">
        <v>948</v>
      </c>
      <c r="B233" t="s">
        <v>743</v>
      </c>
      <c r="F233" t="s">
        <v>743</v>
      </c>
      <c r="G233">
        <v>1920</v>
      </c>
      <c r="H233" t="s">
        <v>70</v>
      </c>
      <c r="I233" t="s">
        <v>1028</v>
      </c>
      <c r="J233">
        <f>VLOOKUP(I233,Sheet5!B:C,2,FALSE)</f>
        <v>69</v>
      </c>
      <c r="K233">
        <f>VLOOKUP(H233,Sheet5!A:H,8,FALSE)</f>
        <v>63</v>
      </c>
      <c r="L233">
        <f t="shared" si="14"/>
        <v>8</v>
      </c>
      <c r="M233">
        <f t="shared" si="14"/>
        <v>17</v>
      </c>
      <c r="N233">
        <f t="shared" si="13"/>
        <v>25</v>
      </c>
      <c r="O233">
        <f t="shared" si="13"/>
        <v>34</v>
      </c>
      <c r="P233">
        <f t="shared" si="13"/>
        <v>42</v>
      </c>
      <c r="Q233">
        <f t="shared" si="13"/>
        <v>51</v>
      </c>
      <c r="R233">
        <f t="shared" si="13"/>
        <v>59</v>
      </c>
      <c r="S233">
        <f t="shared" si="13"/>
        <v>68</v>
      </c>
      <c r="T233">
        <f t="shared" si="13"/>
        <v>76</v>
      </c>
      <c r="U233">
        <f t="shared" si="13"/>
        <v>85</v>
      </c>
      <c r="V233">
        <f t="shared" si="13"/>
        <v>93</v>
      </c>
      <c r="W233">
        <f t="shared" si="13"/>
        <v>100</v>
      </c>
      <c r="X233">
        <f t="shared" si="13"/>
        <v>100</v>
      </c>
      <c r="Y233" t="s">
        <v>948</v>
      </c>
    </row>
    <row r="234" spans="1:25" x14ac:dyDescent="0.5">
      <c r="A234" t="s">
        <v>948</v>
      </c>
      <c r="B234" t="s">
        <v>744</v>
      </c>
      <c r="F234" t="s">
        <v>744</v>
      </c>
      <c r="G234">
        <v>1980</v>
      </c>
      <c r="H234" t="s">
        <v>70</v>
      </c>
      <c r="I234" t="s">
        <v>1028</v>
      </c>
      <c r="J234">
        <f>VLOOKUP(I234,Sheet5!B:C,2,FALSE)</f>
        <v>69</v>
      </c>
      <c r="K234">
        <f>VLOOKUP(H234,Sheet5!A:H,8,FALSE)</f>
        <v>63</v>
      </c>
      <c r="L234">
        <f t="shared" si="14"/>
        <v>8</v>
      </c>
      <c r="M234">
        <f t="shared" si="14"/>
        <v>17</v>
      </c>
      <c r="N234">
        <f t="shared" si="13"/>
        <v>25</v>
      </c>
      <c r="O234">
        <f t="shared" si="13"/>
        <v>34</v>
      </c>
      <c r="P234">
        <f t="shared" si="13"/>
        <v>42</v>
      </c>
      <c r="Q234">
        <f t="shared" si="13"/>
        <v>51</v>
      </c>
      <c r="R234">
        <f t="shared" si="13"/>
        <v>59</v>
      </c>
      <c r="S234">
        <f t="shared" si="13"/>
        <v>68</v>
      </c>
      <c r="T234">
        <f t="shared" si="13"/>
        <v>76</v>
      </c>
      <c r="U234">
        <f t="shared" si="13"/>
        <v>85</v>
      </c>
      <c r="V234">
        <f t="shared" si="13"/>
        <v>93</v>
      </c>
      <c r="W234">
        <f t="shared" si="13"/>
        <v>100</v>
      </c>
      <c r="X234">
        <f t="shared" si="13"/>
        <v>100</v>
      </c>
      <c r="Y234" t="s">
        <v>948</v>
      </c>
    </row>
    <row r="235" spans="1:25" x14ac:dyDescent="0.5">
      <c r="A235" t="s">
        <v>948</v>
      </c>
      <c r="B235" t="s">
        <v>745</v>
      </c>
      <c r="F235" t="s">
        <v>745</v>
      </c>
      <c r="G235">
        <v>2160</v>
      </c>
      <c r="H235" t="s">
        <v>70</v>
      </c>
      <c r="I235" t="s">
        <v>1028</v>
      </c>
      <c r="J235">
        <f>VLOOKUP(I235,Sheet5!B:C,2,FALSE)</f>
        <v>69</v>
      </c>
      <c r="K235">
        <f>VLOOKUP(H235,Sheet5!A:H,8,FALSE)</f>
        <v>63</v>
      </c>
      <c r="L235">
        <f t="shared" si="14"/>
        <v>8</v>
      </c>
      <c r="M235">
        <f t="shared" si="14"/>
        <v>17</v>
      </c>
      <c r="N235">
        <f t="shared" si="13"/>
        <v>25</v>
      </c>
      <c r="O235">
        <f t="shared" si="13"/>
        <v>34</v>
      </c>
      <c r="P235">
        <f t="shared" si="13"/>
        <v>42</v>
      </c>
      <c r="Q235">
        <f t="shared" si="13"/>
        <v>51</v>
      </c>
      <c r="R235">
        <f t="shared" si="13"/>
        <v>59</v>
      </c>
      <c r="S235">
        <f t="shared" si="13"/>
        <v>68</v>
      </c>
      <c r="T235">
        <f t="shared" si="13"/>
        <v>76</v>
      </c>
      <c r="U235">
        <f t="shared" si="13"/>
        <v>85</v>
      </c>
      <c r="V235">
        <f t="shared" si="13"/>
        <v>93</v>
      </c>
      <c r="W235">
        <f t="shared" si="13"/>
        <v>100</v>
      </c>
      <c r="X235">
        <f t="shared" si="13"/>
        <v>100</v>
      </c>
      <c r="Y235" t="s">
        <v>948</v>
      </c>
    </row>
    <row r="236" spans="1:25" x14ac:dyDescent="0.5">
      <c r="A236" t="s">
        <v>566</v>
      </c>
      <c r="F236" t="s">
        <v>953</v>
      </c>
      <c r="G236">
        <v>2560</v>
      </c>
      <c r="H236" t="s">
        <v>74</v>
      </c>
      <c r="I236" t="s">
        <v>1029</v>
      </c>
      <c r="J236">
        <f>VLOOKUP(I236,Sheet5!B:C,2,FALSE)</f>
        <v>70</v>
      </c>
      <c r="K236">
        <f>VLOOKUP(H236,Sheet5!A:H,8,FALSE)</f>
        <v>64</v>
      </c>
      <c r="L236">
        <f t="shared" si="14"/>
        <v>9</v>
      </c>
      <c r="M236">
        <f t="shared" si="14"/>
        <v>17</v>
      </c>
      <c r="N236">
        <f t="shared" si="13"/>
        <v>26</v>
      </c>
      <c r="O236">
        <f t="shared" si="13"/>
        <v>34</v>
      </c>
      <c r="P236">
        <f t="shared" si="13"/>
        <v>43</v>
      </c>
      <c r="Q236">
        <f t="shared" si="13"/>
        <v>51</v>
      </c>
      <c r="R236">
        <f t="shared" si="13"/>
        <v>60</v>
      </c>
      <c r="S236">
        <f t="shared" si="13"/>
        <v>68</v>
      </c>
      <c r="T236">
        <f t="shared" si="13"/>
        <v>77</v>
      </c>
      <c r="U236">
        <f t="shared" si="13"/>
        <v>85</v>
      </c>
      <c r="V236">
        <f t="shared" si="13"/>
        <v>94</v>
      </c>
      <c r="W236">
        <f t="shared" si="13"/>
        <v>100</v>
      </c>
      <c r="X236">
        <f t="shared" si="13"/>
        <v>100</v>
      </c>
      <c r="Y236" t="s">
        <v>566</v>
      </c>
    </row>
    <row r="237" spans="1:25" x14ac:dyDescent="0.5">
      <c r="A237" t="s">
        <v>566</v>
      </c>
      <c r="F237" t="s">
        <v>953</v>
      </c>
      <c r="G237">
        <v>2560</v>
      </c>
      <c r="H237" t="s">
        <v>74</v>
      </c>
      <c r="I237" t="s">
        <v>1029</v>
      </c>
      <c r="J237">
        <f>VLOOKUP(I237,Sheet5!B:C,2,FALSE)</f>
        <v>70</v>
      </c>
      <c r="K237">
        <f>VLOOKUP(H237,Sheet5!A:H,8,FALSE)</f>
        <v>64</v>
      </c>
      <c r="L237">
        <f t="shared" si="14"/>
        <v>9</v>
      </c>
      <c r="M237">
        <f t="shared" si="14"/>
        <v>17</v>
      </c>
      <c r="N237">
        <f t="shared" si="13"/>
        <v>26</v>
      </c>
      <c r="O237">
        <f t="shared" si="13"/>
        <v>34</v>
      </c>
      <c r="P237">
        <f t="shared" si="13"/>
        <v>43</v>
      </c>
      <c r="Q237">
        <f t="shared" si="13"/>
        <v>51</v>
      </c>
      <c r="R237">
        <f t="shared" si="13"/>
        <v>60</v>
      </c>
      <c r="S237">
        <f t="shared" si="13"/>
        <v>68</v>
      </c>
      <c r="T237">
        <f t="shared" si="13"/>
        <v>77</v>
      </c>
      <c r="U237">
        <f t="shared" si="13"/>
        <v>85</v>
      </c>
      <c r="V237">
        <f t="shared" si="13"/>
        <v>94</v>
      </c>
      <c r="W237">
        <f t="shared" si="13"/>
        <v>100</v>
      </c>
      <c r="X237">
        <f t="shared" si="13"/>
        <v>100</v>
      </c>
      <c r="Y237" t="s">
        <v>566</v>
      </c>
    </row>
    <row r="238" spans="1:25" x14ac:dyDescent="0.5">
      <c r="A238" t="s">
        <v>566</v>
      </c>
      <c r="F238" t="s">
        <v>953</v>
      </c>
      <c r="G238">
        <v>2560</v>
      </c>
      <c r="H238" t="s">
        <v>74</v>
      </c>
      <c r="I238" t="s">
        <v>1029</v>
      </c>
      <c r="J238">
        <f>VLOOKUP(I238,Sheet5!B:C,2,FALSE)</f>
        <v>70</v>
      </c>
      <c r="K238">
        <f>VLOOKUP(H238,Sheet5!A:H,8,FALSE)</f>
        <v>64</v>
      </c>
      <c r="L238">
        <f t="shared" si="14"/>
        <v>9</v>
      </c>
      <c r="M238">
        <f t="shared" si="14"/>
        <v>17</v>
      </c>
      <c r="N238">
        <f t="shared" si="13"/>
        <v>26</v>
      </c>
      <c r="O238">
        <f t="shared" si="13"/>
        <v>34</v>
      </c>
      <c r="P238">
        <f t="shared" si="13"/>
        <v>43</v>
      </c>
      <c r="Q238">
        <f t="shared" si="13"/>
        <v>51</v>
      </c>
      <c r="R238">
        <f t="shared" si="13"/>
        <v>60</v>
      </c>
      <c r="S238">
        <f t="shared" si="13"/>
        <v>68</v>
      </c>
      <c r="T238">
        <f t="shared" si="13"/>
        <v>77</v>
      </c>
      <c r="U238">
        <f t="shared" si="13"/>
        <v>85</v>
      </c>
      <c r="V238">
        <f t="shared" si="13"/>
        <v>94</v>
      </c>
      <c r="W238">
        <f t="shared" si="13"/>
        <v>100</v>
      </c>
      <c r="X238">
        <f t="shared" si="13"/>
        <v>100</v>
      </c>
      <c r="Y238" t="s">
        <v>566</v>
      </c>
    </row>
    <row r="239" spans="1:25" x14ac:dyDescent="0.5">
      <c r="A239" t="s">
        <v>566</v>
      </c>
      <c r="F239" t="s">
        <v>953</v>
      </c>
      <c r="G239">
        <v>3840</v>
      </c>
      <c r="H239" t="s">
        <v>48</v>
      </c>
      <c r="I239" t="s">
        <v>1030</v>
      </c>
      <c r="J239">
        <f>VLOOKUP(I239,Sheet5!B:C,2,FALSE)</f>
        <v>58</v>
      </c>
      <c r="K239">
        <f>VLOOKUP(H239,Sheet5!A:H,8,FALSE)</f>
        <v>65</v>
      </c>
      <c r="L239">
        <f t="shared" si="14"/>
        <v>8</v>
      </c>
      <c r="M239">
        <f t="shared" si="14"/>
        <v>16</v>
      </c>
      <c r="N239">
        <f t="shared" si="13"/>
        <v>24</v>
      </c>
      <c r="O239">
        <f t="shared" si="13"/>
        <v>32</v>
      </c>
      <c r="P239">
        <f t="shared" si="13"/>
        <v>40</v>
      </c>
      <c r="Q239">
        <f t="shared" si="13"/>
        <v>47</v>
      </c>
      <c r="R239">
        <f t="shared" si="13"/>
        <v>55</v>
      </c>
      <c r="S239">
        <f t="shared" si="13"/>
        <v>63</v>
      </c>
      <c r="T239">
        <f t="shared" si="13"/>
        <v>71</v>
      </c>
      <c r="U239">
        <f t="shared" si="13"/>
        <v>79</v>
      </c>
      <c r="V239">
        <f t="shared" si="13"/>
        <v>87</v>
      </c>
      <c r="W239">
        <f t="shared" si="13"/>
        <v>95</v>
      </c>
      <c r="X239">
        <f t="shared" si="13"/>
        <v>100</v>
      </c>
      <c r="Y239" t="s">
        <v>566</v>
      </c>
    </row>
    <row r="240" spans="1:25" x14ac:dyDescent="0.5">
      <c r="A240" t="s">
        <v>566</v>
      </c>
      <c r="F240" t="s">
        <v>953</v>
      </c>
      <c r="G240">
        <v>3840</v>
      </c>
      <c r="H240" t="s">
        <v>48</v>
      </c>
      <c r="I240" t="s">
        <v>1030</v>
      </c>
      <c r="J240">
        <f>VLOOKUP(I240,Sheet5!B:C,2,FALSE)</f>
        <v>58</v>
      </c>
      <c r="K240">
        <f>VLOOKUP(H240,Sheet5!A:H,8,FALSE)</f>
        <v>65</v>
      </c>
      <c r="L240">
        <f t="shared" si="14"/>
        <v>8</v>
      </c>
      <c r="M240">
        <f t="shared" si="14"/>
        <v>16</v>
      </c>
      <c r="N240">
        <f t="shared" si="13"/>
        <v>24</v>
      </c>
      <c r="O240">
        <f t="shared" si="13"/>
        <v>32</v>
      </c>
      <c r="P240">
        <f t="shared" si="13"/>
        <v>40</v>
      </c>
      <c r="Q240">
        <f t="shared" si="13"/>
        <v>47</v>
      </c>
      <c r="R240">
        <f t="shared" si="13"/>
        <v>55</v>
      </c>
      <c r="S240">
        <f t="shared" si="13"/>
        <v>63</v>
      </c>
      <c r="T240">
        <f t="shared" si="13"/>
        <v>71</v>
      </c>
      <c r="U240">
        <f t="shared" si="13"/>
        <v>79</v>
      </c>
      <c r="V240">
        <f t="shared" si="13"/>
        <v>87</v>
      </c>
      <c r="W240">
        <f t="shared" si="13"/>
        <v>95</v>
      </c>
      <c r="X240">
        <f t="shared" si="13"/>
        <v>100</v>
      </c>
      <c r="Y240" t="s">
        <v>566</v>
      </c>
    </row>
    <row r="241" spans="1:25" x14ac:dyDescent="0.5">
      <c r="A241" t="s">
        <v>566</v>
      </c>
      <c r="F241" t="s">
        <v>953</v>
      </c>
      <c r="G241">
        <v>3840</v>
      </c>
      <c r="H241" t="s">
        <v>48</v>
      </c>
      <c r="I241" t="s">
        <v>1030</v>
      </c>
      <c r="J241">
        <f>VLOOKUP(I241,Sheet5!B:C,2,FALSE)</f>
        <v>58</v>
      </c>
      <c r="K241">
        <f>VLOOKUP(H241,Sheet5!A:H,8,FALSE)</f>
        <v>65</v>
      </c>
      <c r="L241">
        <f t="shared" si="14"/>
        <v>8</v>
      </c>
      <c r="M241">
        <f t="shared" si="14"/>
        <v>16</v>
      </c>
      <c r="N241">
        <f t="shared" si="13"/>
        <v>24</v>
      </c>
      <c r="O241">
        <f t="shared" si="13"/>
        <v>32</v>
      </c>
      <c r="P241">
        <f t="shared" si="13"/>
        <v>40</v>
      </c>
      <c r="Q241">
        <f t="shared" si="13"/>
        <v>47</v>
      </c>
      <c r="R241">
        <f t="shared" si="13"/>
        <v>55</v>
      </c>
      <c r="S241">
        <f t="shared" si="13"/>
        <v>63</v>
      </c>
      <c r="T241">
        <f t="shared" si="13"/>
        <v>71</v>
      </c>
      <c r="U241">
        <f t="shared" si="13"/>
        <v>79</v>
      </c>
      <c r="V241">
        <f t="shared" si="13"/>
        <v>87</v>
      </c>
      <c r="W241">
        <f t="shared" si="13"/>
        <v>95</v>
      </c>
      <c r="X241">
        <f t="shared" si="13"/>
        <v>100</v>
      </c>
      <c r="Y241" t="s">
        <v>566</v>
      </c>
    </row>
    <row r="242" spans="1:25" x14ac:dyDescent="0.5">
      <c r="A242" t="s">
        <v>950</v>
      </c>
      <c r="B242" t="s">
        <v>746</v>
      </c>
      <c r="F242" t="s">
        <v>746</v>
      </c>
      <c r="G242">
        <v>5040</v>
      </c>
      <c r="H242" t="s">
        <v>48</v>
      </c>
      <c r="I242" t="s">
        <v>1030</v>
      </c>
      <c r="J242">
        <f>VLOOKUP(I242,Sheet5!B:C,2,FALSE)</f>
        <v>58</v>
      </c>
      <c r="K242">
        <f>VLOOKUP(H242,Sheet5!A:H,8,FALSE)</f>
        <v>65</v>
      </c>
      <c r="L242">
        <f t="shared" si="14"/>
        <v>8</v>
      </c>
      <c r="M242">
        <f t="shared" si="14"/>
        <v>16</v>
      </c>
      <c r="N242">
        <f t="shared" si="13"/>
        <v>24</v>
      </c>
      <c r="O242">
        <f t="shared" si="13"/>
        <v>32</v>
      </c>
      <c r="P242">
        <f t="shared" si="13"/>
        <v>40</v>
      </c>
      <c r="Q242">
        <f t="shared" si="13"/>
        <v>47</v>
      </c>
      <c r="R242">
        <f t="shared" si="13"/>
        <v>55</v>
      </c>
      <c r="S242">
        <f t="shared" si="13"/>
        <v>63</v>
      </c>
      <c r="T242">
        <f t="shared" si="13"/>
        <v>71</v>
      </c>
      <c r="U242">
        <f t="shared" si="13"/>
        <v>79</v>
      </c>
      <c r="V242">
        <f t="shared" si="13"/>
        <v>87</v>
      </c>
      <c r="W242">
        <f t="shared" si="13"/>
        <v>95</v>
      </c>
      <c r="X242">
        <f t="shared" si="13"/>
        <v>100</v>
      </c>
      <c r="Y242" t="s">
        <v>950</v>
      </c>
    </row>
    <row r="243" spans="1:25" x14ac:dyDescent="0.5">
      <c r="A243" t="s">
        <v>950</v>
      </c>
      <c r="B243" t="s">
        <v>747</v>
      </c>
      <c r="F243" t="s">
        <v>747</v>
      </c>
      <c r="G243">
        <v>5080</v>
      </c>
      <c r="H243" t="s">
        <v>48</v>
      </c>
      <c r="I243" t="s">
        <v>1030</v>
      </c>
      <c r="J243">
        <f>VLOOKUP(I243,Sheet5!B:C,2,FALSE)</f>
        <v>58</v>
      </c>
      <c r="K243">
        <f>VLOOKUP(H243,Sheet5!A:H,8,FALSE)</f>
        <v>65</v>
      </c>
      <c r="L243">
        <f t="shared" si="14"/>
        <v>8</v>
      </c>
      <c r="M243">
        <f t="shared" si="14"/>
        <v>16</v>
      </c>
      <c r="N243">
        <f t="shared" si="13"/>
        <v>24</v>
      </c>
      <c r="O243">
        <f t="shared" si="13"/>
        <v>32</v>
      </c>
      <c r="P243">
        <f t="shared" si="13"/>
        <v>40</v>
      </c>
      <c r="Q243">
        <f t="shared" si="13"/>
        <v>47</v>
      </c>
      <c r="R243">
        <f t="shared" si="13"/>
        <v>55</v>
      </c>
      <c r="S243">
        <f t="shared" si="13"/>
        <v>63</v>
      </c>
      <c r="T243">
        <f t="shared" si="13"/>
        <v>71</v>
      </c>
      <c r="U243">
        <f t="shared" si="13"/>
        <v>79</v>
      </c>
      <c r="V243">
        <f t="shared" si="13"/>
        <v>87</v>
      </c>
      <c r="W243">
        <f t="shared" ref="N243:X266" si="15">MIN(ROUND(W$1*(1+$J243/100),0),100)</f>
        <v>95</v>
      </c>
      <c r="X243">
        <f t="shared" si="15"/>
        <v>100</v>
      </c>
      <c r="Y243" t="s">
        <v>950</v>
      </c>
    </row>
    <row r="244" spans="1:25" x14ac:dyDescent="0.5">
      <c r="A244" t="s">
        <v>950</v>
      </c>
      <c r="B244" t="s">
        <v>748</v>
      </c>
      <c r="F244" t="s">
        <v>748</v>
      </c>
      <c r="G244">
        <v>5520</v>
      </c>
      <c r="H244" t="s">
        <v>48</v>
      </c>
      <c r="I244" t="s">
        <v>1030</v>
      </c>
      <c r="J244">
        <f>VLOOKUP(I244,Sheet5!B:C,2,FALSE)</f>
        <v>58</v>
      </c>
      <c r="K244">
        <f>VLOOKUP(H244,Sheet5!A:H,8,FALSE)</f>
        <v>65</v>
      </c>
      <c r="L244">
        <f t="shared" si="14"/>
        <v>8</v>
      </c>
      <c r="M244">
        <f t="shared" si="14"/>
        <v>16</v>
      </c>
      <c r="N244">
        <f t="shared" si="15"/>
        <v>24</v>
      </c>
      <c r="O244">
        <f t="shared" si="15"/>
        <v>32</v>
      </c>
      <c r="P244">
        <f t="shared" si="15"/>
        <v>40</v>
      </c>
      <c r="Q244">
        <f t="shared" si="15"/>
        <v>47</v>
      </c>
      <c r="R244">
        <f t="shared" si="15"/>
        <v>55</v>
      </c>
      <c r="S244">
        <f t="shared" si="15"/>
        <v>63</v>
      </c>
      <c r="T244">
        <f t="shared" si="15"/>
        <v>71</v>
      </c>
      <c r="U244">
        <f t="shared" si="15"/>
        <v>79</v>
      </c>
      <c r="V244">
        <f t="shared" si="15"/>
        <v>87</v>
      </c>
      <c r="W244">
        <f t="shared" si="15"/>
        <v>95</v>
      </c>
      <c r="X244">
        <f t="shared" si="15"/>
        <v>100</v>
      </c>
      <c r="Y244" t="s">
        <v>950</v>
      </c>
    </row>
    <row r="245" spans="1:25" x14ac:dyDescent="0.5">
      <c r="A245" t="s">
        <v>950</v>
      </c>
      <c r="B245" t="s">
        <v>749</v>
      </c>
      <c r="F245" t="s">
        <v>749</v>
      </c>
      <c r="G245">
        <v>5640</v>
      </c>
      <c r="H245" t="s">
        <v>48</v>
      </c>
      <c r="I245" t="s">
        <v>1030</v>
      </c>
      <c r="J245">
        <f>VLOOKUP(I245,Sheet5!B:C,2,FALSE)</f>
        <v>58</v>
      </c>
      <c r="K245">
        <f>VLOOKUP(H245,Sheet5!A:H,8,FALSE)</f>
        <v>65</v>
      </c>
      <c r="L245">
        <f t="shared" si="14"/>
        <v>8</v>
      </c>
      <c r="M245">
        <f t="shared" si="14"/>
        <v>16</v>
      </c>
      <c r="N245">
        <f t="shared" si="15"/>
        <v>24</v>
      </c>
      <c r="O245">
        <f t="shared" si="15"/>
        <v>32</v>
      </c>
      <c r="P245">
        <f t="shared" si="15"/>
        <v>40</v>
      </c>
      <c r="Q245">
        <f t="shared" si="15"/>
        <v>47</v>
      </c>
      <c r="R245">
        <f t="shared" si="15"/>
        <v>55</v>
      </c>
      <c r="S245">
        <f t="shared" si="15"/>
        <v>63</v>
      </c>
      <c r="T245">
        <f t="shared" si="15"/>
        <v>71</v>
      </c>
      <c r="U245">
        <f t="shared" si="15"/>
        <v>79</v>
      </c>
      <c r="V245">
        <f t="shared" si="15"/>
        <v>87</v>
      </c>
      <c r="W245">
        <f t="shared" si="15"/>
        <v>95</v>
      </c>
      <c r="X245">
        <f t="shared" si="15"/>
        <v>100</v>
      </c>
      <c r="Y245" t="s">
        <v>950</v>
      </c>
    </row>
    <row r="246" spans="1:25" x14ac:dyDescent="0.5">
      <c r="A246" t="s">
        <v>950</v>
      </c>
      <c r="B246" t="s">
        <v>748</v>
      </c>
      <c r="F246" t="s">
        <v>748</v>
      </c>
      <c r="G246">
        <v>7680</v>
      </c>
      <c r="H246" t="s">
        <v>48</v>
      </c>
      <c r="I246" t="s">
        <v>1030</v>
      </c>
      <c r="J246">
        <f>VLOOKUP(I246,Sheet5!B:C,2,FALSE)</f>
        <v>58</v>
      </c>
      <c r="K246">
        <f>VLOOKUP(H246,Sheet5!A:H,8,FALSE)</f>
        <v>65</v>
      </c>
      <c r="L246">
        <f t="shared" si="14"/>
        <v>8</v>
      </c>
      <c r="M246">
        <f t="shared" si="14"/>
        <v>16</v>
      </c>
      <c r="N246">
        <f t="shared" si="15"/>
        <v>24</v>
      </c>
      <c r="O246">
        <f t="shared" si="15"/>
        <v>32</v>
      </c>
      <c r="P246">
        <f t="shared" si="15"/>
        <v>40</v>
      </c>
      <c r="Q246">
        <f t="shared" si="15"/>
        <v>47</v>
      </c>
      <c r="R246">
        <f t="shared" si="15"/>
        <v>55</v>
      </c>
      <c r="S246">
        <f t="shared" si="15"/>
        <v>63</v>
      </c>
      <c r="T246">
        <f t="shared" si="15"/>
        <v>71</v>
      </c>
      <c r="U246">
        <f t="shared" si="15"/>
        <v>79</v>
      </c>
      <c r="V246">
        <f t="shared" si="15"/>
        <v>87</v>
      </c>
      <c r="W246">
        <f t="shared" si="15"/>
        <v>95</v>
      </c>
      <c r="X246">
        <f t="shared" si="15"/>
        <v>100</v>
      </c>
      <c r="Y246" t="s">
        <v>950</v>
      </c>
    </row>
    <row r="247" spans="1:25" x14ac:dyDescent="0.5">
      <c r="A247" t="s">
        <v>950</v>
      </c>
      <c r="B247" t="s">
        <v>749</v>
      </c>
      <c r="F247" t="s">
        <v>749</v>
      </c>
      <c r="G247">
        <v>7680</v>
      </c>
      <c r="H247" t="s">
        <v>48</v>
      </c>
      <c r="I247" t="s">
        <v>1030</v>
      </c>
      <c r="J247">
        <f>VLOOKUP(I247,Sheet5!B:C,2,FALSE)</f>
        <v>58</v>
      </c>
      <c r="K247">
        <f>VLOOKUP(H247,Sheet5!A:H,8,FALSE)</f>
        <v>65</v>
      </c>
      <c r="L247">
        <f t="shared" si="14"/>
        <v>8</v>
      </c>
      <c r="M247">
        <f t="shared" si="14"/>
        <v>16</v>
      </c>
      <c r="N247">
        <f t="shared" si="15"/>
        <v>24</v>
      </c>
      <c r="O247">
        <f t="shared" si="15"/>
        <v>32</v>
      </c>
      <c r="P247">
        <f t="shared" si="15"/>
        <v>40</v>
      </c>
      <c r="Q247">
        <f t="shared" si="15"/>
        <v>47</v>
      </c>
      <c r="R247">
        <f t="shared" si="15"/>
        <v>55</v>
      </c>
      <c r="S247">
        <f t="shared" si="15"/>
        <v>63</v>
      </c>
      <c r="T247">
        <f t="shared" si="15"/>
        <v>71</v>
      </c>
      <c r="U247">
        <f t="shared" si="15"/>
        <v>79</v>
      </c>
      <c r="V247">
        <f t="shared" si="15"/>
        <v>87</v>
      </c>
      <c r="W247">
        <f t="shared" si="15"/>
        <v>95</v>
      </c>
      <c r="X247">
        <f t="shared" si="15"/>
        <v>100</v>
      </c>
      <c r="Y247" t="s">
        <v>950</v>
      </c>
    </row>
    <row r="248" spans="1:25" x14ac:dyDescent="0.5">
      <c r="A248" t="s">
        <v>950</v>
      </c>
      <c r="B248" t="s">
        <v>747</v>
      </c>
      <c r="F248" t="s">
        <v>747</v>
      </c>
      <c r="G248">
        <v>7740</v>
      </c>
      <c r="H248" t="s">
        <v>48</v>
      </c>
      <c r="I248" t="s">
        <v>1030</v>
      </c>
      <c r="J248">
        <f>VLOOKUP(I248,Sheet5!B:C,2,FALSE)</f>
        <v>58</v>
      </c>
      <c r="K248">
        <f>VLOOKUP(H248,Sheet5!A:H,8,FALSE)</f>
        <v>65</v>
      </c>
      <c r="L248">
        <f t="shared" si="14"/>
        <v>8</v>
      </c>
      <c r="M248">
        <f t="shared" si="14"/>
        <v>16</v>
      </c>
      <c r="N248">
        <f t="shared" si="15"/>
        <v>24</v>
      </c>
      <c r="O248">
        <f t="shared" si="15"/>
        <v>32</v>
      </c>
      <c r="P248">
        <f t="shared" si="15"/>
        <v>40</v>
      </c>
      <c r="Q248">
        <f t="shared" si="15"/>
        <v>47</v>
      </c>
      <c r="R248">
        <f t="shared" si="15"/>
        <v>55</v>
      </c>
      <c r="S248">
        <f t="shared" si="15"/>
        <v>63</v>
      </c>
      <c r="T248">
        <f t="shared" si="15"/>
        <v>71</v>
      </c>
      <c r="U248">
        <f t="shared" si="15"/>
        <v>79</v>
      </c>
      <c r="V248">
        <f t="shared" si="15"/>
        <v>87</v>
      </c>
      <c r="W248">
        <f t="shared" si="15"/>
        <v>95</v>
      </c>
      <c r="X248">
        <f t="shared" si="15"/>
        <v>100</v>
      </c>
      <c r="Y248" t="s">
        <v>950</v>
      </c>
    </row>
    <row r="249" spans="1:25" x14ac:dyDescent="0.5">
      <c r="A249" t="s">
        <v>725</v>
      </c>
      <c r="B249" t="s">
        <v>726</v>
      </c>
      <c r="F249" t="s">
        <v>726</v>
      </c>
      <c r="G249">
        <v>10000</v>
      </c>
      <c r="H249" t="s">
        <v>48</v>
      </c>
      <c r="I249" t="s">
        <v>1030</v>
      </c>
      <c r="J249">
        <f>VLOOKUP(I249,Sheet5!B:C,2,FALSE)</f>
        <v>58</v>
      </c>
      <c r="K249">
        <f>VLOOKUP(H249,Sheet5!A:H,8,FALSE)</f>
        <v>65</v>
      </c>
      <c r="L249">
        <f t="shared" si="14"/>
        <v>8</v>
      </c>
      <c r="M249">
        <f t="shared" si="14"/>
        <v>16</v>
      </c>
      <c r="N249">
        <f t="shared" si="15"/>
        <v>24</v>
      </c>
      <c r="O249">
        <f t="shared" si="15"/>
        <v>32</v>
      </c>
      <c r="P249">
        <f t="shared" si="15"/>
        <v>40</v>
      </c>
      <c r="Q249">
        <f t="shared" si="15"/>
        <v>47</v>
      </c>
      <c r="R249">
        <f t="shared" si="15"/>
        <v>55</v>
      </c>
      <c r="S249">
        <f t="shared" si="15"/>
        <v>63</v>
      </c>
      <c r="T249">
        <f t="shared" si="15"/>
        <v>71</v>
      </c>
      <c r="U249">
        <f t="shared" si="15"/>
        <v>79</v>
      </c>
      <c r="V249">
        <f t="shared" si="15"/>
        <v>87</v>
      </c>
      <c r="W249">
        <f t="shared" si="15"/>
        <v>95</v>
      </c>
      <c r="X249">
        <f t="shared" si="15"/>
        <v>100</v>
      </c>
      <c r="Y249" t="s">
        <v>725</v>
      </c>
    </row>
    <row r="250" spans="1:25" x14ac:dyDescent="0.5">
      <c r="A250" t="s">
        <v>725</v>
      </c>
      <c r="B250" t="s">
        <v>726</v>
      </c>
      <c r="F250" t="s">
        <v>726</v>
      </c>
      <c r="G250">
        <v>15000</v>
      </c>
      <c r="H250" t="s">
        <v>48</v>
      </c>
      <c r="I250" t="s">
        <v>1030</v>
      </c>
      <c r="J250">
        <f>VLOOKUP(I250,Sheet5!B:C,2,FALSE)</f>
        <v>58</v>
      </c>
      <c r="K250">
        <f>VLOOKUP(H250,Sheet5!A:H,8,FALSE)</f>
        <v>65</v>
      </c>
      <c r="L250">
        <f t="shared" si="14"/>
        <v>8</v>
      </c>
      <c r="M250">
        <f t="shared" si="14"/>
        <v>16</v>
      </c>
      <c r="N250">
        <f t="shared" si="15"/>
        <v>24</v>
      </c>
      <c r="O250">
        <f t="shared" si="15"/>
        <v>32</v>
      </c>
      <c r="P250">
        <f t="shared" si="15"/>
        <v>40</v>
      </c>
      <c r="Q250">
        <f t="shared" si="15"/>
        <v>47</v>
      </c>
      <c r="R250">
        <f t="shared" si="15"/>
        <v>55</v>
      </c>
      <c r="S250">
        <f t="shared" si="15"/>
        <v>63</v>
      </c>
      <c r="T250">
        <f t="shared" si="15"/>
        <v>71</v>
      </c>
      <c r="U250">
        <f t="shared" si="15"/>
        <v>79</v>
      </c>
      <c r="V250">
        <f t="shared" si="15"/>
        <v>87</v>
      </c>
      <c r="W250">
        <f t="shared" si="15"/>
        <v>95</v>
      </c>
      <c r="X250">
        <f t="shared" si="15"/>
        <v>100</v>
      </c>
      <c r="Y250" t="s">
        <v>725</v>
      </c>
    </row>
    <row r="251" spans="1:25" x14ac:dyDescent="0.5">
      <c r="A251" t="s">
        <v>537</v>
      </c>
      <c r="B251" t="s">
        <v>750</v>
      </c>
      <c r="F251" t="s">
        <v>750</v>
      </c>
      <c r="G251">
        <v>656</v>
      </c>
      <c r="H251" t="s">
        <v>40</v>
      </c>
      <c r="I251" t="s">
        <v>1031</v>
      </c>
      <c r="J251">
        <f>VLOOKUP(I251,Sheet5!B:C,2,FALSE)</f>
        <v>75</v>
      </c>
      <c r="K251">
        <f>VLOOKUP(H251,Sheet5!A:H,8,FALSE)</f>
        <v>81</v>
      </c>
      <c r="L251">
        <f t="shared" si="14"/>
        <v>9</v>
      </c>
      <c r="M251">
        <f t="shared" si="14"/>
        <v>18</v>
      </c>
      <c r="N251">
        <f t="shared" si="15"/>
        <v>26</v>
      </c>
      <c r="O251">
        <f t="shared" si="15"/>
        <v>35</v>
      </c>
      <c r="P251">
        <f t="shared" si="15"/>
        <v>44</v>
      </c>
      <c r="Q251">
        <f t="shared" si="15"/>
        <v>53</v>
      </c>
      <c r="R251">
        <f t="shared" si="15"/>
        <v>61</v>
      </c>
      <c r="S251">
        <f t="shared" si="15"/>
        <v>70</v>
      </c>
      <c r="T251">
        <f t="shared" si="15"/>
        <v>79</v>
      </c>
      <c r="U251">
        <f t="shared" si="15"/>
        <v>88</v>
      </c>
      <c r="V251">
        <f t="shared" si="15"/>
        <v>96</v>
      </c>
      <c r="W251">
        <f t="shared" si="15"/>
        <v>100</v>
      </c>
      <c r="X251">
        <f t="shared" si="15"/>
        <v>100</v>
      </c>
      <c r="Y251" t="s">
        <v>537</v>
      </c>
    </row>
    <row r="252" spans="1:25" x14ac:dyDescent="0.5">
      <c r="A252" t="s">
        <v>615</v>
      </c>
      <c r="B252" t="s">
        <v>751</v>
      </c>
      <c r="F252" t="s">
        <v>751</v>
      </c>
      <c r="G252">
        <v>1008</v>
      </c>
      <c r="H252" t="s">
        <v>40</v>
      </c>
      <c r="I252" t="s">
        <v>1031</v>
      </c>
      <c r="J252">
        <f>VLOOKUP(I252,Sheet5!B:C,2,FALSE)</f>
        <v>75</v>
      </c>
      <c r="K252">
        <f>VLOOKUP(H252,Sheet5!A:H,8,FALSE)</f>
        <v>81</v>
      </c>
      <c r="L252">
        <f t="shared" si="14"/>
        <v>9</v>
      </c>
      <c r="M252">
        <f t="shared" si="14"/>
        <v>18</v>
      </c>
      <c r="N252">
        <f t="shared" si="15"/>
        <v>26</v>
      </c>
      <c r="O252">
        <f t="shared" si="15"/>
        <v>35</v>
      </c>
      <c r="P252">
        <f t="shared" si="15"/>
        <v>44</v>
      </c>
      <c r="Q252">
        <f t="shared" si="15"/>
        <v>53</v>
      </c>
      <c r="R252">
        <f t="shared" si="15"/>
        <v>61</v>
      </c>
      <c r="S252">
        <f t="shared" si="15"/>
        <v>70</v>
      </c>
      <c r="T252">
        <f t="shared" si="15"/>
        <v>79</v>
      </c>
      <c r="U252">
        <f t="shared" si="15"/>
        <v>88</v>
      </c>
      <c r="V252">
        <f t="shared" si="15"/>
        <v>96</v>
      </c>
      <c r="W252">
        <f t="shared" si="15"/>
        <v>100</v>
      </c>
      <c r="X252">
        <f t="shared" si="15"/>
        <v>100</v>
      </c>
      <c r="Y252" t="s">
        <v>615</v>
      </c>
    </row>
    <row r="253" spans="1:25" x14ac:dyDescent="0.5">
      <c r="A253" t="s">
        <v>548</v>
      </c>
      <c r="B253" t="s">
        <v>752</v>
      </c>
      <c r="F253" t="s">
        <v>752</v>
      </c>
      <c r="G253">
        <v>1152</v>
      </c>
      <c r="H253" t="s">
        <v>40</v>
      </c>
      <c r="I253" t="s">
        <v>1031</v>
      </c>
      <c r="J253">
        <f>VLOOKUP(I253,Sheet5!B:C,2,FALSE)</f>
        <v>75</v>
      </c>
      <c r="K253">
        <f>VLOOKUP(H253,Sheet5!A:H,8,FALSE)</f>
        <v>81</v>
      </c>
      <c r="L253">
        <f t="shared" si="14"/>
        <v>9</v>
      </c>
      <c r="M253">
        <f t="shared" si="14"/>
        <v>18</v>
      </c>
      <c r="N253">
        <f t="shared" si="15"/>
        <v>26</v>
      </c>
      <c r="O253">
        <f t="shared" si="15"/>
        <v>35</v>
      </c>
      <c r="P253">
        <f t="shared" si="15"/>
        <v>44</v>
      </c>
      <c r="Q253">
        <f t="shared" si="15"/>
        <v>53</v>
      </c>
      <c r="R253">
        <f t="shared" si="15"/>
        <v>61</v>
      </c>
      <c r="S253">
        <f t="shared" si="15"/>
        <v>70</v>
      </c>
      <c r="T253">
        <f t="shared" si="15"/>
        <v>79</v>
      </c>
      <c r="U253">
        <f t="shared" si="15"/>
        <v>88</v>
      </c>
      <c r="V253">
        <f t="shared" si="15"/>
        <v>96</v>
      </c>
      <c r="W253">
        <f t="shared" si="15"/>
        <v>100</v>
      </c>
      <c r="X253">
        <f t="shared" si="15"/>
        <v>100</v>
      </c>
      <c r="Y253" t="s">
        <v>548</v>
      </c>
    </row>
    <row r="254" spans="1:25" x14ac:dyDescent="0.5">
      <c r="A254" t="s">
        <v>582</v>
      </c>
      <c r="B254" t="s">
        <v>753</v>
      </c>
      <c r="F254" t="s">
        <v>753</v>
      </c>
      <c r="G254">
        <v>1184</v>
      </c>
      <c r="H254" t="s">
        <v>40</v>
      </c>
      <c r="I254" t="s">
        <v>1031</v>
      </c>
      <c r="J254">
        <f>VLOOKUP(I254,Sheet5!B:C,2,FALSE)</f>
        <v>75</v>
      </c>
      <c r="K254">
        <f>VLOOKUP(H254,Sheet5!A:H,8,FALSE)</f>
        <v>81</v>
      </c>
      <c r="L254">
        <f t="shared" si="14"/>
        <v>9</v>
      </c>
      <c r="M254">
        <f t="shared" si="14"/>
        <v>18</v>
      </c>
      <c r="N254">
        <f t="shared" si="15"/>
        <v>26</v>
      </c>
      <c r="O254">
        <f t="shared" si="15"/>
        <v>35</v>
      </c>
      <c r="P254">
        <f t="shared" si="15"/>
        <v>44</v>
      </c>
      <c r="Q254">
        <f t="shared" si="15"/>
        <v>53</v>
      </c>
      <c r="R254">
        <f t="shared" si="15"/>
        <v>61</v>
      </c>
      <c r="S254">
        <f t="shared" si="15"/>
        <v>70</v>
      </c>
      <c r="T254">
        <f t="shared" si="15"/>
        <v>79</v>
      </c>
      <c r="U254">
        <f t="shared" si="15"/>
        <v>88</v>
      </c>
      <c r="V254">
        <f t="shared" si="15"/>
        <v>96</v>
      </c>
      <c r="W254">
        <f t="shared" si="15"/>
        <v>100</v>
      </c>
      <c r="X254">
        <f t="shared" si="15"/>
        <v>100</v>
      </c>
      <c r="Y254" t="s">
        <v>582</v>
      </c>
    </row>
    <row r="255" spans="1:25" x14ac:dyDescent="0.5">
      <c r="A255" t="s">
        <v>562</v>
      </c>
      <c r="B255" t="s">
        <v>754</v>
      </c>
      <c r="C255" t="s">
        <v>564</v>
      </c>
      <c r="D255" t="s">
        <v>755</v>
      </c>
      <c r="F255" t="s">
        <v>968</v>
      </c>
      <c r="G255">
        <v>1248</v>
      </c>
      <c r="H255" t="s">
        <v>40</v>
      </c>
      <c r="I255" t="s">
        <v>1031</v>
      </c>
      <c r="J255">
        <f>VLOOKUP(I255,Sheet5!B:C,2,FALSE)</f>
        <v>75</v>
      </c>
      <c r="K255">
        <f>VLOOKUP(H255,Sheet5!A:H,8,FALSE)</f>
        <v>81</v>
      </c>
      <c r="L255">
        <f t="shared" si="14"/>
        <v>9</v>
      </c>
      <c r="M255">
        <f t="shared" si="14"/>
        <v>18</v>
      </c>
      <c r="N255">
        <f t="shared" si="15"/>
        <v>26</v>
      </c>
      <c r="O255">
        <f t="shared" si="15"/>
        <v>35</v>
      </c>
      <c r="P255">
        <f t="shared" si="15"/>
        <v>44</v>
      </c>
      <c r="Q255">
        <f t="shared" si="15"/>
        <v>53</v>
      </c>
      <c r="R255">
        <f t="shared" si="15"/>
        <v>61</v>
      </c>
      <c r="S255">
        <f t="shared" si="15"/>
        <v>70</v>
      </c>
      <c r="T255">
        <f t="shared" si="15"/>
        <v>79</v>
      </c>
      <c r="U255">
        <f t="shared" si="15"/>
        <v>88</v>
      </c>
      <c r="V255">
        <f t="shared" si="15"/>
        <v>96</v>
      </c>
      <c r="W255">
        <f t="shared" si="15"/>
        <v>100</v>
      </c>
      <c r="X255">
        <f t="shared" si="15"/>
        <v>100</v>
      </c>
      <c r="Y255" t="s">
        <v>562</v>
      </c>
    </row>
    <row r="256" spans="1:25" x14ac:dyDescent="0.5">
      <c r="A256" t="s">
        <v>615</v>
      </c>
      <c r="B256" t="s">
        <v>756</v>
      </c>
      <c r="F256" t="s">
        <v>756</v>
      </c>
      <c r="G256">
        <v>1280</v>
      </c>
      <c r="H256" t="s">
        <v>40</v>
      </c>
      <c r="I256" t="s">
        <v>1031</v>
      </c>
      <c r="J256">
        <f>VLOOKUP(I256,Sheet5!B:C,2,FALSE)</f>
        <v>75</v>
      </c>
      <c r="K256">
        <f>VLOOKUP(H256,Sheet5!A:H,8,FALSE)</f>
        <v>81</v>
      </c>
      <c r="L256">
        <f t="shared" si="14"/>
        <v>9</v>
      </c>
      <c r="M256">
        <f t="shared" si="14"/>
        <v>18</v>
      </c>
      <c r="N256">
        <f t="shared" si="15"/>
        <v>26</v>
      </c>
      <c r="O256">
        <f t="shared" si="15"/>
        <v>35</v>
      </c>
      <c r="P256">
        <f t="shared" si="15"/>
        <v>44</v>
      </c>
      <c r="Q256">
        <f t="shared" si="15"/>
        <v>53</v>
      </c>
      <c r="R256">
        <f t="shared" si="15"/>
        <v>61</v>
      </c>
      <c r="S256">
        <f t="shared" si="15"/>
        <v>70</v>
      </c>
      <c r="T256">
        <f t="shared" si="15"/>
        <v>79</v>
      </c>
      <c r="U256">
        <f t="shared" si="15"/>
        <v>88</v>
      </c>
      <c r="V256">
        <f t="shared" si="15"/>
        <v>96</v>
      </c>
      <c r="W256">
        <f t="shared" si="15"/>
        <v>100</v>
      </c>
      <c r="X256">
        <f t="shared" si="15"/>
        <v>100</v>
      </c>
      <c r="Y256" t="s">
        <v>615</v>
      </c>
    </row>
    <row r="257" spans="1:25" x14ac:dyDescent="0.5">
      <c r="A257" t="s">
        <v>550</v>
      </c>
      <c r="B257" t="s">
        <v>757</v>
      </c>
      <c r="F257" t="s">
        <v>757</v>
      </c>
      <c r="G257">
        <v>1344</v>
      </c>
      <c r="H257" t="s">
        <v>40</v>
      </c>
      <c r="I257" t="s">
        <v>1031</v>
      </c>
      <c r="J257">
        <f>VLOOKUP(I257,Sheet5!B:C,2,FALSE)</f>
        <v>75</v>
      </c>
      <c r="K257">
        <f>VLOOKUP(H257,Sheet5!A:H,8,FALSE)</f>
        <v>81</v>
      </c>
      <c r="L257">
        <f t="shared" si="14"/>
        <v>9</v>
      </c>
      <c r="M257">
        <f t="shared" si="14"/>
        <v>18</v>
      </c>
      <c r="N257">
        <f t="shared" si="15"/>
        <v>26</v>
      </c>
      <c r="O257">
        <f t="shared" si="15"/>
        <v>35</v>
      </c>
      <c r="P257">
        <f t="shared" si="15"/>
        <v>44</v>
      </c>
      <c r="Q257">
        <f t="shared" si="15"/>
        <v>53</v>
      </c>
      <c r="R257">
        <f t="shared" si="15"/>
        <v>61</v>
      </c>
      <c r="S257">
        <f t="shared" si="15"/>
        <v>70</v>
      </c>
      <c r="T257">
        <f t="shared" si="15"/>
        <v>79</v>
      </c>
      <c r="U257">
        <f t="shared" si="15"/>
        <v>88</v>
      </c>
      <c r="V257">
        <f t="shared" si="15"/>
        <v>96</v>
      </c>
      <c r="W257">
        <f t="shared" si="15"/>
        <v>100</v>
      </c>
      <c r="X257">
        <f t="shared" si="15"/>
        <v>100</v>
      </c>
      <c r="Y257" t="s">
        <v>550</v>
      </c>
    </row>
    <row r="258" spans="1:25" x14ac:dyDescent="0.5">
      <c r="A258" t="s">
        <v>574</v>
      </c>
      <c r="B258" t="s">
        <v>758</v>
      </c>
      <c r="F258" t="s">
        <v>758</v>
      </c>
      <c r="G258">
        <v>2560</v>
      </c>
      <c r="H258" t="s">
        <v>40</v>
      </c>
      <c r="I258" t="s">
        <v>1031</v>
      </c>
      <c r="J258">
        <f>VLOOKUP(I258,Sheet5!B:C,2,FALSE)</f>
        <v>75</v>
      </c>
      <c r="K258">
        <f>VLOOKUP(H258,Sheet5!A:H,8,FALSE)</f>
        <v>81</v>
      </c>
      <c r="L258">
        <f t="shared" si="14"/>
        <v>9</v>
      </c>
      <c r="M258">
        <f t="shared" si="14"/>
        <v>18</v>
      </c>
      <c r="N258">
        <f t="shared" si="15"/>
        <v>26</v>
      </c>
      <c r="O258">
        <f t="shared" si="15"/>
        <v>35</v>
      </c>
      <c r="P258">
        <f t="shared" si="15"/>
        <v>44</v>
      </c>
      <c r="Q258">
        <f t="shared" si="15"/>
        <v>53</v>
      </c>
      <c r="R258">
        <f t="shared" si="15"/>
        <v>61</v>
      </c>
      <c r="S258">
        <f t="shared" si="15"/>
        <v>70</v>
      </c>
      <c r="T258">
        <f t="shared" si="15"/>
        <v>79</v>
      </c>
      <c r="U258">
        <f t="shared" si="15"/>
        <v>88</v>
      </c>
      <c r="V258">
        <f t="shared" si="15"/>
        <v>96</v>
      </c>
      <c r="W258">
        <f t="shared" si="15"/>
        <v>100</v>
      </c>
      <c r="X258">
        <f t="shared" si="15"/>
        <v>100</v>
      </c>
      <c r="Y258" t="s">
        <v>574</v>
      </c>
    </row>
    <row r="259" spans="1:25" x14ac:dyDescent="0.5">
      <c r="A259" t="s">
        <v>759</v>
      </c>
      <c r="B259" t="s">
        <v>760</v>
      </c>
      <c r="F259" t="s">
        <v>760</v>
      </c>
      <c r="G259">
        <v>1008</v>
      </c>
      <c r="H259" t="s">
        <v>44</v>
      </c>
      <c r="I259" t="s">
        <v>1032</v>
      </c>
      <c r="J259">
        <f>VLOOKUP(I259,Sheet5!B:C,2,FALSE)</f>
        <v>60</v>
      </c>
      <c r="K259">
        <f>VLOOKUP(H259,Sheet5!A:H,8,FALSE)</f>
        <v>88</v>
      </c>
      <c r="L259">
        <f t="shared" si="14"/>
        <v>8</v>
      </c>
      <c r="M259">
        <f t="shared" si="14"/>
        <v>16</v>
      </c>
      <c r="N259">
        <f t="shared" si="15"/>
        <v>24</v>
      </c>
      <c r="O259">
        <f t="shared" si="15"/>
        <v>32</v>
      </c>
      <c r="P259">
        <f t="shared" si="15"/>
        <v>40</v>
      </c>
      <c r="Q259">
        <f t="shared" si="15"/>
        <v>48</v>
      </c>
      <c r="R259">
        <f t="shared" si="15"/>
        <v>56</v>
      </c>
      <c r="S259">
        <f t="shared" si="15"/>
        <v>64</v>
      </c>
      <c r="T259">
        <f t="shared" si="15"/>
        <v>72</v>
      </c>
      <c r="U259">
        <f t="shared" si="15"/>
        <v>80</v>
      </c>
      <c r="V259">
        <f t="shared" si="15"/>
        <v>88</v>
      </c>
      <c r="W259">
        <f t="shared" si="15"/>
        <v>96</v>
      </c>
      <c r="X259">
        <f t="shared" si="15"/>
        <v>100</v>
      </c>
      <c r="Y259" t="s">
        <v>759</v>
      </c>
    </row>
    <row r="260" spans="1:25" x14ac:dyDescent="0.5">
      <c r="A260" t="s">
        <v>582</v>
      </c>
      <c r="B260" t="s">
        <v>761</v>
      </c>
      <c r="F260" t="s">
        <v>761</v>
      </c>
      <c r="G260">
        <v>1376</v>
      </c>
      <c r="H260" t="s">
        <v>44</v>
      </c>
      <c r="I260" t="s">
        <v>1032</v>
      </c>
      <c r="J260">
        <f>VLOOKUP(I260,Sheet5!B:C,2,FALSE)</f>
        <v>60</v>
      </c>
      <c r="K260">
        <f>VLOOKUP(H260,Sheet5!A:H,8,FALSE)</f>
        <v>88</v>
      </c>
      <c r="L260">
        <f t="shared" si="14"/>
        <v>8</v>
      </c>
      <c r="M260">
        <f t="shared" si="14"/>
        <v>16</v>
      </c>
      <c r="N260">
        <f t="shared" si="15"/>
        <v>24</v>
      </c>
      <c r="O260">
        <f t="shared" si="15"/>
        <v>32</v>
      </c>
      <c r="P260">
        <f t="shared" si="15"/>
        <v>40</v>
      </c>
      <c r="Q260">
        <f t="shared" si="15"/>
        <v>48</v>
      </c>
      <c r="R260">
        <f t="shared" si="15"/>
        <v>56</v>
      </c>
      <c r="S260">
        <f t="shared" si="15"/>
        <v>64</v>
      </c>
      <c r="T260">
        <f t="shared" si="15"/>
        <v>72</v>
      </c>
      <c r="U260">
        <f t="shared" si="15"/>
        <v>80</v>
      </c>
      <c r="V260">
        <f t="shared" si="15"/>
        <v>88</v>
      </c>
      <c r="W260">
        <f t="shared" si="15"/>
        <v>96</v>
      </c>
      <c r="X260">
        <f t="shared" si="15"/>
        <v>100</v>
      </c>
      <c r="Y260" t="s">
        <v>582</v>
      </c>
    </row>
    <row r="261" spans="1:25" x14ac:dyDescent="0.5">
      <c r="A261" t="s">
        <v>535</v>
      </c>
      <c r="B261" t="s">
        <v>762</v>
      </c>
      <c r="C261" t="s">
        <v>763</v>
      </c>
      <c r="F261" t="s">
        <v>969</v>
      </c>
      <c r="G261">
        <v>6360</v>
      </c>
      <c r="H261" t="s">
        <v>44</v>
      </c>
      <c r="I261" t="s">
        <v>1032</v>
      </c>
      <c r="J261">
        <f>VLOOKUP(I261,Sheet5!B:C,2,FALSE)</f>
        <v>60</v>
      </c>
      <c r="K261">
        <f>VLOOKUP(H261,Sheet5!A:H,8,FALSE)</f>
        <v>88</v>
      </c>
      <c r="L261">
        <f t="shared" si="14"/>
        <v>8</v>
      </c>
      <c r="M261">
        <f t="shared" si="14"/>
        <v>16</v>
      </c>
      <c r="N261">
        <f t="shared" si="15"/>
        <v>24</v>
      </c>
      <c r="O261">
        <f t="shared" si="15"/>
        <v>32</v>
      </c>
      <c r="P261">
        <f t="shared" si="15"/>
        <v>40</v>
      </c>
      <c r="Q261">
        <f t="shared" si="15"/>
        <v>48</v>
      </c>
      <c r="R261">
        <f t="shared" si="15"/>
        <v>56</v>
      </c>
      <c r="S261">
        <f t="shared" si="15"/>
        <v>64</v>
      </c>
      <c r="T261">
        <f t="shared" si="15"/>
        <v>72</v>
      </c>
      <c r="U261">
        <f t="shared" si="15"/>
        <v>80</v>
      </c>
      <c r="V261">
        <f t="shared" si="15"/>
        <v>88</v>
      </c>
      <c r="W261">
        <f t="shared" si="15"/>
        <v>96</v>
      </c>
      <c r="X261">
        <f t="shared" si="15"/>
        <v>100</v>
      </c>
      <c r="Y261" t="s">
        <v>535</v>
      </c>
    </row>
    <row r="262" spans="1:25" x14ac:dyDescent="0.5">
      <c r="A262" t="s">
        <v>764</v>
      </c>
      <c r="B262" t="s">
        <v>765</v>
      </c>
      <c r="F262" t="s">
        <v>765</v>
      </c>
      <c r="G262">
        <v>8400</v>
      </c>
      <c r="H262" t="s">
        <v>44</v>
      </c>
      <c r="I262" t="s">
        <v>1032</v>
      </c>
      <c r="J262">
        <f>VLOOKUP(I262,Sheet5!B:C,2,FALSE)</f>
        <v>60</v>
      </c>
      <c r="K262">
        <f>VLOOKUP(H262,Sheet5!A:H,8,FALSE)</f>
        <v>88</v>
      </c>
      <c r="L262">
        <f t="shared" si="14"/>
        <v>8</v>
      </c>
      <c r="M262">
        <f t="shared" si="14"/>
        <v>16</v>
      </c>
      <c r="N262">
        <f t="shared" si="15"/>
        <v>24</v>
      </c>
      <c r="O262">
        <f t="shared" si="15"/>
        <v>32</v>
      </c>
      <c r="P262">
        <f t="shared" si="15"/>
        <v>40</v>
      </c>
      <c r="Q262">
        <f t="shared" si="15"/>
        <v>48</v>
      </c>
      <c r="R262">
        <f t="shared" si="15"/>
        <v>56</v>
      </c>
      <c r="S262">
        <f t="shared" si="15"/>
        <v>64</v>
      </c>
      <c r="T262">
        <f t="shared" si="15"/>
        <v>72</v>
      </c>
      <c r="U262">
        <f t="shared" si="15"/>
        <v>80</v>
      </c>
      <c r="V262">
        <f t="shared" si="15"/>
        <v>88</v>
      </c>
      <c r="W262">
        <f t="shared" si="15"/>
        <v>96</v>
      </c>
      <c r="X262">
        <f t="shared" si="15"/>
        <v>100</v>
      </c>
      <c r="Y262" t="s">
        <v>764</v>
      </c>
    </row>
    <row r="263" spans="1:25" x14ac:dyDescent="0.5">
      <c r="A263" t="s">
        <v>537</v>
      </c>
      <c r="B263" t="s">
        <v>766</v>
      </c>
      <c r="F263" t="s">
        <v>766</v>
      </c>
      <c r="G263">
        <v>672</v>
      </c>
      <c r="H263" t="s">
        <v>53</v>
      </c>
      <c r="I263" t="s">
        <v>1033</v>
      </c>
      <c r="J263">
        <f>VLOOKUP(I263,Sheet5!B:C,2,FALSE)</f>
        <v>61</v>
      </c>
      <c r="K263">
        <f>VLOOKUP(H263,Sheet5!A:H,8,FALSE)</f>
        <v>88</v>
      </c>
      <c r="L263">
        <f t="shared" si="14"/>
        <v>8</v>
      </c>
      <c r="M263">
        <f t="shared" si="14"/>
        <v>16</v>
      </c>
      <c r="N263">
        <f t="shared" si="15"/>
        <v>24</v>
      </c>
      <c r="O263">
        <f t="shared" si="15"/>
        <v>32</v>
      </c>
      <c r="P263">
        <f t="shared" si="15"/>
        <v>40</v>
      </c>
      <c r="Q263">
        <f t="shared" si="15"/>
        <v>48</v>
      </c>
      <c r="R263">
        <f t="shared" si="15"/>
        <v>56</v>
      </c>
      <c r="S263">
        <f t="shared" si="15"/>
        <v>64</v>
      </c>
      <c r="T263">
        <f t="shared" si="15"/>
        <v>72</v>
      </c>
      <c r="U263">
        <f t="shared" si="15"/>
        <v>81</v>
      </c>
      <c r="V263">
        <f t="shared" si="15"/>
        <v>89</v>
      </c>
      <c r="W263">
        <f t="shared" si="15"/>
        <v>97</v>
      </c>
      <c r="X263">
        <f t="shared" si="15"/>
        <v>100</v>
      </c>
      <c r="Y263" t="s">
        <v>537</v>
      </c>
    </row>
    <row r="264" spans="1:25" x14ac:dyDescent="0.5">
      <c r="A264" t="s">
        <v>540</v>
      </c>
      <c r="B264" t="s">
        <v>767</v>
      </c>
      <c r="F264" t="s">
        <v>767</v>
      </c>
      <c r="G264">
        <v>688</v>
      </c>
      <c r="H264" t="s">
        <v>53</v>
      </c>
      <c r="I264" t="s">
        <v>1033</v>
      </c>
      <c r="J264">
        <f>VLOOKUP(I264,Sheet5!B:C,2,FALSE)</f>
        <v>61</v>
      </c>
      <c r="K264">
        <f>VLOOKUP(H264,Sheet5!A:H,8,FALSE)</f>
        <v>88</v>
      </c>
      <c r="L264">
        <f t="shared" si="14"/>
        <v>8</v>
      </c>
      <c r="M264">
        <f t="shared" si="14"/>
        <v>16</v>
      </c>
      <c r="N264">
        <f t="shared" si="15"/>
        <v>24</v>
      </c>
      <c r="O264">
        <f t="shared" si="15"/>
        <v>32</v>
      </c>
      <c r="P264">
        <f t="shared" si="15"/>
        <v>40</v>
      </c>
      <c r="Q264">
        <f t="shared" si="15"/>
        <v>48</v>
      </c>
      <c r="R264">
        <f t="shared" si="15"/>
        <v>56</v>
      </c>
      <c r="S264">
        <f t="shared" si="15"/>
        <v>64</v>
      </c>
      <c r="T264">
        <f t="shared" si="15"/>
        <v>72</v>
      </c>
      <c r="U264">
        <f t="shared" si="15"/>
        <v>81</v>
      </c>
      <c r="V264">
        <f t="shared" si="15"/>
        <v>89</v>
      </c>
      <c r="W264">
        <f t="shared" si="15"/>
        <v>97</v>
      </c>
      <c r="X264">
        <f t="shared" si="15"/>
        <v>100</v>
      </c>
      <c r="Y264" t="s">
        <v>540</v>
      </c>
    </row>
    <row r="265" spans="1:25" x14ac:dyDescent="0.5">
      <c r="A265" t="s">
        <v>562</v>
      </c>
      <c r="B265" t="s">
        <v>768</v>
      </c>
      <c r="C265" t="s">
        <v>564</v>
      </c>
      <c r="D265" t="s">
        <v>769</v>
      </c>
      <c r="F265" t="s">
        <v>970</v>
      </c>
      <c r="G265">
        <v>1312</v>
      </c>
      <c r="H265" t="s">
        <v>53</v>
      </c>
      <c r="I265" t="s">
        <v>1033</v>
      </c>
      <c r="J265">
        <f>VLOOKUP(I265,Sheet5!B:C,2,FALSE)</f>
        <v>61</v>
      </c>
      <c r="K265">
        <f>VLOOKUP(H265,Sheet5!A:H,8,FALSE)</f>
        <v>88</v>
      </c>
      <c r="L265">
        <f t="shared" si="14"/>
        <v>8</v>
      </c>
      <c r="M265">
        <f t="shared" si="14"/>
        <v>16</v>
      </c>
      <c r="N265">
        <f t="shared" si="15"/>
        <v>24</v>
      </c>
      <c r="O265">
        <f t="shared" si="15"/>
        <v>32</v>
      </c>
      <c r="P265">
        <f t="shared" si="15"/>
        <v>40</v>
      </c>
      <c r="Q265">
        <f t="shared" si="15"/>
        <v>48</v>
      </c>
      <c r="R265">
        <f t="shared" si="15"/>
        <v>56</v>
      </c>
      <c r="S265">
        <f t="shared" si="15"/>
        <v>64</v>
      </c>
      <c r="T265">
        <f t="shared" si="15"/>
        <v>72</v>
      </c>
      <c r="U265">
        <f t="shared" si="15"/>
        <v>81</v>
      </c>
      <c r="V265">
        <f t="shared" si="15"/>
        <v>89</v>
      </c>
      <c r="W265">
        <f t="shared" si="15"/>
        <v>97</v>
      </c>
      <c r="X265">
        <f t="shared" si="15"/>
        <v>100</v>
      </c>
      <c r="Y265" t="s">
        <v>562</v>
      </c>
    </row>
    <row r="266" spans="1:25" x14ac:dyDescent="0.5">
      <c r="A266" t="s">
        <v>592</v>
      </c>
      <c r="B266" t="s">
        <v>770</v>
      </c>
      <c r="F266" t="s">
        <v>770</v>
      </c>
      <c r="G266">
        <v>1440</v>
      </c>
      <c r="H266" t="s">
        <v>47</v>
      </c>
      <c r="I266" t="s">
        <v>1034</v>
      </c>
      <c r="J266">
        <f>VLOOKUP(I266,Sheet5!B:C,2,FALSE)</f>
        <v>62</v>
      </c>
      <c r="K266">
        <f>VLOOKUP(H266,Sheet5!A:H,8,FALSE)</f>
        <v>89</v>
      </c>
      <c r="L266">
        <f t="shared" si="14"/>
        <v>8</v>
      </c>
      <c r="M266">
        <f t="shared" si="14"/>
        <v>16</v>
      </c>
      <c r="N266">
        <f t="shared" si="15"/>
        <v>24</v>
      </c>
      <c r="O266">
        <f t="shared" si="15"/>
        <v>32</v>
      </c>
      <c r="P266">
        <f t="shared" si="15"/>
        <v>41</v>
      </c>
      <c r="Q266">
        <f t="shared" si="15"/>
        <v>49</v>
      </c>
      <c r="R266">
        <f t="shared" si="15"/>
        <v>57</v>
      </c>
      <c r="S266">
        <f t="shared" si="15"/>
        <v>65</v>
      </c>
      <c r="T266">
        <f t="shared" si="15"/>
        <v>73</v>
      </c>
      <c r="U266">
        <f t="shared" si="15"/>
        <v>81</v>
      </c>
      <c r="V266">
        <f t="shared" si="15"/>
        <v>89</v>
      </c>
      <c r="W266">
        <f t="shared" si="15"/>
        <v>97</v>
      </c>
      <c r="X266">
        <f t="shared" si="15"/>
        <v>100</v>
      </c>
      <c r="Y266" t="s">
        <v>592</v>
      </c>
    </row>
    <row r="267" spans="1:25" x14ac:dyDescent="0.5">
      <c r="A267" t="s">
        <v>592</v>
      </c>
      <c r="B267" t="s">
        <v>771</v>
      </c>
      <c r="F267" t="s">
        <v>771</v>
      </c>
      <c r="G267">
        <v>1504</v>
      </c>
      <c r="H267" t="s">
        <v>47</v>
      </c>
      <c r="I267" t="s">
        <v>1034</v>
      </c>
      <c r="J267">
        <f>VLOOKUP(I267,Sheet5!B:C,2,FALSE)</f>
        <v>62</v>
      </c>
      <c r="K267">
        <f>VLOOKUP(H267,Sheet5!A:H,8,FALSE)</f>
        <v>89</v>
      </c>
      <c r="L267">
        <f t="shared" si="14"/>
        <v>8</v>
      </c>
      <c r="M267">
        <f t="shared" si="14"/>
        <v>16</v>
      </c>
      <c r="N267">
        <f t="shared" si="14"/>
        <v>24</v>
      </c>
      <c r="O267">
        <f t="shared" si="14"/>
        <v>32</v>
      </c>
      <c r="P267">
        <f t="shared" si="14"/>
        <v>41</v>
      </c>
      <c r="Q267">
        <f t="shared" si="14"/>
        <v>49</v>
      </c>
      <c r="R267">
        <f t="shared" si="14"/>
        <v>57</v>
      </c>
      <c r="S267">
        <f t="shared" si="14"/>
        <v>65</v>
      </c>
      <c r="T267">
        <f t="shared" si="14"/>
        <v>73</v>
      </c>
      <c r="U267">
        <f t="shared" si="14"/>
        <v>81</v>
      </c>
      <c r="V267">
        <f t="shared" si="14"/>
        <v>89</v>
      </c>
      <c r="W267">
        <f t="shared" si="14"/>
        <v>97</v>
      </c>
      <c r="X267">
        <f t="shared" si="14"/>
        <v>100</v>
      </c>
      <c r="Y267" t="s">
        <v>592</v>
      </c>
    </row>
    <row r="268" spans="1:25" x14ac:dyDescent="0.5">
      <c r="A268" t="s">
        <v>606</v>
      </c>
      <c r="B268" t="s">
        <v>772</v>
      </c>
      <c r="F268" t="s">
        <v>772</v>
      </c>
      <c r="G268">
        <v>2160</v>
      </c>
      <c r="H268" t="s">
        <v>47</v>
      </c>
      <c r="I268" t="s">
        <v>1034</v>
      </c>
      <c r="J268">
        <f>VLOOKUP(I268,Sheet5!B:C,2,FALSE)</f>
        <v>62</v>
      </c>
      <c r="K268">
        <f>VLOOKUP(H268,Sheet5!A:H,8,FALSE)</f>
        <v>89</v>
      </c>
      <c r="L268">
        <f t="shared" si="14"/>
        <v>8</v>
      </c>
      <c r="M268">
        <f t="shared" si="14"/>
        <v>16</v>
      </c>
      <c r="N268">
        <f t="shared" si="14"/>
        <v>24</v>
      </c>
      <c r="O268">
        <f t="shared" si="14"/>
        <v>32</v>
      </c>
      <c r="P268">
        <f t="shared" si="14"/>
        <v>41</v>
      </c>
      <c r="Q268">
        <f t="shared" si="14"/>
        <v>49</v>
      </c>
      <c r="R268">
        <f t="shared" si="14"/>
        <v>57</v>
      </c>
      <c r="S268">
        <f t="shared" si="14"/>
        <v>65</v>
      </c>
      <c r="T268">
        <f t="shared" si="14"/>
        <v>73</v>
      </c>
      <c r="U268">
        <f t="shared" si="14"/>
        <v>81</v>
      </c>
      <c r="V268">
        <f t="shared" si="14"/>
        <v>89</v>
      </c>
      <c r="W268">
        <f t="shared" si="14"/>
        <v>97</v>
      </c>
      <c r="X268">
        <f t="shared" si="14"/>
        <v>100</v>
      </c>
      <c r="Y268" t="s">
        <v>606</v>
      </c>
    </row>
    <row r="269" spans="1:25" x14ac:dyDescent="0.5">
      <c r="A269" t="s">
        <v>606</v>
      </c>
      <c r="B269" t="s">
        <v>773</v>
      </c>
      <c r="F269" t="s">
        <v>773</v>
      </c>
      <c r="G269">
        <v>2208</v>
      </c>
      <c r="H269" t="s">
        <v>47</v>
      </c>
      <c r="I269" t="s">
        <v>1034</v>
      </c>
      <c r="J269">
        <f>VLOOKUP(I269,Sheet5!B:C,2,FALSE)</f>
        <v>62</v>
      </c>
      <c r="K269">
        <f>VLOOKUP(H269,Sheet5!A:H,8,FALSE)</f>
        <v>89</v>
      </c>
      <c r="L269">
        <f t="shared" si="14"/>
        <v>8</v>
      </c>
      <c r="M269">
        <f t="shared" si="14"/>
        <v>16</v>
      </c>
      <c r="N269">
        <f t="shared" si="14"/>
        <v>24</v>
      </c>
      <c r="O269">
        <f t="shared" si="14"/>
        <v>32</v>
      </c>
      <c r="P269">
        <f t="shared" si="14"/>
        <v>41</v>
      </c>
      <c r="Q269">
        <f t="shared" si="14"/>
        <v>49</v>
      </c>
      <c r="R269">
        <f t="shared" si="14"/>
        <v>57</v>
      </c>
      <c r="S269">
        <f t="shared" si="14"/>
        <v>65</v>
      </c>
      <c r="T269">
        <f t="shared" si="14"/>
        <v>73</v>
      </c>
      <c r="U269">
        <f t="shared" si="14"/>
        <v>81</v>
      </c>
      <c r="V269">
        <f t="shared" si="14"/>
        <v>89</v>
      </c>
      <c r="W269">
        <f t="shared" si="14"/>
        <v>97</v>
      </c>
      <c r="X269">
        <f t="shared" si="14"/>
        <v>100</v>
      </c>
      <c r="Y269" t="s">
        <v>606</v>
      </c>
    </row>
    <row r="270" spans="1:25" x14ac:dyDescent="0.5">
      <c r="A270" t="s">
        <v>535</v>
      </c>
      <c r="B270" t="s">
        <v>774</v>
      </c>
      <c r="F270" t="s">
        <v>774</v>
      </c>
      <c r="G270">
        <v>6600</v>
      </c>
      <c r="H270" t="s">
        <v>47</v>
      </c>
      <c r="I270" t="s">
        <v>1034</v>
      </c>
      <c r="J270">
        <f>VLOOKUP(I270,Sheet5!B:C,2,FALSE)</f>
        <v>62</v>
      </c>
      <c r="K270">
        <f>VLOOKUP(H270,Sheet5!A:H,8,FALSE)</f>
        <v>89</v>
      </c>
      <c r="L270">
        <f t="shared" si="14"/>
        <v>8</v>
      </c>
      <c r="M270">
        <f t="shared" si="14"/>
        <v>16</v>
      </c>
      <c r="N270">
        <f t="shared" si="14"/>
        <v>24</v>
      </c>
      <c r="O270">
        <f t="shared" si="14"/>
        <v>32</v>
      </c>
      <c r="P270">
        <f t="shared" si="14"/>
        <v>41</v>
      </c>
      <c r="Q270">
        <f t="shared" si="14"/>
        <v>49</v>
      </c>
      <c r="R270">
        <f t="shared" si="14"/>
        <v>57</v>
      </c>
      <c r="S270">
        <f t="shared" si="14"/>
        <v>65</v>
      </c>
      <c r="T270">
        <f t="shared" si="14"/>
        <v>73</v>
      </c>
      <c r="U270">
        <f t="shared" si="14"/>
        <v>81</v>
      </c>
      <c r="V270">
        <f t="shared" si="14"/>
        <v>89</v>
      </c>
      <c r="W270">
        <f t="shared" si="14"/>
        <v>97</v>
      </c>
      <c r="X270">
        <f t="shared" si="14"/>
        <v>100</v>
      </c>
      <c r="Y270" t="s">
        <v>535</v>
      </c>
    </row>
    <row r="271" spans="1:25" x14ac:dyDescent="0.5">
      <c r="A271" t="s">
        <v>775</v>
      </c>
      <c r="B271" t="s">
        <v>776</v>
      </c>
      <c r="F271" t="s">
        <v>776</v>
      </c>
      <c r="G271">
        <v>656</v>
      </c>
      <c r="H271" t="s">
        <v>54</v>
      </c>
      <c r="I271" t="s">
        <v>1037</v>
      </c>
      <c r="J271">
        <f>VLOOKUP(I271,Sheet5!B:C,2,FALSE)</f>
        <v>63</v>
      </c>
      <c r="K271">
        <f>VLOOKUP(H271,Sheet5!A:H,8,FALSE)</f>
        <v>89</v>
      </c>
      <c r="L271">
        <f t="shared" si="14"/>
        <v>8</v>
      </c>
      <c r="M271">
        <f t="shared" si="14"/>
        <v>16</v>
      </c>
      <c r="N271">
        <f t="shared" si="14"/>
        <v>24</v>
      </c>
      <c r="O271">
        <f t="shared" si="14"/>
        <v>33</v>
      </c>
      <c r="P271">
        <f t="shared" si="14"/>
        <v>41</v>
      </c>
      <c r="Q271">
        <f t="shared" si="14"/>
        <v>49</v>
      </c>
      <c r="R271">
        <f t="shared" si="14"/>
        <v>57</v>
      </c>
      <c r="S271">
        <f t="shared" si="14"/>
        <v>65</v>
      </c>
      <c r="T271">
        <f t="shared" si="14"/>
        <v>73</v>
      </c>
      <c r="U271">
        <f t="shared" si="14"/>
        <v>82</v>
      </c>
      <c r="V271">
        <f t="shared" si="14"/>
        <v>90</v>
      </c>
      <c r="W271">
        <f t="shared" si="14"/>
        <v>98</v>
      </c>
      <c r="X271">
        <f t="shared" si="14"/>
        <v>100</v>
      </c>
      <c r="Y271" t="s">
        <v>775</v>
      </c>
    </row>
    <row r="272" spans="1:25" x14ac:dyDescent="0.5">
      <c r="A272" t="s">
        <v>775</v>
      </c>
      <c r="B272" t="s">
        <v>777</v>
      </c>
      <c r="F272" t="s">
        <v>777</v>
      </c>
      <c r="G272">
        <v>688</v>
      </c>
      <c r="H272" t="s">
        <v>54</v>
      </c>
      <c r="I272" t="s">
        <v>1037</v>
      </c>
      <c r="J272">
        <f>VLOOKUP(I272,Sheet5!B:C,2,FALSE)</f>
        <v>63</v>
      </c>
      <c r="K272">
        <f>VLOOKUP(H272,Sheet5!A:H,8,FALSE)</f>
        <v>89</v>
      </c>
      <c r="L272">
        <f t="shared" si="14"/>
        <v>8</v>
      </c>
      <c r="M272">
        <f t="shared" si="14"/>
        <v>16</v>
      </c>
      <c r="N272">
        <f t="shared" si="14"/>
        <v>24</v>
      </c>
      <c r="O272">
        <f t="shared" si="14"/>
        <v>33</v>
      </c>
      <c r="P272">
        <f t="shared" si="14"/>
        <v>41</v>
      </c>
      <c r="Q272">
        <f t="shared" si="14"/>
        <v>49</v>
      </c>
      <c r="R272">
        <f t="shared" si="14"/>
        <v>57</v>
      </c>
      <c r="S272">
        <f t="shared" si="14"/>
        <v>65</v>
      </c>
      <c r="T272">
        <f t="shared" si="14"/>
        <v>73</v>
      </c>
      <c r="U272">
        <f t="shared" si="14"/>
        <v>82</v>
      </c>
      <c r="V272">
        <f t="shared" si="14"/>
        <v>90</v>
      </c>
      <c r="W272">
        <f t="shared" si="14"/>
        <v>98</v>
      </c>
      <c r="X272">
        <f t="shared" si="14"/>
        <v>100</v>
      </c>
      <c r="Y272" t="s">
        <v>775</v>
      </c>
    </row>
    <row r="273" spans="1:25" x14ac:dyDescent="0.5">
      <c r="A273" t="s">
        <v>775</v>
      </c>
      <c r="B273" t="s">
        <v>778</v>
      </c>
      <c r="F273" t="s">
        <v>778</v>
      </c>
      <c r="G273">
        <v>720</v>
      </c>
      <c r="H273" t="s">
        <v>54</v>
      </c>
      <c r="I273" t="s">
        <v>1037</v>
      </c>
      <c r="J273">
        <f>VLOOKUP(I273,Sheet5!B:C,2,FALSE)</f>
        <v>63</v>
      </c>
      <c r="K273">
        <f>VLOOKUP(H273,Sheet5!A:H,8,FALSE)</f>
        <v>89</v>
      </c>
      <c r="L273">
        <f t="shared" si="14"/>
        <v>8</v>
      </c>
      <c r="M273">
        <f t="shared" si="14"/>
        <v>16</v>
      </c>
      <c r="N273">
        <f t="shared" si="14"/>
        <v>24</v>
      </c>
      <c r="O273">
        <f t="shared" si="14"/>
        <v>33</v>
      </c>
      <c r="P273">
        <f t="shared" si="14"/>
        <v>41</v>
      </c>
      <c r="Q273">
        <f t="shared" si="14"/>
        <v>49</v>
      </c>
      <c r="R273">
        <f t="shared" si="14"/>
        <v>57</v>
      </c>
      <c r="S273">
        <f t="shared" si="14"/>
        <v>65</v>
      </c>
      <c r="T273">
        <f t="shared" si="14"/>
        <v>73</v>
      </c>
      <c r="U273">
        <f t="shared" si="14"/>
        <v>82</v>
      </c>
      <c r="V273">
        <f t="shared" si="14"/>
        <v>90</v>
      </c>
      <c r="W273">
        <f t="shared" si="14"/>
        <v>98</v>
      </c>
      <c r="X273">
        <f t="shared" si="14"/>
        <v>100</v>
      </c>
      <c r="Y273" t="s">
        <v>775</v>
      </c>
    </row>
    <row r="274" spans="1:25" x14ac:dyDescent="0.5">
      <c r="A274" t="s">
        <v>949</v>
      </c>
      <c r="B274" t="s">
        <v>779</v>
      </c>
      <c r="F274" t="s">
        <v>779</v>
      </c>
      <c r="G274">
        <v>1920</v>
      </c>
      <c r="H274" t="s">
        <v>54</v>
      </c>
      <c r="I274" t="s">
        <v>1037</v>
      </c>
      <c r="J274">
        <f>VLOOKUP(I274,Sheet5!B:C,2,FALSE)</f>
        <v>63</v>
      </c>
      <c r="K274">
        <f>VLOOKUP(H274,Sheet5!A:H,8,FALSE)</f>
        <v>89</v>
      </c>
      <c r="L274">
        <f t="shared" si="14"/>
        <v>8</v>
      </c>
      <c r="M274">
        <f t="shared" si="14"/>
        <v>16</v>
      </c>
      <c r="N274">
        <f t="shared" si="14"/>
        <v>24</v>
      </c>
      <c r="O274">
        <f t="shared" si="14"/>
        <v>33</v>
      </c>
      <c r="P274">
        <f t="shared" si="14"/>
        <v>41</v>
      </c>
      <c r="Q274">
        <f t="shared" si="14"/>
        <v>49</v>
      </c>
      <c r="R274">
        <f t="shared" si="14"/>
        <v>57</v>
      </c>
      <c r="S274">
        <f t="shared" si="14"/>
        <v>65</v>
      </c>
      <c r="T274">
        <f t="shared" si="14"/>
        <v>73</v>
      </c>
      <c r="U274">
        <f t="shared" si="14"/>
        <v>82</v>
      </c>
      <c r="V274">
        <f t="shared" si="14"/>
        <v>90</v>
      </c>
      <c r="W274">
        <f t="shared" si="14"/>
        <v>98</v>
      </c>
      <c r="X274">
        <f t="shared" si="14"/>
        <v>100</v>
      </c>
      <c r="Y274" t="s">
        <v>949</v>
      </c>
    </row>
    <row r="275" spans="1:25" x14ac:dyDescent="0.5">
      <c r="A275" t="s">
        <v>949</v>
      </c>
      <c r="B275" t="s">
        <v>780</v>
      </c>
      <c r="F275" t="s">
        <v>780</v>
      </c>
      <c r="G275">
        <v>2112</v>
      </c>
      <c r="H275" t="s">
        <v>54</v>
      </c>
      <c r="I275" t="s">
        <v>1037</v>
      </c>
      <c r="J275">
        <f>VLOOKUP(I275,Sheet5!B:C,2,FALSE)</f>
        <v>63</v>
      </c>
      <c r="K275">
        <f>VLOOKUP(H275,Sheet5!A:H,8,FALSE)</f>
        <v>89</v>
      </c>
      <c r="L275">
        <f t="shared" si="14"/>
        <v>8</v>
      </c>
      <c r="M275">
        <f t="shared" si="14"/>
        <v>16</v>
      </c>
      <c r="N275">
        <f t="shared" si="14"/>
        <v>24</v>
      </c>
      <c r="O275">
        <f t="shared" si="14"/>
        <v>33</v>
      </c>
      <c r="P275">
        <f t="shared" si="14"/>
        <v>41</v>
      </c>
      <c r="Q275">
        <f t="shared" si="14"/>
        <v>49</v>
      </c>
      <c r="R275">
        <f t="shared" si="14"/>
        <v>57</v>
      </c>
      <c r="S275">
        <f t="shared" si="14"/>
        <v>65</v>
      </c>
      <c r="T275">
        <f t="shared" si="14"/>
        <v>73</v>
      </c>
      <c r="U275">
        <f t="shared" si="14"/>
        <v>82</v>
      </c>
      <c r="V275">
        <f t="shared" si="14"/>
        <v>90</v>
      </c>
      <c r="W275">
        <f t="shared" si="14"/>
        <v>98</v>
      </c>
      <c r="X275">
        <f t="shared" si="14"/>
        <v>100</v>
      </c>
      <c r="Y275" t="s">
        <v>949</v>
      </c>
    </row>
    <row r="276" spans="1:25" x14ac:dyDescent="0.5">
      <c r="A276" t="s">
        <v>955</v>
      </c>
      <c r="B276" t="s">
        <v>781</v>
      </c>
      <c r="C276" t="s">
        <v>564</v>
      </c>
      <c r="D276" t="s">
        <v>782</v>
      </c>
      <c r="F276" t="s">
        <v>971</v>
      </c>
      <c r="G276">
        <v>5504</v>
      </c>
      <c r="H276" t="s">
        <v>54</v>
      </c>
      <c r="I276" t="s">
        <v>1037</v>
      </c>
      <c r="J276">
        <f>VLOOKUP(I276,Sheet5!B:C,2,FALSE)</f>
        <v>63</v>
      </c>
      <c r="K276">
        <f>VLOOKUP(H276,Sheet5!A:H,8,FALSE)</f>
        <v>89</v>
      </c>
      <c r="L276">
        <f t="shared" si="14"/>
        <v>8</v>
      </c>
      <c r="M276">
        <f t="shared" si="14"/>
        <v>16</v>
      </c>
      <c r="N276">
        <f t="shared" si="14"/>
        <v>24</v>
      </c>
      <c r="O276">
        <f t="shared" si="14"/>
        <v>33</v>
      </c>
      <c r="P276">
        <f t="shared" si="14"/>
        <v>41</v>
      </c>
      <c r="Q276">
        <f t="shared" si="14"/>
        <v>49</v>
      </c>
      <c r="R276">
        <f t="shared" si="14"/>
        <v>57</v>
      </c>
      <c r="S276">
        <f t="shared" si="14"/>
        <v>65</v>
      </c>
      <c r="T276">
        <f t="shared" si="14"/>
        <v>73</v>
      </c>
      <c r="U276">
        <f t="shared" si="14"/>
        <v>82</v>
      </c>
      <c r="V276">
        <f t="shared" si="14"/>
        <v>90</v>
      </c>
      <c r="W276">
        <f t="shared" si="14"/>
        <v>98</v>
      </c>
      <c r="X276">
        <f t="shared" si="14"/>
        <v>100</v>
      </c>
      <c r="Y276" t="s">
        <v>955</v>
      </c>
    </row>
    <row r="277" spans="1:25" x14ac:dyDescent="0.5">
      <c r="A277" t="s">
        <v>629</v>
      </c>
      <c r="B277" t="s">
        <v>783</v>
      </c>
      <c r="F277" t="s">
        <v>783</v>
      </c>
      <c r="G277">
        <v>9000</v>
      </c>
      <c r="H277" t="s">
        <v>54</v>
      </c>
      <c r="I277" t="s">
        <v>1037</v>
      </c>
      <c r="J277">
        <f>VLOOKUP(I277,Sheet5!B:C,2,FALSE)</f>
        <v>63</v>
      </c>
      <c r="K277">
        <f>VLOOKUP(H277,Sheet5!A:H,8,FALSE)</f>
        <v>89</v>
      </c>
      <c r="L277">
        <f t="shared" si="14"/>
        <v>8</v>
      </c>
      <c r="M277">
        <f t="shared" si="14"/>
        <v>16</v>
      </c>
      <c r="N277">
        <f t="shared" si="14"/>
        <v>24</v>
      </c>
      <c r="O277">
        <f t="shared" si="14"/>
        <v>33</v>
      </c>
      <c r="P277">
        <f t="shared" si="14"/>
        <v>41</v>
      </c>
      <c r="Q277">
        <f t="shared" si="14"/>
        <v>49</v>
      </c>
      <c r="R277">
        <f t="shared" si="14"/>
        <v>57</v>
      </c>
      <c r="S277">
        <f t="shared" si="14"/>
        <v>65</v>
      </c>
      <c r="T277">
        <f t="shared" si="14"/>
        <v>73</v>
      </c>
      <c r="U277">
        <f t="shared" si="14"/>
        <v>82</v>
      </c>
      <c r="V277">
        <f t="shared" si="14"/>
        <v>90</v>
      </c>
      <c r="W277">
        <f t="shared" si="14"/>
        <v>98</v>
      </c>
      <c r="X277">
        <f t="shared" si="14"/>
        <v>100</v>
      </c>
      <c r="Y277" t="s">
        <v>629</v>
      </c>
    </row>
    <row r="278" spans="1:25" x14ac:dyDescent="0.5">
      <c r="A278" t="s">
        <v>586</v>
      </c>
      <c r="B278" t="s">
        <v>784</v>
      </c>
      <c r="F278" t="s">
        <v>784</v>
      </c>
      <c r="G278">
        <v>736</v>
      </c>
      <c r="H278" t="s">
        <v>45</v>
      </c>
      <c r="I278" t="s">
        <v>1038</v>
      </c>
      <c r="J278">
        <f>VLOOKUP(I278,Sheet5!B:C,2,FALSE)</f>
        <v>64</v>
      </c>
      <c r="K278">
        <f>VLOOKUP(H278,Sheet5!A:H,8,FALSE)</f>
        <v>90</v>
      </c>
      <c r="L278">
        <f t="shared" si="14"/>
        <v>8</v>
      </c>
      <c r="M278">
        <f t="shared" si="14"/>
        <v>16</v>
      </c>
      <c r="N278">
        <f t="shared" si="14"/>
        <v>25</v>
      </c>
      <c r="O278">
        <f t="shared" si="14"/>
        <v>33</v>
      </c>
      <c r="P278">
        <f t="shared" si="14"/>
        <v>41</v>
      </c>
      <c r="Q278">
        <f t="shared" si="14"/>
        <v>49</v>
      </c>
      <c r="R278">
        <f t="shared" si="14"/>
        <v>57</v>
      </c>
      <c r="S278">
        <f t="shared" si="14"/>
        <v>66</v>
      </c>
      <c r="T278">
        <f t="shared" si="14"/>
        <v>74</v>
      </c>
      <c r="U278">
        <f t="shared" si="14"/>
        <v>82</v>
      </c>
      <c r="V278">
        <f t="shared" si="14"/>
        <v>90</v>
      </c>
      <c r="W278">
        <f t="shared" si="14"/>
        <v>98</v>
      </c>
      <c r="X278">
        <f t="shared" si="14"/>
        <v>100</v>
      </c>
      <c r="Y278" t="s">
        <v>586</v>
      </c>
    </row>
    <row r="279" spans="1:25" x14ac:dyDescent="0.5">
      <c r="A279" t="s">
        <v>537</v>
      </c>
      <c r="B279" t="s">
        <v>785</v>
      </c>
      <c r="F279" t="s">
        <v>785</v>
      </c>
      <c r="G279">
        <v>784</v>
      </c>
      <c r="H279" t="s">
        <v>45</v>
      </c>
      <c r="I279" t="s">
        <v>1038</v>
      </c>
      <c r="J279">
        <f>VLOOKUP(I279,Sheet5!B:C,2,FALSE)</f>
        <v>64</v>
      </c>
      <c r="K279">
        <f>VLOOKUP(H279,Sheet5!A:H,8,FALSE)</f>
        <v>90</v>
      </c>
      <c r="L279">
        <f t="shared" si="14"/>
        <v>8</v>
      </c>
      <c r="M279">
        <f t="shared" si="14"/>
        <v>16</v>
      </c>
      <c r="N279">
        <f t="shared" si="14"/>
        <v>25</v>
      </c>
      <c r="O279">
        <f t="shared" si="14"/>
        <v>33</v>
      </c>
      <c r="P279">
        <f t="shared" si="14"/>
        <v>41</v>
      </c>
      <c r="Q279">
        <f t="shared" si="14"/>
        <v>49</v>
      </c>
      <c r="R279">
        <f t="shared" si="14"/>
        <v>57</v>
      </c>
      <c r="S279">
        <f t="shared" si="14"/>
        <v>66</v>
      </c>
      <c r="T279">
        <f t="shared" si="14"/>
        <v>74</v>
      </c>
      <c r="U279">
        <f t="shared" si="14"/>
        <v>82</v>
      </c>
      <c r="V279">
        <f t="shared" si="14"/>
        <v>90</v>
      </c>
      <c r="W279">
        <f t="shared" si="14"/>
        <v>98</v>
      </c>
      <c r="X279">
        <f t="shared" si="14"/>
        <v>100</v>
      </c>
      <c r="Y279" t="s">
        <v>537</v>
      </c>
    </row>
    <row r="280" spans="1:25" x14ac:dyDescent="0.5">
      <c r="A280" t="s">
        <v>562</v>
      </c>
      <c r="B280" t="s">
        <v>786</v>
      </c>
      <c r="C280" t="s">
        <v>564</v>
      </c>
      <c r="D280" t="s">
        <v>787</v>
      </c>
      <c r="F280" t="s">
        <v>972</v>
      </c>
      <c r="G280">
        <v>1504</v>
      </c>
      <c r="H280" t="s">
        <v>45</v>
      </c>
      <c r="I280" t="s">
        <v>1038</v>
      </c>
      <c r="J280">
        <f>VLOOKUP(I280,Sheet5!B:C,2,FALSE)</f>
        <v>64</v>
      </c>
      <c r="K280">
        <f>VLOOKUP(H280,Sheet5!A:H,8,FALSE)</f>
        <v>90</v>
      </c>
      <c r="L280">
        <f t="shared" si="14"/>
        <v>8</v>
      </c>
      <c r="M280">
        <f t="shared" si="14"/>
        <v>16</v>
      </c>
      <c r="N280">
        <f t="shared" si="14"/>
        <v>25</v>
      </c>
      <c r="O280">
        <f t="shared" si="14"/>
        <v>33</v>
      </c>
      <c r="P280">
        <f t="shared" si="14"/>
        <v>41</v>
      </c>
      <c r="Q280">
        <f t="shared" si="14"/>
        <v>49</v>
      </c>
      <c r="R280">
        <f t="shared" si="14"/>
        <v>57</v>
      </c>
      <c r="S280">
        <f t="shared" si="14"/>
        <v>66</v>
      </c>
      <c r="T280">
        <f t="shared" ref="N280:X303" si="16">MIN(ROUND(T$1*(1+$J280/100),0),100)</f>
        <v>74</v>
      </c>
      <c r="U280">
        <f t="shared" si="16"/>
        <v>82</v>
      </c>
      <c r="V280">
        <f t="shared" si="16"/>
        <v>90</v>
      </c>
      <c r="W280">
        <f t="shared" si="16"/>
        <v>98</v>
      </c>
      <c r="X280">
        <f t="shared" si="16"/>
        <v>100</v>
      </c>
      <c r="Y280" t="s">
        <v>562</v>
      </c>
    </row>
    <row r="281" spans="1:25" x14ac:dyDescent="0.5">
      <c r="A281" t="s">
        <v>596</v>
      </c>
      <c r="B281" t="s">
        <v>788</v>
      </c>
      <c r="F281" t="s">
        <v>788</v>
      </c>
      <c r="G281">
        <v>2632</v>
      </c>
      <c r="H281" t="s">
        <v>45</v>
      </c>
      <c r="I281" t="s">
        <v>1038</v>
      </c>
      <c r="J281">
        <f>VLOOKUP(I281,Sheet5!B:C,2,FALSE)</f>
        <v>64</v>
      </c>
      <c r="K281">
        <f>VLOOKUP(H281,Sheet5!A:H,8,FALSE)</f>
        <v>90</v>
      </c>
      <c r="L281">
        <f t="shared" ref="L281:M312" si="17">MIN(ROUND(L$1*(1+$J281/100),0),100)</f>
        <v>8</v>
      </c>
      <c r="M281">
        <f t="shared" si="17"/>
        <v>16</v>
      </c>
      <c r="N281">
        <f t="shared" si="16"/>
        <v>25</v>
      </c>
      <c r="O281">
        <f t="shared" si="16"/>
        <v>33</v>
      </c>
      <c r="P281">
        <f t="shared" si="16"/>
        <v>41</v>
      </c>
      <c r="Q281">
        <f t="shared" si="16"/>
        <v>49</v>
      </c>
      <c r="R281">
        <f t="shared" si="16"/>
        <v>57</v>
      </c>
      <c r="S281">
        <f t="shared" si="16"/>
        <v>66</v>
      </c>
      <c r="T281">
        <f t="shared" si="16"/>
        <v>74</v>
      </c>
      <c r="U281">
        <f t="shared" si="16"/>
        <v>82</v>
      </c>
      <c r="V281">
        <f t="shared" si="16"/>
        <v>90</v>
      </c>
      <c r="W281">
        <f t="shared" si="16"/>
        <v>98</v>
      </c>
      <c r="X281">
        <f t="shared" si="16"/>
        <v>100</v>
      </c>
      <c r="Y281" t="s">
        <v>596</v>
      </c>
    </row>
    <row r="282" spans="1:25" x14ac:dyDescent="0.5">
      <c r="A282" t="s">
        <v>535</v>
      </c>
      <c r="B282" t="s">
        <v>789</v>
      </c>
      <c r="F282" t="s">
        <v>789</v>
      </c>
      <c r="G282">
        <v>6720</v>
      </c>
      <c r="H282" t="s">
        <v>45</v>
      </c>
      <c r="I282" t="s">
        <v>1038</v>
      </c>
      <c r="J282">
        <f>VLOOKUP(I282,Sheet5!B:C,2,FALSE)</f>
        <v>64</v>
      </c>
      <c r="K282">
        <f>VLOOKUP(H282,Sheet5!A:H,8,FALSE)</f>
        <v>90</v>
      </c>
      <c r="L282">
        <f t="shared" si="17"/>
        <v>8</v>
      </c>
      <c r="M282">
        <f t="shared" si="17"/>
        <v>16</v>
      </c>
      <c r="N282">
        <f t="shared" si="16"/>
        <v>25</v>
      </c>
      <c r="O282">
        <f t="shared" si="16"/>
        <v>33</v>
      </c>
      <c r="P282">
        <f t="shared" si="16"/>
        <v>41</v>
      </c>
      <c r="Q282">
        <f t="shared" si="16"/>
        <v>49</v>
      </c>
      <c r="R282">
        <f t="shared" si="16"/>
        <v>57</v>
      </c>
      <c r="S282">
        <f t="shared" si="16"/>
        <v>66</v>
      </c>
      <c r="T282">
        <f t="shared" si="16"/>
        <v>74</v>
      </c>
      <c r="U282">
        <f t="shared" si="16"/>
        <v>82</v>
      </c>
      <c r="V282">
        <f t="shared" si="16"/>
        <v>90</v>
      </c>
      <c r="W282">
        <f t="shared" si="16"/>
        <v>98</v>
      </c>
      <c r="X282">
        <f t="shared" si="16"/>
        <v>100</v>
      </c>
      <c r="Y282" t="s">
        <v>535</v>
      </c>
    </row>
    <row r="283" spans="1:25" x14ac:dyDescent="0.5">
      <c r="A283" t="s">
        <v>550</v>
      </c>
      <c r="B283" t="s">
        <v>790</v>
      </c>
      <c r="F283" t="s">
        <v>790</v>
      </c>
      <c r="G283">
        <v>1400</v>
      </c>
      <c r="H283" t="s">
        <v>56</v>
      </c>
      <c r="I283" t="s">
        <v>1041</v>
      </c>
      <c r="J283">
        <f>VLOOKUP(I283,Sheet5!B:C,2,FALSE)</f>
        <v>65</v>
      </c>
      <c r="K283">
        <f>VLOOKUP(H283,Sheet5!A:H,8,FALSE)</f>
        <v>91</v>
      </c>
      <c r="L283">
        <f t="shared" si="17"/>
        <v>8</v>
      </c>
      <c r="M283">
        <f t="shared" si="17"/>
        <v>17</v>
      </c>
      <c r="N283">
        <f t="shared" si="16"/>
        <v>25</v>
      </c>
      <c r="O283">
        <f t="shared" si="16"/>
        <v>33</v>
      </c>
      <c r="P283">
        <f t="shared" si="16"/>
        <v>41</v>
      </c>
      <c r="Q283">
        <f t="shared" si="16"/>
        <v>50</v>
      </c>
      <c r="R283">
        <f t="shared" si="16"/>
        <v>58</v>
      </c>
      <c r="S283">
        <f t="shared" si="16"/>
        <v>66</v>
      </c>
      <c r="T283">
        <f t="shared" si="16"/>
        <v>74</v>
      </c>
      <c r="U283">
        <f t="shared" si="16"/>
        <v>83</v>
      </c>
      <c r="V283">
        <f t="shared" si="16"/>
        <v>91</v>
      </c>
      <c r="W283">
        <f t="shared" si="16"/>
        <v>99</v>
      </c>
      <c r="X283">
        <f t="shared" si="16"/>
        <v>100</v>
      </c>
      <c r="Y283" t="s">
        <v>550</v>
      </c>
    </row>
    <row r="284" spans="1:25" x14ac:dyDescent="0.5">
      <c r="A284" t="s">
        <v>574</v>
      </c>
      <c r="B284" t="s">
        <v>791</v>
      </c>
      <c r="F284" t="s">
        <v>791</v>
      </c>
      <c r="G284">
        <v>2752</v>
      </c>
      <c r="H284" t="s">
        <v>56</v>
      </c>
      <c r="I284" t="s">
        <v>1041</v>
      </c>
      <c r="J284">
        <f>VLOOKUP(I284,Sheet5!B:C,2,FALSE)</f>
        <v>65</v>
      </c>
      <c r="K284">
        <f>VLOOKUP(H284,Sheet5!A:H,8,FALSE)</f>
        <v>91</v>
      </c>
      <c r="L284">
        <f t="shared" si="17"/>
        <v>8</v>
      </c>
      <c r="M284">
        <f t="shared" si="17"/>
        <v>17</v>
      </c>
      <c r="N284">
        <f t="shared" si="16"/>
        <v>25</v>
      </c>
      <c r="O284">
        <f t="shared" si="16"/>
        <v>33</v>
      </c>
      <c r="P284">
        <f t="shared" si="16"/>
        <v>41</v>
      </c>
      <c r="Q284">
        <f t="shared" si="16"/>
        <v>50</v>
      </c>
      <c r="R284">
        <f t="shared" si="16"/>
        <v>58</v>
      </c>
      <c r="S284">
        <f t="shared" si="16"/>
        <v>66</v>
      </c>
      <c r="T284">
        <f t="shared" si="16"/>
        <v>74</v>
      </c>
      <c r="U284">
        <f t="shared" si="16"/>
        <v>83</v>
      </c>
      <c r="V284">
        <f t="shared" si="16"/>
        <v>91</v>
      </c>
      <c r="W284">
        <f t="shared" si="16"/>
        <v>99</v>
      </c>
      <c r="X284">
        <f t="shared" si="16"/>
        <v>100</v>
      </c>
      <c r="Y284" t="s">
        <v>574</v>
      </c>
    </row>
    <row r="285" spans="1:25" x14ac:dyDescent="0.5">
      <c r="A285" t="s">
        <v>520</v>
      </c>
      <c r="B285" t="s">
        <v>792</v>
      </c>
      <c r="F285" t="s">
        <v>792</v>
      </c>
      <c r="G285">
        <v>672</v>
      </c>
      <c r="H285" t="s">
        <v>57</v>
      </c>
      <c r="I285" t="s">
        <v>1042</v>
      </c>
      <c r="J285">
        <f>VLOOKUP(I285,Sheet5!B:C,2,FALSE)</f>
        <v>65</v>
      </c>
      <c r="K285">
        <f>VLOOKUP(H285,Sheet5!A:H,8,FALSE)</f>
        <v>91</v>
      </c>
      <c r="L285">
        <f t="shared" si="17"/>
        <v>8</v>
      </c>
      <c r="M285">
        <f t="shared" si="17"/>
        <v>17</v>
      </c>
      <c r="N285">
        <f t="shared" si="16"/>
        <v>25</v>
      </c>
      <c r="O285">
        <f t="shared" si="16"/>
        <v>33</v>
      </c>
      <c r="P285">
        <f t="shared" si="16"/>
        <v>41</v>
      </c>
      <c r="Q285">
        <f t="shared" si="16"/>
        <v>50</v>
      </c>
      <c r="R285">
        <f t="shared" si="16"/>
        <v>58</v>
      </c>
      <c r="S285">
        <f t="shared" si="16"/>
        <v>66</v>
      </c>
      <c r="T285">
        <f t="shared" si="16"/>
        <v>74</v>
      </c>
      <c r="U285">
        <f t="shared" si="16"/>
        <v>83</v>
      </c>
      <c r="V285">
        <f t="shared" si="16"/>
        <v>91</v>
      </c>
      <c r="W285">
        <f t="shared" si="16"/>
        <v>99</v>
      </c>
      <c r="X285">
        <f t="shared" si="16"/>
        <v>100</v>
      </c>
      <c r="Y285" t="s">
        <v>520</v>
      </c>
    </row>
    <row r="286" spans="1:25" x14ac:dyDescent="0.5">
      <c r="A286" t="s">
        <v>520</v>
      </c>
      <c r="B286" t="s">
        <v>793</v>
      </c>
      <c r="F286" t="s">
        <v>793</v>
      </c>
      <c r="G286">
        <v>704</v>
      </c>
      <c r="H286" t="s">
        <v>57</v>
      </c>
      <c r="I286" t="s">
        <v>1042</v>
      </c>
      <c r="J286">
        <f>VLOOKUP(I286,Sheet5!B:C,2,FALSE)</f>
        <v>65</v>
      </c>
      <c r="K286">
        <f>VLOOKUP(H286,Sheet5!A:H,8,FALSE)</f>
        <v>91</v>
      </c>
      <c r="L286">
        <f t="shared" si="17"/>
        <v>8</v>
      </c>
      <c r="M286">
        <f t="shared" si="17"/>
        <v>17</v>
      </c>
      <c r="N286">
        <f t="shared" si="16"/>
        <v>25</v>
      </c>
      <c r="O286">
        <f t="shared" si="16"/>
        <v>33</v>
      </c>
      <c r="P286">
        <f t="shared" si="16"/>
        <v>41</v>
      </c>
      <c r="Q286">
        <f t="shared" si="16"/>
        <v>50</v>
      </c>
      <c r="R286">
        <f t="shared" si="16"/>
        <v>58</v>
      </c>
      <c r="S286">
        <f t="shared" si="16"/>
        <v>66</v>
      </c>
      <c r="T286">
        <f t="shared" si="16"/>
        <v>74</v>
      </c>
      <c r="U286">
        <f t="shared" si="16"/>
        <v>83</v>
      </c>
      <c r="V286">
        <f t="shared" si="16"/>
        <v>91</v>
      </c>
      <c r="W286">
        <f t="shared" si="16"/>
        <v>99</v>
      </c>
      <c r="X286">
        <f t="shared" si="16"/>
        <v>100</v>
      </c>
      <c r="Y286" t="s">
        <v>520</v>
      </c>
    </row>
    <row r="287" spans="1:25" x14ac:dyDescent="0.5">
      <c r="A287" t="s">
        <v>592</v>
      </c>
      <c r="B287" t="s">
        <v>794</v>
      </c>
      <c r="F287" t="s">
        <v>794</v>
      </c>
      <c r="G287">
        <v>1248</v>
      </c>
      <c r="H287" t="s">
        <v>57</v>
      </c>
      <c r="I287" t="s">
        <v>1042</v>
      </c>
      <c r="J287">
        <f>VLOOKUP(I287,Sheet5!B:C,2,FALSE)</f>
        <v>65</v>
      </c>
      <c r="K287">
        <f>VLOOKUP(H287,Sheet5!A:H,8,FALSE)</f>
        <v>91</v>
      </c>
      <c r="L287">
        <f t="shared" si="17"/>
        <v>8</v>
      </c>
      <c r="M287">
        <f t="shared" si="17"/>
        <v>17</v>
      </c>
      <c r="N287">
        <f t="shared" si="16"/>
        <v>25</v>
      </c>
      <c r="O287">
        <f t="shared" si="16"/>
        <v>33</v>
      </c>
      <c r="P287">
        <f t="shared" si="16"/>
        <v>41</v>
      </c>
      <c r="Q287">
        <f t="shared" si="16"/>
        <v>50</v>
      </c>
      <c r="R287">
        <f t="shared" si="16"/>
        <v>58</v>
      </c>
      <c r="S287">
        <f t="shared" si="16"/>
        <v>66</v>
      </c>
      <c r="T287">
        <f t="shared" si="16"/>
        <v>74</v>
      </c>
      <c r="U287">
        <f t="shared" si="16"/>
        <v>83</v>
      </c>
      <c r="V287">
        <f t="shared" si="16"/>
        <v>91</v>
      </c>
      <c r="W287">
        <f t="shared" si="16"/>
        <v>99</v>
      </c>
      <c r="X287">
        <f t="shared" si="16"/>
        <v>100</v>
      </c>
      <c r="Y287" t="s">
        <v>592</v>
      </c>
    </row>
    <row r="288" spans="1:25" x14ac:dyDescent="0.5">
      <c r="A288" t="s">
        <v>592</v>
      </c>
      <c r="B288" t="s">
        <v>795</v>
      </c>
      <c r="F288" t="s">
        <v>795</v>
      </c>
      <c r="G288">
        <v>1376</v>
      </c>
      <c r="H288" t="s">
        <v>57</v>
      </c>
      <c r="I288" t="s">
        <v>1042</v>
      </c>
      <c r="J288">
        <f>VLOOKUP(I288,Sheet5!B:C,2,FALSE)</f>
        <v>65</v>
      </c>
      <c r="K288">
        <f>VLOOKUP(H288,Sheet5!A:H,8,FALSE)</f>
        <v>91</v>
      </c>
      <c r="L288">
        <f t="shared" si="17"/>
        <v>8</v>
      </c>
      <c r="M288">
        <f t="shared" si="17"/>
        <v>17</v>
      </c>
      <c r="N288">
        <f t="shared" si="16"/>
        <v>25</v>
      </c>
      <c r="O288">
        <f t="shared" si="16"/>
        <v>33</v>
      </c>
      <c r="P288">
        <f t="shared" si="16"/>
        <v>41</v>
      </c>
      <c r="Q288">
        <f t="shared" si="16"/>
        <v>50</v>
      </c>
      <c r="R288">
        <f t="shared" si="16"/>
        <v>58</v>
      </c>
      <c r="S288">
        <f t="shared" si="16"/>
        <v>66</v>
      </c>
      <c r="T288">
        <f t="shared" si="16"/>
        <v>74</v>
      </c>
      <c r="U288">
        <f t="shared" si="16"/>
        <v>83</v>
      </c>
      <c r="V288">
        <f t="shared" si="16"/>
        <v>91</v>
      </c>
      <c r="W288">
        <f t="shared" si="16"/>
        <v>99</v>
      </c>
      <c r="X288">
        <f t="shared" si="16"/>
        <v>100</v>
      </c>
      <c r="Y288" t="s">
        <v>592</v>
      </c>
    </row>
    <row r="289" spans="1:25" x14ac:dyDescent="0.5">
      <c r="A289" t="s">
        <v>542</v>
      </c>
      <c r="B289" t="s">
        <v>796</v>
      </c>
      <c r="F289" t="s">
        <v>796</v>
      </c>
      <c r="G289">
        <v>576</v>
      </c>
      <c r="H289" t="s">
        <v>58</v>
      </c>
      <c r="I289" t="s">
        <v>1043</v>
      </c>
      <c r="J289">
        <f>VLOOKUP(I289,Sheet5!B:C,2,FALSE)</f>
        <v>65</v>
      </c>
      <c r="K289">
        <f>VLOOKUP(H289,Sheet5!A:H,8,FALSE)</f>
        <v>91</v>
      </c>
      <c r="L289">
        <f t="shared" si="17"/>
        <v>8</v>
      </c>
      <c r="M289">
        <f t="shared" si="17"/>
        <v>17</v>
      </c>
      <c r="N289">
        <f t="shared" si="16"/>
        <v>25</v>
      </c>
      <c r="O289">
        <f t="shared" si="16"/>
        <v>33</v>
      </c>
      <c r="P289">
        <f t="shared" si="16"/>
        <v>41</v>
      </c>
      <c r="Q289">
        <f t="shared" si="16"/>
        <v>50</v>
      </c>
      <c r="R289">
        <f t="shared" si="16"/>
        <v>58</v>
      </c>
      <c r="S289">
        <f t="shared" si="16"/>
        <v>66</v>
      </c>
      <c r="T289">
        <f t="shared" si="16"/>
        <v>74</v>
      </c>
      <c r="U289">
        <f t="shared" si="16"/>
        <v>83</v>
      </c>
      <c r="V289">
        <f t="shared" si="16"/>
        <v>91</v>
      </c>
      <c r="W289">
        <f t="shared" si="16"/>
        <v>99</v>
      </c>
      <c r="X289">
        <f t="shared" si="16"/>
        <v>100</v>
      </c>
      <c r="Y289" t="s">
        <v>542</v>
      </c>
    </row>
    <row r="290" spans="1:25" x14ac:dyDescent="0.5">
      <c r="A290" t="s">
        <v>540</v>
      </c>
      <c r="B290" t="s">
        <v>797</v>
      </c>
      <c r="F290" t="s">
        <v>797</v>
      </c>
      <c r="G290">
        <v>608</v>
      </c>
      <c r="H290" t="s">
        <v>58</v>
      </c>
      <c r="I290" t="s">
        <v>1043</v>
      </c>
      <c r="J290">
        <f>VLOOKUP(I290,Sheet5!B:C,2,FALSE)</f>
        <v>65</v>
      </c>
      <c r="K290">
        <f>VLOOKUP(H290,Sheet5!A:H,8,FALSE)</f>
        <v>91</v>
      </c>
      <c r="L290">
        <f t="shared" si="17"/>
        <v>8</v>
      </c>
      <c r="M290">
        <f t="shared" si="17"/>
        <v>17</v>
      </c>
      <c r="N290">
        <f t="shared" si="16"/>
        <v>25</v>
      </c>
      <c r="O290">
        <f t="shared" si="16"/>
        <v>33</v>
      </c>
      <c r="P290">
        <f t="shared" si="16"/>
        <v>41</v>
      </c>
      <c r="Q290">
        <f t="shared" si="16"/>
        <v>50</v>
      </c>
      <c r="R290">
        <f t="shared" si="16"/>
        <v>58</v>
      </c>
      <c r="S290">
        <f t="shared" si="16"/>
        <v>66</v>
      </c>
      <c r="T290">
        <f t="shared" si="16"/>
        <v>74</v>
      </c>
      <c r="U290">
        <f t="shared" si="16"/>
        <v>83</v>
      </c>
      <c r="V290">
        <f t="shared" si="16"/>
        <v>91</v>
      </c>
      <c r="W290">
        <f t="shared" si="16"/>
        <v>99</v>
      </c>
      <c r="X290">
        <f t="shared" si="16"/>
        <v>100</v>
      </c>
      <c r="Y290" t="s">
        <v>540</v>
      </c>
    </row>
    <row r="291" spans="1:25" x14ac:dyDescent="0.5">
      <c r="A291" t="s">
        <v>540</v>
      </c>
      <c r="B291" t="s">
        <v>798</v>
      </c>
      <c r="F291" t="s">
        <v>798</v>
      </c>
      <c r="G291">
        <v>640</v>
      </c>
      <c r="H291" t="s">
        <v>58</v>
      </c>
      <c r="I291" t="s">
        <v>1043</v>
      </c>
      <c r="J291">
        <f>VLOOKUP(I291,Sheet5!B:C,2,FALSE)</f>
        <v>65</v>
      </c>
      <c r="K291">
        <f>VLOOKUP(H291,Sheet5!A:H,8,FALSE)</f>
        <v>91</v>
      </c>
      <c r="L291">
        <f t="shared" si="17"/>
        <v>8</v>
      </c>
      <c r="M291">
        <f t="shared" si="17"/>
        <v>17</v>
      </c>
      <c r="N291">
        <f t="shared" si="16"/>
        <v>25</v>
      </c>
      <c r="O291">
        <f t="shared" si="16"/>
        <v>33</v>
      </c>
      <c r="P291">
        <f t="shared" si="16"/>
        <v>41</v>
      </c>
      <c r="Q291">
        <f t="shared" si="16"/>
        <v>50</v>
      </c>
      <c r="R291">
        <f t="shared" si="16"/>
        <v>58</v>
      </c>
      <c r="S291">
        <f t="shared" si="16"/>
        <v>66</v>
      </c>
      <c r="T291">
        <f t="shared" si="16"/>
        <v>74</v>
      </c>
      <c r="U291">
        <f t="shared" si="16"/>
        <v>83</v>
      </c>
      <c r="V291">
        <f t="shared" si="16"/>
        <v>91</v>
      </c>
      <c r="W291">
        <f t="shared" si="16"/>
        <v>99</v>
      </c>
      <c r="X291">
        <f t="shared" si="16"/>
        <v>100</v>
      </c>
      <c r="Y291" t="s">
        <v>540</v>
      </c>
    </row>
    <row r="292" spans="1:25" x14ac:dyDescent="0.5">
      <c r="A292" t="s">
        <v>537</v>
      </c>
      <c r="B292" t="s">
        <v>799</v>
      </c>
      <c r="F292" t="s">
        <v>799</v>
      </c>
      <c r="G292">
        <v>656</v>
      </c>
      <c r="H292" t="s">
        <v>58</v>
      </c>
      <c r="I292" t="s">
        <v>1043</v>
      </c>
      <c r="J292">
        <f>VLOOKUP(I292,Sheet5!B:C,2,FALSE)</f>
        <v>65</v>
      </c>
      <c r="K292">
        <f>VLOOKUP(H292,Sheet5!A:H,8,FALSE)</f>
        <v>91</v>
      </c>
      <c r="L292">
        <f t="shared" si="17"/>
        <v>8</v>
      </c>
      <c r="M292">
        <f t="shared" si="17"/>
        <v>17</v>
      </c>
      <c r="N292">
        <f t="shared" si="16"/>
        <v>25</v>
      </c>
      <c r="O292">
        <f t="shared" si="16"/>
        <v>33</v>
      </c>
      <c r="P292">
        <f t="shared" si="16"/>
        <v>41</v>
      </c>
      <c r="Q292">
        <f t="shared" si="16"/>
        <v>50</v>
      </c>
      <c r="R292">
        <f t="shared" si="16"/>
        <v>58</v>
      </c>
      <c r="S292">
        <f t="shared" si="16"/>
        <v>66</v>
      </c>
      <c r="T292">
        <f t="shared" si="16"/>
        <v>74</v>
      </c>
      <c r="U292">
        <f t="shared" si="16"/>
        <v>83</v>
      </c>
      <c r="V292">
        <f t="shared" si="16"/>
        <v>91</v>
      </c>
      <c r="W292">
        <f t="shared" si="16"/>
        <v>99</v>
      </c>
      <c r="X292">
        <f t="shared" si="16"/>
        <v>100</v>
      </c>
      <c r="Y292" t="s">
        <v>537</v>
      </c>
    </row>
    <row r="293" spans="1:25" x14ac:dyDescent="0.5">
      <c r="A293" t="s">
        <v>537</v>
      </c>
      <c r="B293" t="s">
        <v>723</v>
      </c>
      <c r="F293" t="s">
        <v>723</v>
      </c>
      <c r="G293">
        <v>688</v>
      </c>
      <c r="H293" t="s">
        <v>58</v>
      </c>
      <c r="I293" t="s">
        <v>1043</v>
      </c>
      <c r="J293">
        <f>VLOOKUP(I293,Sheet5!B:C,2,FALSE)</f>
        <v>65</v>
      </c>
      <c r="K293">
        <f>VLOOKUP(H293,Sheet5!A:H,8,FALSE)</f>
        <v>91</v>
      </c>
      <c r="L293">
        <f t="shared" si="17"/>
        <v>8</v>
      </c>
      <c r="M293">
        <f t="shared" si="17"/>
        <v>17</v>
      </c>
      <c r="N293">
        <f t="shared" si="16"/>
        <v>25</v>
      </c>
      <c r="O293">
        <f t="shared" si="16"/>
        <v>33</v>
      </c>
      <c r="P293">
        <f t="shared" si="16"/>
        <v>41</v>
      </c>
      <c r="Q293">
        <f t="shared" si="16"/>
        <v>50</v>
      </c>
      <c r="R293">
        <f t="shared" si="16"/>
        <v>58</v>
      </c>
      <c r="S293">
        <f t="shared" si="16"/>
        <v>66</v>
      </c>
      <c r="T293">
        <f t="shared" si="16"/>
        <v>74</v>
      </c>
      <c r="U293">
        <f t="shared" si="16"/>
        <v>83</v>
      </c>
      <c r="V293">
        <f t="shared" si="16"/>
        <v>91</v>
      </c>
      <c r="W293">
        <f t="shared" si="16"/>
        <v>99</v>
      </c>
      <c r="X293">
        <f t="shared" si="16"/>
        <v>100</v>
      </c>
      <c r="Y293" t="s">
        <v>537</v>
      </c>
    </row>
    <row r="294" spans="1:25" x14ac:dyDescent="0.5">
      <c r="A294" t="s">
        <v>550</v>
      </c>
      <c r="B294" t="s">
        <v>800</v>
      </c>
      <c r="F294" t="s">
        <v>800</v>
      </c>
      <c r="G294">
        <v>1056</v>
      </c>
      <c r="H294" t="s">
        <v>58</v>
      </c>
      <c r="I294" t="s">
        <v>1043</v>
      </c>
      <c r="J294">
        <f>VLOOKUP(I294,Sheet5!B:C,2,FALSE)</f>
        <v>65</v>
      </c>
      <c r="K294">
        <f>VLOOKUP(H294,Sheet5!A:H,8,FALSE)</f>
        <v>91</v>
      </c>
      <c r="L294">
        <f t="shared" si="17"/>
        <v>8</v>
      </c>
      <c r="M294">
        <f t="shared" si="17"/>
        <v>17</v>
      </c>
      <c r="N294">
        <f t="shared" si="16"/>
        <v>25</v>
      </c>
      <c r="O294">
        <f t="shared" si="16"/>
        <v>33</v>
      </c>
      <c r="P294">
        <f t="shared" si="16"/>
        <v>41</v>
      </c>
      <c r="Q294">
        <f t="shared" si="16"/>
        <v>50</v>
      </c>
      <c r="R294">
        <f t="shared" si="16"/>
        <v>58</v>
      </c>
      <c r="S294">
        <f t="shared" si="16"/>
        <v>66</v>
      </c>
      <c r="T294">
        <f t="shared" si="16"/>
        <v>74</v>
      </c>
      <c r="U294">
        <f t="shared" si="16"/>
        <v>83</v>
      </c>
      <c r="V294">
        <f t="shared" si="16"/>
        <v>91</v>
      </c>
      <c r="W294">
        <f t="shared" si="16"/>
        <v>99</v>
      </c>
      <c r="X294">
        <f t="shared" si="16"/>
        <v>100</v>
      </c>
      <c r="Y294" t="s">
        <v>550</v>
      </c>
    </row>
    <row r="295" spans="1:25" x14ac:dyDescent="0.5">
      <c r="A295" t="s">
        <v>542</v>
      </c>
      <c r="B295" t="s">
        <v>801</v>
      </c>
      <c r="F295" t="s">
        <v>801</v>
      </c>
      <c r="G295">
        <v>1184</v>
      </c>
      <c r="H295" t="s">
        <v>58</v>
      </c>
      <c r="I295" t="s">
        <v>1043</v>
      </c>
      <c r="J295">
        <f>VLOOKUP(I295,Sheet5!B:C,2,FALSE)</f>
        <v>65</v>
      </c>
      <c r="K295">
        <f>VLOOKUP(H295,Sheet5!A:H,8,FALSE)</f>
        <v>91</v>
      </c>
      <c r="L295">
        <f t="shared" si="17"/>
        <v>8</v>
      </c>
      <c r="M295">
        <f t="shared" si="17"/>
        <v>17</v>
      </c>
      <c r="N295">
        <f t="shared" si="16"/>
        <v>25</v>
      </c>
      <c r="O295">
        <f t="shared" si="16"/>
        <v>33</v>
      </c>
      <c r="P295">
        <f t="shared" si="16"/>
        <v>41</v>
      </c>
      <c r="Q295">
        <f t="shared" si="16"/>
        <v>50</v>
      </c>
      <c r="R295">
        <f t="shared" si="16"/>
        <v>58</v>
      </c>
      <c r="S295">
        <f t="shared" si="16"/>
        <v>66</v>
      </c>
      <c r="T295">
        <f t="shared" si="16"/>
        <v>74</v>
      </c>
      <c r="U295">
        <f t="shared" si="16"/>
        <v>83</v>
      </c>
      <c r="V295">
        <f t="shared" si="16"/>
        <v>91</v>
      </c>
      <c r="W295">
        <f t="shared" si="16"/>
        <v>99</v>
      </c>
      <c r="X295">
        <f t="shared" si="16"/>
        <v>100</v>
      </c>
      <c r="Y295" t="s">
        <v>542</v>
      </c>
    </row>
    <row r="296" spans="1:25" x14ac:dyDescent="0.5">
      <c r="A296" t="s">
        <v>542</v>
      </c>
      <c r="B296" t="s">
        <v>802</v>
      </c>
      <c r="F296" t="s">
        <v>802</v>
      </c>
      <c r="G296">
        <v>1216</v>
      </c>
      <c r="H296" t="s">
        <v>58</v>
      </c>
      <c r="I296" t="s">
        <v>1043</v>
      </c>
      <c r="J296">
        <f>VLOOKUP(I296,Sheet5!B:C,2,FALSE)</f>
        <v>65</v>
      </c>
      <c r="K296">
        <f>VLOOKUP(H296,Sheet5!A:H,8,FALSE)</f>
        <v>91</v>
      </c>
      <c r="L296">
        <f t="shared" si="17"/>
        <v>8</v>
      </c>
      <c r="M296">
        <f t="shared" si="17"/>
        <v>17</v>
      </c>
      <c r="N296">
        <f t="shared" si="16"/>
        <v>25</v>
      </c>
      <c r="O296">
        <f t="shared" si="16"/>
        <v>33</v>
      </c>
      <c r="P296">
        <f t="shared" si="16"/>
        <v>41</v>
      </c>
      <c r="Q296">
        <f t="shared" si="16"/>
        <v>50</v>
      </c>
      <c r="R296">
        <f t="shared" si="16"/>
        <v>58</v>
      </c>
      <c r="S296">
        <f t="shared" si="16"/>
        <v>66</v>
      </c>
      <c r="T296">
        <f t="shared" si="16"/>
        <v>74</v>
      </c>
      <c r="U296">
        <f t="shared" si="16"/>
        <v>83</v>
      </c>
      <c r="V296">
        <f t="shared" si="16"/>
        <v>91</v>
      </c>
      <c r="W296">
        <f t="shared" si="16"/>
        <v>99</v>
      </c>
      <c r="X296">
        <f t="shared" si="16"/>
        <v>100</v>
      </c>
      <c r="Y296" t="s">
        <v>542</v>
      </c>
    </row>
    <row r="297" spans="1:25" x14ac:dyDescent="0.5">
      <c r="A297" t="s">
        <v>943</v>
      </c>
      <c r="B297" t="s">
        <v>803</v>
      </c>
      <c r="F297" t="s">
        <v>803</v>
      </c>
      <c r="G297">
        <v>1248</v>
      </c>
      <c r="H297" t="s">
        <v>58</v>
      </c>
      <c r="I297" t="s">
        <v>1043</v>
      </c>
      <c r="J297">
        <f>VLOOKUP(I297,Sheet5!B:C,2,FALSE)</f>
        <v>65</v>
      </c>
      <c r="K297">
        <f>VLOOKUP(H297,Sheet5!A:H,8,FALSE)</f>
        <v>91</v>
      </c>
      <c r="L297">
        <f t="shared" si="17"/>
        <v>8</v>
      </c>
      <c r="M297">
        <f t="shared" si="17"/>
        <v>17</v>
      </c>
      <c r="N297">
        <f t="shared" si="16"/>
        <v>25</v>
      </c>
      <c r="O297">
        <f t="shared" si="16"/>
        <v>33</v>
      </c>
      <c r="P297">
        <f t="shared" si="16"/>
        <v>41</v>
      </c>
      <c r="Q297">
        <f t="shared" si="16"/>
        <v>50</v>
      </c>
      <c r="R297">
        <f t="shared" si="16"/>
        <v>58</v>
      </c>
      <c r="S297">
        <f t="shared" si="16"/>
        <v>66</v>
      </c>
      <c r="T297">
        <f t="shared" si="16"/>
        <v>74</v>
      </c>
      <c r="U297">
        <f t="shared" si="16"/>
        <v>83</v>
      </c>
      <c r="V297">
        <f t="shared" si="16"/>
        <v>91</v>
      </c>
      <c r="W297">
        <f t="shared" si="16"/>
        <v>99</v>
      </c>
      <c r="X297">
        <f t="shared" si="16"/>
        <v>100</v>
      </c>
      <c r="Y297" t="s">
        <v>943</v>
      </c>
    </row>
    <row r="298" spans="1:25" x14ac:dyDescent="0.5">
      <c r="A298" t="s">
        <v>943</v>
      </c>
      <c r="B298" t="s">
        <v>543</v>
      </c>
      <c r="F298" t="s">
        <v>543</v>
      </c>
      <c r="G298">
        <v>1248</v>
      </c>
      <c r="H298" t="s">
        <v>58</v>
      </c>
      <c r="I298" t="s">
        <v>1043</v>
      </c>
      <c r="J298">
        <f>VLOOKUP(I298,Sheet5!B:C,2,FALSE)</f>
        <v>65</v>
      </c>
      <c r="K298">
        <f>VLOOKUP(H298,Sheet5!A:H,8,FALSE)</f>
        <v>91</v>
      </c>
      <c r="L298">
        <f t="shared" si="17"/>
        <v>8</v>
      </c>
      <c r="M298">
        <f t="shared" si="17"/>
        <v>17</v>
      </c>
      <c r="N298">
        <f t="shared" si="16"/>
        <v>25</v>
      </c>
      <c r="O298">
        <f t="shared" si="16"/>
        <v>33</v>
      </c>
      <c r="P298">
        <f t="shared" si="16"/>
        <v>41</v>
      </c>
      <c r="Q298">
        <f t="shared" si="16"/>
        <v>50</v>
      </c>
      <c r="R298">
        <f t="shared" si="16"/>
        <v>58</v>
      </c>
      <c r="S298">
        <f t="shared" si="16"/>
        <v>66</v>
      </c>
      <c r="T298">
        <f t="shared" si="16"/>
        <v>74</v>
      </c>
      <c r="U298">
        <f t="shared" si="16"/>
        <v>83</v>
      </c>
      <c r="V298">
        <f t="shared" si="16"/>
        <v>91</v>
      </c>
      <c r="W298">
        <f t="shared" si="16"/>
        <v>99</v>
      </c>
      <c r="X298">
        <f t="shared" si="16"/>
        <v>100</v>
      </c>
      <c r="Y298" t="s">
        <v>943</v>
      </c>
    </row>
    <row r="299" spans="1:25" x14ac:dyDescent="0.5">
      <c r="A299" t="s">
        <v>542</v>
      </c>
      <c r="B299" t="s">
        <v>804</v>
      </c>
      <c r="F299" t="s">
        <v>804</v>
      </c>
      <c r="G299">
        <v>1248</v>
      </c>
      <c r="H299" t="s">
        <v>58</v>
      </c>
      <c r="I299" t="s">
        <v>1043</v>
      </c>
      <c r="J299">
        <f>VLOOKUP(I299,Sheet5!B:C,2,FALSE)</f>
        <v>65</v>
      </c>
      <c r="K299">
        <f>VLOOKUP(H299,Sheet5!A:H,8,FALSE)</f>
        <v>91</v>
      </c>
      <c r="L299">
        <f t="shared" si="17"/>
        <v>8</v>
      </c>
      <c r="M299">
        <f t="shared" si="17"/>
        <v>17</v>
      </c>
      <c r="N299">
        <f t="shared" si="16"/>
        <v>25</v>
      </c>
      <c r="O299">
        <f t="shared" si="16"/>
        <v>33</v>
      </c>
      <c r="P299">
        <f t="shared" si="16"/>
        <v>41</v>
      </c>
      <c r="Q299">
        <f t="shared" si="16"/>
        <v>50</v>
      </c>
      <c r="R299">
        <f t="shared" si="16"/>
        <v>58</v>
      </c>
      <c r="S299">
        <f t="shared" si="16"/>
        <v>66</v>
      </c>
      <c r="T299">
        <f t="shared" si="16"/>
        <v>74</v>
      </c>
      <c r="U299">
        <f t="shared" si="16"/>
        <v>83</v>
      </c>
      <c r="V299">
        <f t="shared" si="16"/>
        <v>91</v>
      </c>
      <c r="W299">
        <f t="shared" si="16"/>
        <v>99</v>
      </c>
      <c r="X299">
        <f t="shared" si="16"/>
        <v>100</v>
      </c>
      <c r="Y299" t="s">
        <v>542</v>
      </c>
    </row>
    <row r="300" spans="1:25" x14ac:dyDescent="0.5">
      <c r="A300" t="s">
        <v>943</v>
      </c>
      <c r="B300" t="s">
        <v>805</v>
      </c>
      <c r="F300" t="s">
        <v>805</v>
      </c>
      <c r="G300">
        <v>1312</v>
      </c>
      <c r="H300" t="s">
        <v>58</v>
      </c>
      <c r="I300" t="s">
        <v>1043</v>
      </c>
      <c r="J300">
        <f>VLOOKUP(I300,Sheet5!B:C,2,FALSE)</f>
        <v>65</v>
      </c>
      <c r="K300">
        <f>VLOOKUP(H300,Sheet5!A:H,8,FALSE)</f>
        <v>91</v>
      </c>
      <c r="L300">
        <f t="shared" si="17"/>
        <v>8</v>
      </c>
      <c r="M300">
        <f t="shared" si="17"/>
        <v>17</v>
      </c>
      <c r="N300">
        <f t="shared" si="16"/>
        <v>25</v>
      </c>
      <c r="O300">
        <f t="shared" si="16"/>
        <v>33</v>
      </c>
      <c r="P300">
        <f t="shared" si="16"/>
        <v>41</v>
      </c>
      <c r="Q300">
        <f t="shared" si="16"/>
        <v>50</v>
      </c>
      <c r="R300">
        <f t="shared" si="16"/>
        <v>58</v>
      </c>
      <c r="S300">
        <f t="shared" si="16"/>
        <v>66</v>
      </c>
      <c r="T300">
        <f t="shared" si="16"/>
        <v>74</v>
      </c>
      <c r="U300">
        <f t="shared" si="16"/>
        <v>83</v>
      </c>
      <c r="V300">
        <f t="shared" si="16"/>
        <v>91</v>
      </c>
      <c r="W300">
        <f t="shared" si="16"/>
        <v>99</v>
      </c>
      <c r="X300">
        <f t="shared" si="16"/>
        <v>100</v>
      </c>
      <c r="Y300" t="s">
        <v>943</v>
      </c>
    </row>
    <row r="301" spans="1:25" x14ac:dyDescent="0.5">
      <c r="A301" t="s">
        <v>943</v>
      </c>
      <c r="B301" t="s">
        <v>806</v>
      </c>
      <c r="F301" t="s">
        <v>806</v>
      </c>
      <c r="G301">
        <v>1344</v>
      </c>
      <c r="H301" t="s">
        <v>58</v>
      </c>
      <c r="I301" t="s">
        <v>1043</v>
      </c>
      <c r="J301">
        <f>VLOOKUP(I301,Sheet5!B:C,2,FALSE)</f>
        <v>65</v>
      </c>
      <c r="K301">
        <f>VLOOKUP(H301,Sheet5!A:H,8,FALSE)</f>
        <v>91</v>
      </c>
      <c r="L301">
        <f t="shared" si="17"/>
        <v>8</v>
      </c>
      <c r="M301">
        <f t="shared" si="17"/>
        <v>17</v>
      </c>
      <c r="N301">
        <f t="shared" si="16"/>
        <v>25</v>
      </c>
      <c r="O301">
        <f t="shared" si="16"/>
        <v>33</v>
      </c>
      <c r="P301">
        <f t="shared" si="16"/>
        <v>41</v>
      </c>
      <c r="Q301">
        <f t="shared" si="16"/>
        <v>50</v>
      </c>
      <c r="R301">
        <f t="shared" si="16"/>
        <v>58</v>
      </c>
      <c r="S301">
        <f t="shared" si="16"/>
        <v>66</v>
      </c>
      <c r="T301">
        <f t="shared" si="16"/>
        <v>74</v>
      </c>
      <c r="U301">
        <f t="shared" si="16"/>
        <v>83</v>
      </c>
      <c r="V301">
        <f t="shared" si="16"/>
        <v>91</v>
      </c>
      <c r="W301">
        <f t="shared" si="16"/>
        <v>99</v>
      </c>
      <c r="X301">
        <f t="shared" si="16"/>
        <v>100</v>
      </c>
      <c r="Y301" t="s">
        <v>943</v>
      </c>
    </row>
    <row r="302" spans="1:25" x14ac:dyDescent="0.5">
      <c r="A302" t="s">
        <v>542</v>
      </c>
      <c r="B302" t="s">
        <v>807</v>
      </c>
      <c r="F302" t="s">
        <v>807</v>
      </c>
      <c r="G302">
        <v>1344</v>
      </c>
      <c r="H302" t="s">
        <v>58</v>
      </c>
      <c r="I302" t="s">
        <v>1043</v>
      </c>
      <c r="J302">
        <f>VLOOKUP(I302,Sheet5!B:C,2,FALSE)</f>
        <v>65</v>
      </c>
      <c r="K302">
        <f>VLOOKUP(H302,Sheet5!A:H,8,FALSE)</f>
        <v>91</v>
      </c>
      <c r="L302">
        <f t="shared" si="17"/>
        <v>8</v>
      </c>
      <c r="M302">
        <f t="shared" si="17"/>
        <v>17</v>
      </c>
      <c r="N302">
        <f t="shared" si="16"/>
        <v>25</v>
      </c>
      <c r="O302">
        <f t="shared" si="16"/>
        <v>33</v>
      </c>
      <c r="P302">
        <f t="shared" si="16"/>
        <v>41</v>
      </c>
      <c r="Q302">
        <f t="shared" si="16"/>
        <v>50</v>
      </c>
      <c r="R302">
        <f t="shared" si="16"/>
        <v>58</v>
      </c>
      <c r="S302">
        <f t="shared" si="16"/>
        <v>66</v>
      </c>
      <c r="T302">
        <f t="shared" si="16"/>
        <v>74</v>
      </c>
      <c r="U302">
        <f t="shared" si="16"/>
        <v>83</v>
      </c>
      <c r="V302">
        <f t="shared" si="16"/>
        <v>91</v>
      </c>
      <c r="W302">
        <f t="shared" si="16"/>
        <v>99</v>
      </c>
      <c r="X302">
        <f t="shared" si="16"/>
        <v>100</v>
      </c>
      <c r="Y302" t="s">
        <v>542</v>
      </c>
    </row>
    <row r="303" spans="1:25" x14ac:dyDescent="0.5">
      <c r="A303" t="s">
        <v>574</v>
      </c>
      <c r="B303" t="s">
        <v>808</v>
      </c>
      <c r="F303" t="s">
        <v>808</v>
      </c>
      <c r="G303">
        <v>2048</v>
      </c>
      <c r="H303" t="s">
        <v>58</v>
      </c>
      <c r="I303" t="s">
        <v>1043</v>
      </c>
      <c r="J303">
        <f>VLOOKUP(I303,Sheet5!B:C,2,FALSE)</f>
        <v>65</v>
      </c>
      <c r="K303">
        <f>VLOOKUP(H303,Sheet5!A:H,8,FALSE)</f>
        <v>91</v>
      </c>
      <c r="L303">
        <f t="shared" si="17"/>
        <v>8</v>
      </c>
      <c r="M303">
        <f t="shared" si="17"/>
        <v>17</v>
      </c>
      <c r="N303">
        <f t="shared" si="16"/>
        <v>25</v>
      </c>
      <c r="O303">
        <f t="shared" si="16"/>
        <v>33</v>
      </c>
      <c r="P303">
        <f t="shared" si="16"/>
        <v>41</v>
      </c>
      <c r="Q303">
        <f t="shared" si="16"/>
        <v>50</v>
      </c>
      <c r="R303">
        <f t="shared" si="16"/>
        <v>58</v>
      </c>
      <c r="S303">
        <f t="shared" si="16"/>
        <v>66</v>
      </c>
      <c r="T303">
        <f t="shared" si="16"/>
        <v>74</v>
      </c>
      <c r="U303">
        <f t="shared" si="16"/>
        <v>83</v>
      </c>
      <c r="V303">
        <f t="shared" ref="N303:X326" si="18">MIN(ROUND(V$1*(1+$J303/100),0),100)</f>
        <v>91</v>
      </c>
      <c r="W303">
        <f t="shared" si="18"/>
        <v>99</v>
      </c>
      <c r="X303">
        <f t="shared" si="18"/>
        <v>100</v>
      </c>
      <c r="Y303" t="s">
        <v>574</v>
      </c>
    </row>
    <row r="304" spans="1:25" x14ac:dyDescent="0.5">
      <c r="A304" t="s">
        <v>574</v>
      </c>
      <c r="B304" t="s">
        <v>809</v>
      </c>
      <c r="F304" t="s">
        <v>809</v>
      </c>
      <c r="G304">
        <v>4160</v>
      </c>
      <c r="H304" t="s">
        <v>58</v>
      </c>
      <c r="I304" t="s">
        <v>1043</v>
      </c>
      <c r="J304">
        <f>VLOOKUP(I304,Sheet5!B:C,2,FALSE)</f>
        <v>65</v>
      </c>
      <c r="K304">
        <f>VLOOKUP(H304,Sheet5!A:H,8,FALSE)</f>
        <v>91</v>
      </c>
      <c r="L304">
        <f t="shared" si="17"/>
        <v>8</v>
      </c>
      <c r="M304">
        <f t="shared" si="17"/>
        <v>17</v>
      </c>
      <c r="N304">
        <f t="shared" si="18"/>
        <v>25</v>
      </c>
      <c r="O304">
        <f t="shared" si="18"/>
        <v>33</v>
      </c>
      <c r="P304">
        <f t="shared" si="18"/>
        <v>41</v>
      </c>
      <c r="Q304">
        <f t="shared" si="18"/>
        <v>50</v>
      </c>
      <c r="R304">
        <f t="shared" si="18"/>
        <v>58</v>
      </c>
      <c r="S304">
        <f t="shared" si="18"/>
        <v>66</v>
      </c>
      <c r="T304">
        <f t="shared" si="18"/>
        <v>74</v>
      </c>
      <c r="U304">
        <f t="shared" si="18"/>
        <v>83</v>
      </c>
      <c r="V304">
        <f t="shared" si="18"/>
        <v>91</v>
      </c>
      <c r="W304">
        <f t="shared" si="18"/>
        <v>99</v>
      </c>
      <c r="X304">
        <f t="shared" si="18"/>
        <v>100</v>
      </c>
      <c r="Y304" t="s">
        <v>574</v>
      </c>
    </row>
    <row r="305" spans="1:25" x14ac:dyDescent="0.5">
      <c r="A305" t="s">
        <v>955</v>
      </c>
      <c r="B305" t="s">
        <v>810</v>
      </c>
      <c r="C305" t="s">
        <v>564</v>
      </c>
      <c r="D305" t="s">
        <v>811</v>
      </c>
      <c r="F305" t="s">
        <v>973</v>
      </c>
      <c r="G305">
        <v>5504</v>
      </c>
      <c r="H305" t="s">
        <v>58</v>
      </c>
      <c r="I305" t="s">
        <v>1043</v>
      </c>
      <c r="J305">
        <f>VLOOKUP(I305,Sheet5!B:C,2,FALSE)</f>
        <v>65</v>
      </c>
      <c r="K305">
        <f>VLOOKUP(H305,Sheet5!A:H,8,FALSE)</f>
        <v>91</v>
      </c>
      <c r="L305">
        <f t="shared" si="17"/>
        <v>8</v>
      </c>
      <c r="M305">
        <f t="shared" si="17"/>
        <v>17</v>
      </c>
      <c r="N305">
        <f t="shared" si="18"/>
        <v>25</v>
      </c>
      <c r="O305">
        <f t="shared" si="18"/>
        <v>33</v>
      </c>
      <c r="P305">
        <f t="shared" si="18"/>
        <v>41</v>
      </c>
      <c r="Q305">
        <f t="shared" si="18"/>
        <v>50</v>
      </c>
      <c r="R305">
        <f t="shared" si="18"/>
        <v>58</v>
      </c>
      <c r="S305">
        <f t="shared" si="18"/>
        <v>66</v>
      </c>
      <c r="T305">
        <f t="shared" si="18"/>
        <v>74</v>
      </c>
      <c r="U305">
        <f t="shared" si="18"/>
        <v>83</v>
      </c>
      <c r="V305">
        <f t="shared" si="18"/>
        <v>91</v>
      </c>
      <c r="W305">
        <f t="shared" si="18"/>
        <v>99</v>
      </c>
      <c r="X305">
        <f t="shared" si="18"/>
        <v>100</v>
      </c>
      <c r="Y305" t="s">
        <v>955</v>
      </c>
    </row>
    <row r="306" spans="1:25" x14ac:dyDescent="0.5">
      <c r="A306" t="s">
        <v>955</v>
      </c>
      <c r="B306" t="s">
        <v>812</v>
      </c>
      <c r="C306" t="s">
        <v>564</v>
      </c>
      <c r="D306" t="s">
        <v>813</v>
      </c>
      <c r="F306" t="s">
        <v>974</v>
      </c>
      <c r="G306">
        <v>5888</v>
      </c>
      <c r="H306" t="s">
        <v>58</v>
      </c>
      <c r="I306" t="s">
        <v>1043</v>
      </c>
      <c r="J306">
        <f>VLOOKUP(I306,Sheet5!B:C,2,FALSE)</f>
        <v>65</v>
      </c>
      <c r="K306">
        <f>VLOOKUP(H306,Sheet5!A:H,8,FALSE)</f>
        <v>91</v>
      </c>
      <c r="L306">
        <f t="shared" si="17"/>
        <v>8</v>
      </c>
      <c r="M306">
        <f t="shared" si="17"/>
        <v>17</v>
      </c>
      <c r="N306">
        <f t="shared" si="18"/>
        <v>25</v>
      </c>
      <c r="O306">
        <f t="shared" si="18"/>
        <v>33</v>
      </c>
      <c r="P306">
        <f t="shared" si="18"/>
        <v>41</v>
      </c>
      <c r="Q306">
        <f t="shared" si="18"/>
        <v>50</v>
      </c>
      <c r="R306">
        <f t="shared" si="18"/>
        <v>58</v>
      </c>
      <c r="S306">
        <f t="shared" si="18"/>
        <v>66</v>
      </c>
      <c r="T306">
        <f t="shared" si="18"/>
        <v>74</v>
      </c>
      <c r="U306">
        <f t="shared" si="18"/>
        <v>83</v>
      </c>
      <c r="V306">
        <f t="shared" si="18"/>
        <v>91</v>
      </c>
      <c r="W306">
        <f t="shared" si="18"/>
        <v>99</v>
      </c>
      <c r="X306">
        <f t="shared" si="18"/>
        <v>100</v>
      </c>
      <c r="Y306" t="s">
        <v>955</v>
      </c>
    </row>
    <row r="307" spans="1:25" x14ac:dyDescent="0.5">
      <c r="A307" t="s">
        <v>945</v>
      </c>
      <c r="B307" t="s">
        <v>814</v>
      </c>
      <c r="F307" t="s">
        <v>814</v>
      </c>
      <c r="G307">
        <v>780</v>
      </c>
      <c r="H307" t="s">
        <v>59</v>
      </c>
      <c r="I307" t="s">
        <v>1045</v>
      </c>
      <c r="J307">
        <f>VLOOKUP(I307,Sheet5!B:C,2,FALSE)</f>
        <v>66</v>
      </c>
      <c r="K307">
        <f>VLOOKUP(H307,Sheet5!A:H,8,FALSE)</f>
        <v>91</v>
      </c>
      <c r="L307">
        <f t="shared" si="17"/>
        <v>8</v>
      </c>
      <c r="M307">
        <f t="shared" si="17"/>
        <v>17</v>
      </c>
      <c r="N307">
        <f t="shared" si="18"/>
        <v>25</v>
      </c>
      <c r="O307">
        <f t="shared" si="18"/>
        <v>33</v>
      </c>
      <c r="P307">
        <f t="shared" si="18"/>
        <v>42</v>
      </c>
      <c r="Q307">
        <f t="shared" si="18"/>
        <v>50</v>
      </c>
      <c r="R307">
        <f t="shared" si="18"/>
        <v>58</v>
      </c>
      <c r="S307">
        <f t="shared" si="18"/>
        <v>66</v>
      </c>
      <c r="T307">
        <f t="shared" si="18"/>
        <v>75</v>
      </c>
      <c r="U307">
        <f t="shared" si="18"/>
        <v>83</v>
      </c>
      <c r="V307">
        <f t="shared" si="18"/>
        <v>91</v>
      </c>
      <c r="W307">
        <f t="shared" si="18"/>
        <v>100</v>
      </c>
      <c r="X307">
        <f t="shared" si="18"/>
        <v>100</v>
      </c>
      <c r="Y307" t="s">
        <v>945</v>
      </c>
    </row>
    <row r="308" spans="1:25" x14ac:dyDescent="0.5">
      <c r="A308" t="s">
        <v>945</v>
      </c>
      <c r="B308" t="s">
        <v>815</v>
      </c>
      <c r="F308" t="s">
        <v>815</v>
      </c>
      <c r="G308">
        <v>840</v>
      </c>
      <c r="H308" t="s">
        <v>59</v>
      </c>
      <c r="I308" t="s">
        <v>1045</v>
      </c>
      <c r="J308">
        <f>VLOOKUP(I308,Sheet5!B:C,2,FALSE)</f>
        <v>66</v>
      </c>
      <c r="K308">
        <f>VLOOKUP(H308,Sheet5!A:H,8,FALSE)</f>
        <v>91</v>
      </c>
      <c r="L308">
        <f t="shared" si="17"/>
        <v>8</v>
      </c>
      <c r="M308">
        <f t="shared" si="17"/>
        <v>17</v>
      </c>
      <c r="N308">
        <f t="shared" si="18"/>
        <v>25</v>
      </c>
      <c r="O308">
        <f t="shared" si="18"/>
        <v>33</v>
      </c>
      <c r="P308">
        <f t="shared" si="18"/>
        <v>42</v>
      </c>
      <c r="Q308">
        <f t="shared" si="18"/>
        <v>50</v>
      </c>
      <c r="R308">
        <f t="shared" si="18"/>
        <v>58</v>
      </c>
      <c r="S308">
        <f t="shared" si="18"/>
        <v>66</v>
      </c>
      <c r="T308">
        <f t="shared" si="18"/>
        <v>75</v>
      </c>
      <c r="U308">
        <f t="shared" si="18"/>
        <v>83</v>
      </c>
      <c r="V308">
        <f t="shared" si="18"/>
        <v>91</v>
      </c>
      <c r="W308">
        <f t="shared" si="18"/>
        <v>100</v>
      </c>
      <c r="X308">
        <f t="shared" si="18"/>
        <v>100</v>
      </c>
      <c r="Y308" t="s">
        <v>945</v>
      </c>
    </row>
    <row r="309" spans="1:25" x14ac:dyDescent="0.5">
      <c r="A309" t="s">
        <v>945</v>
      </c>
      <c r="B309" t="s">
        <v>816</v>
      </c>
      <c r="F309" t="s">
        <v>816</v>
      </c>
      <c r="G309">
        <v>840</v>
      </c>
      <c r="H309" t="s">
        <v>59</v>
      </c>
      <c r="I309" t="s">
        <v>1045</v>
      </c>
      <c r="J309">
        <f>VLOOKUP(I309,Sheet5!B:C,2,FALSE)</f>
        <v>66</v>
      </c>
      <c r="K309">
        <f>VLOOKUP(H309,Sheet5!A:H,8,FALSE)</f>
        <v>91</v>
      </c>
      <c r="L309">
        <f t="shared" si="17"/>
        <v>8</v>
      </c>
      <c r="M309">
        <f t="shared" si="17"/>
        <v>17</v>
      </c>
      <c r="N309">
        <f t="shared" si="18"/>
        <v>25</v>
      </c>
      <c r="O309">
        <f t="shared" si="18"/>
        <v>33</v>
      </c>
      <c r="P309">
        <f t="shared" si="18"/>
        <v>42</v>
      </c>
      <c r="Q309">
        <f t="shared" si="18"/>
        <v>50</v>
      </c>
      <c r="R309">
        <f t="shared" si="18"/>
        <v>58</v>
      </c>
      <c r="S309">
        <f t="shared" si="18"/>
        <v>66</v>
      </c>
      <c r="T309">
        <f t="shared" si="18"/>
        <v>75</v>
      </c>
      <c r="U309">
        <f t="shared" si="18"/>
        <v>83</v>
      </c>
      <c r="V309">
        <f t="shared" si="18"/>
        <v>91</v>
      </c>
      <c r="W309">
        <f t="shared" si="18"/>
        <v>100</v>
      </c>
      <c r="X309">
        <f t="shared" si="18"/>
        <v>100</v>
      </c>
      <c r="Y309" t="s">
        <v>945</v>
      </c>
    </row>
    <row r="310" spans="1:25" x14ac:dyDescent="0.5">
      <c r="A310" t="s">
        <v>943</v>
      </c>
      <c r="B310" t="s">
        <v>816</v>
      </c>
      <c r="F310" t="s">
        <v>561</v>
      </c>
      <c r="G310">
        <v>1184</v>
      </c>
      <c r="H310" t="s">
        <v>59</v>
      </c>
      <c r="I310" t="s">
        <v>1045</v>
      </c>
      <c r="J310">
        <f>VLOOKUP(I310,Sheet5!B:C,2,FALSE)</f>
        <v>66</v>
      </c>
      <c r="K310">
        <f>VLOOKUP(H310,Sheet5!A:H,8,FALSE)</f>
        <v>91</v>
      </c>
      <c r="L310">
        <f t="shared" si="17"/>
        <v>8</v>
      </c>
      <c r="M310">
        <f t="shared" si="17"/>
        <v>17</v>
      </c>
      <c r="N310">
        <f t="shared" si="18"/>
        <v>25</v>
      </c>
      <c r="O310">
        <f t="shared" si="18"/>
        <v>33</v>
      </c>
      <c r="P310">
        <f t="shared" si="18"/>
        <v>42</v>
      </c>
      <c r="Q310">
        <f t="shared" si="18"/>
        <v>50</v>
      </c>
      <c r="R310">
        <f t="shared" si="18"/>
        <v>58</v>
      </c>
      <c r="S310">
        <f t="shared" si="18"/>
        <v>66</v>
      </c>
      <c r="T310">
        <f t="shared" si="18"/>
        <v>75</v>
      </c>
      <c r="U310">
        <f t="shared" si="18"/>
        <v>83</v>
      </c>
      <c r="V310">
        <f t="shared" si="18"/>
        <v>91</v>
      </c>
      <c r="W310">
        <f t="shared" si="18"/>
        <v>100</v>
      </c>
      <c r="X310">
        <f t="shared" si="18"/>
        <v>100</v>
      </c>
      <c r="Y310" t="s">
        <v>943</v>
      </c>
    </row>
    <row r="311" spans="1:25" x14ac:dyDescent="0.5">
      <c r="A311" t="s">
        <v>943</v>
      </c>
      <c r="B311" t="s">
        <v>817</v>
      </c>
      <c r="F311" t="s">
        <v>817</v>
      </c>
      <c r="G311">
        <v>1408</v>
      </c>
      <c r="H311" t="s">
        <v>59</v>
      </c>
      <c r="I311" t="s">
        <v>1045</v>
      </c>
      <c r="J311">
        <f>VLOOKUP(I311,Sheet5!B:C,2,FALSE)</f>
        <v>66</v>
      </c>
      <c r="K311">
        <f>VLOOKUP(H311,Sheet5!A:H,8,FALSE)</f>
        <v>91</v>
      </c>
      <c r="L311">
        <f t="shared" si="17"/>
        <v>8</v>
      </c>
      <c r="M311">
        <f t="shared" si="17"/>
        <v>17</v>
      </c>
      <c r="N311">
        <f t="shared" si="18"/>
        <v>25</v>
      </c>
      <c r="O311">
        <f t="shared" si="18"/>
        <v>33</v>
      </c>
      <c r="P311">
        <f t="shared" si="18"/>
        <v>42</v>
      </c>
      <c r="Q311">
        <f t="shared" si="18"/>
        <v>50</v>
      </c>
      <c r="R311">
        <f t="shared" si="18"/>
        <v>58</v>
      </c>
      <c r="S311">
        <f t="shared" si="18"/>
        <v>66</v>
      </c>
      <c r="T311">
        <f t="shared" si="18"/>
        <v>75</v>
      </c>
      <c r="U311">
        <f t="shared" si="18"/>
        <v>83</v>
      </c>
      <c r="V311">
        <f t="shared" si="18"/>
        <v>91</v>
      </c>
      <c r="W311">
        <f t="shared" si="18"/>
        <v>100</v>
      </c>
      <c r="X311">
        <f t="shared" si="18"/>
        <v>100</v>
      </c>
      <c r="Y311" t="s">
        <v>943</v>
      </c>
    </row>
    <row r="312" spans="1:25" x14ac:dyDescent="0.5">
      <c r="A312" t="s">
        <v>818</v>
      </c>
      <c r="B312" t="s">
        <v>819</v>
      </c>
      <c r="F312" t="s">
        <v>819</v>
      </c>
      <c r="G312">
        <v>2064</v>
      </c>
      <c r="H312" t="s">
        <v>59</v>
      </c>
      <c r="I312" t="s">
        <v>1045</v>
      </c>
      <c r="J312">
        <f>VLOOKUP(I312,Sheet5!B:C,2,FALSE)</f>
        <v>66</v>
      </c>
      <c r="K312">
        <f>VLOOKUP(H312,Sheet5!A:H,8,FALSE)</f>
        <v>91</v>
      </c>
      <c r="L312">
        <f t="shared" si="17"/>
        <v>8</v>
      </c>
      <c r="M312">
        <f t="shared" si="17"/>
        <v>17</v>
      </c>
      <c r="N312">
        <f t="shared" si="18"/>
        <v>25</v>
      </c>
      <c r="O312">
        <f t="shared" si="18"/>
        <v>33</v>
      </c>
      <c r="P312">
        <f t="shared" si="18"/>
        <v>42</v>
      </c>
      <c r="Q312">
        <f t="shared" si="18"/>
        <v>50</v>
      </c>
      <c r="R312">
        <f t="shared" si="18"/>
        <v>58</v>
      </c>
      <c r="S312">
        <f t="shared" si="18"/>
        <v>66</v>
      </c>
      <c r="T312">
        <f t="shared" si="18"/>
        <v>75</v>
      </c>
      <c r="U312">
        <f t="shared" si="18"/>
        <v>83</v>
      </c>
      <c r="V312">
        <f t="shared" si="18"/>
        <v>91</v>
      </c>
      <c r="W312">
        <f t="shared" si="18"/>
        <v>100</v>
      </c>
      <c r="X312">
        <f t="shared" si="18"/>
        <v>100</v>
      </c>
      <c r="Y312" t="s">
        <v>818</v>
      </c>
    </row>
    <row r="313" spans="1:25" x14ac:dyDescent="0.5">
      <c r="A313" t="s">
        <v>574</v>
      </c>
      <c r="B313" t="s">
        <v>820</v>
      </c>
      <c r="F313" t="s">
        <v>820</v>
      </c>
      <c r="G313">
        <v>2432</v>
      </c>
      <c r="H313" t="s">
        <v>59</v>
      </c>
      <c r="I313" t="s">
        <v>1045</v>
      </c>
      <c r="J313">
        <f>VLOOKUP(I313,Sheet5!B:C,2,FALSE)</f>
        <v>66</v>
      </c>
      <c r="K313">
        <f>VLOOKUP(H313,Sheet5!A:H,8,FALSE)</f>
        <v>91</v>
      </c>
      <c r="L313">
        <f t="shared" ref="L313:M344" si="19">MIN(ROUND(L$1*(1+$J313/100),0),100)</f>
        <v>8</v>
      </c>
      <c r="M313">
        <f t="shared" si="19"/>
        <v>17</v>
      </c>
      <c r="N313">
        <f t="shared" si="18"/>
        <v>25</v>
      </c>
      <c r="O313">
        <f t="shared" si="18"/>
        <v>33</v>
      </c>
      <c r="P313">
        <f t="shared" si="18"/>
        <v>42</v>
      </c>
      <c r="Q313">
        <f t="shared" si="18"/>
        <v>50</v>
      </c>
      <c r="R313">
        <f t="shared" si="18"/>
        <v>58</v>
      </c>
      <c r="S313">
        <f t="shared" si="18"/>
        <v>66</v>
      </c>
      <c r="T313">
        <f t="shared" si="18"/>
        <v>75</v>
      </c>
      <c r="U313">
        <f t="shared" si="18"/>
        <v>83</v>
      </c>
      <c r="V313">
        <f t="shared" si="18"/>
        <v>91</v>
      </c>
      <c r="W313">
        <f t="shared" si="18"/>
        <v>100</v>
      </c>
      <c r="X313">
        <f t="shared" si="18"/>
        <v>100</v>
      </c>
      <c r="Y313" t="s">
        <v>574</v>
      </c>
    </row>
    <row r="314" spans="1:25" x14ac:dyDescent="0.5">
      <c r="A314" t="s">
        <v>574</v>
      </c>
      <c r="B314" t="s">
        <v>821</v>
      </c>
      <c r="F314" t="s">
        <v>821</v>
      </c>
      <c r="G314">
        <v>2688</v>
      </c>
      <c r="H314" t="s">
        <v>59</v>
      </c>
      <c r="I314" t="s">
        <v>1045</v>
      </c>
      <c r="J314">
        <f>VLOOKUP(I314,Sheet5!B:C,2,FALSE)</f>
        <v>66</v>
      </c>
      <c r="K314">
        <f>VLOOKUP(H314,Sheet5!A:H,8,FALSE)</f>
        <v>91</v>
      </c>
      <c r="L314">
        <f t="shared" si="19"/>
        <v>8</v>
      </c>
      <c r="M314">
        <f t="shared" si="19"/>
        <v>17</v>
      </c>
      <c r="N314">
        <f t="shared" si="18"/>
        <v>25</v>
      </c>
      <c r="O314">
        <f t="shared" si="18"/>
        <v>33</v>
      </c>
      <c r="P314">
        <f t="shared" si="18"/>
        <v>42</v>
      </c>
      <c r="Q314">
        <f t="shared" si="18"/>
        <v>50</v>
      </c>
      <c r="R314">
        <f t="shared" si="18"/>
        <v>58</v>
      </c>
      <c r="S314">
        <f t="shared" si="18"/>
        <v>66</v>
      </c>
      <c r="T314">
        <f t="shared" si="18"/>
        <v>75</v>
      </c>
      <c r="U314">
        <f t="shared" si="18"/>
        <v>83</v>
      </c>
      <c r="V314">
        <f t="shared" si="18"/>
        <v>91</v>
      </c>
      <c r="W314">
        <f t="shared" si="18"/>
        <v>100</v>
      </c>
      <c r="X314">
        <f t="shared" si="18"/>
        <v>100</v>
      </c>
      <c r="Y314" t="s">
        <v>574</v>
      </c>
    </row>
    <row r="315" spans="1:25" x14ac:dyDescent="0.5">
      <c r="A315" t="s">
        <v>775</v>
      </c>
      <c r="B315" t="s">
        <v>822</v>
      </c>
      <c r="F315" t="s">
        <v>822</v>
      </c>
      <c r="G315">
        <v>688</v>
      </c>
      <c r="H315" t="s">
        <v>61</v>
      </c>
      <c r="I315" t="s">
        <v>1046</v>
      </c>
      <c r="J315">
        <f>VLOOKUP(I315,Sheet5!B:C,2,FALSE)</f>
        <v>66</v>
      </c>
      <c r="K315">
        <f>VLOOKUP(H315,Sheet5!A:H,8,FALSE)</f>
        <v>91</v>
      </c>
      <c r="L315">
        <f t="shared" si="19"/>
        <v>8</v>
      </c>
      <c r="M315">
        <f t="shared" si="19"/>
        <v>17</v>
      </c>
      <c r="N315">
        <f t="shared" si="18"/>
        <v>25</v>
      </c>
      <c r="O315">
        <f t="shared" si="18"/>
        <v>33</v>
      </c>
      <c r="P315">
        <f t="shared" si="18"/>
        <v>42</v>
      </c>
      <c r="Q315">
        <f t="shared" si="18"/>
        <v>50</v>
      </c>
      <c r="R315">
        <f t="shared" si="18"/>
        <v>58</v>
      </c>
      <c r="S315">
        <f t="shared" si="18"/>
        <v>66</v>
      </c>
      <c r="T315">
        <f t="shared" si="18"/>
        <v>75</v>
      </c>
      <c r="U315">
        <f t="shared" si="18"/>
        <v>83</v>
      </c>
      <c r="V315">
        <f t="shared" si="18"/>
        <v>91</v>
      </c>
      <c r="W315">
        <f t="shared" si="18"/>
        <v>100</v>
      </c>
      <c r="X315">
        <f t="shared" si="18"/>
        <v>100</v>
      </c>
      <c r="Y315" t="s">
        <v>775</v>
      </c>
    </row>
    <row r="316" spans="1:25" x14ac:dyDescent="0.5">
      <c r="A316" t="s">
        <v>775</v>
      </c>
      <c r="B316" t="s">
        <v>823</v>
      </c>
      <c r="F316" t="s">
        <v>823</v>
      </c>
      <c r="G316">
        <v>688</v>
      </c>
      <c r="H316" t="s">
        <v>61</v>
      </c>
      <c r="I316" t="s">
        <v>1046</v>
      </c>
      <c r="J316">
        <f>VLOOKUP(I316,Sheet5!B:C,2,FALSE)</f>
        <v>66</v>
      </c>
      <c r="K316">
        <f>VLOOKUP(H316,Sheet5!A:H,8,FALSE)</f>
        <v>91</v>
      </c>
      <c r="L316">
        <f t="shared" si="19"/>
        <v>8</v>
      </c>
      <c r="M316">
        <f t="shared" si="19"/>
        <v>17</v>
      </c>
      <c r="N316">
        <f t="shared" si="18"/>
        <v>25</v>
      </c>
      <c r="O316">
        <f t="shared" si="18"/>
        <v>33</v>
      </c>
      <c r="P316">
        <f t="shared" si="18"/>
        <v>42</v>
      </c>
      <c r="Q316">
        <f t="shared" si="18"/>
        <v>50</v>
      </c>
      <c r="R316">
        <f t="shared" si="18"/>
        <v>58</v>
      </c>
      <c r="S316">
        <f t="shared" si="18"/>
        <v>66</v>
      </c>
      <c r="T316">
        <f t="shared" si="18"/>
        <v>75</v>
      </c>
      <c r="U316">
        <f t="shared" si="18"/>
        <v>83</v>
      </c>
      <c r="V316">
        <f t="shared" si="18"/>
        <v>91</v>
      </c>
      <c r="W316">
        <f t="shared" si="18"/>
        <v>100</v>
      </c>
      <c r="X316">
        <f t="shared" si="18"/>
        <v>100</v>
      </c>
      <c r="Y316" t="s">
        <v>775</v>
      </c>
    </row>
    <row r="317" spans="1:25" x14ac:dyDescent="0.5">
      <c r="A317" t="s">
        <v>775</v>
      </c>
      <c r="B317" t="s">
        <v>824</v>
      </c>
      <c r="F317" t="s">
        <v>824</v>
      </c>
      <c r="G317">
        <v>688</v>
      </c>
      <c r="H317" t="s">
        <v>61</v>
      </c>
      <c r="I317" t="s">
        <v>1046</v>
      </c>
      <c r="J317">
        <f>VLOOKUP(I317,Sheet5!B:C,2,FALSE)</f>
        <v>66</v>
      </c>
      <c r="K317">
        <f>VLOOKUP(H317,Sheet5!A:H,8,FALSE)</f>
        <v>91</v>
      </c>
      <c r="L317">
        <f t="shared" si="19"/>
        <v>8</v>
      </c>
      <c r="M317">
        <f t="shared" si="19"/>
        <v>17</v>
      </c>
      <c r="N317">
        <f t="shared" si="18"/>
        <v>25</v>
      </c>
      <c r="O317">
        <f t="shared" si="18"/>
        <v>33</v>
      </c>
      <c r="P317">
        <f t="shared" si="18"/>
        <v>42</v>
      </c>
      <c r="Q317">
        <f t="shared" si="18"/>
        <v>50</v>
      </c>
      <c r="R317">
        <f t="shared" si="18"/>
        <v>58</v>
      </c>
      <c r="S317">
        <f t="shared" si="18"/>
        <v>66</v>
      </c>
      <c r="T317">
        <f t="shared" si="18"/>
        <v>75</v>
      </c>
      <c r="U317">
        <f t="shared" si="18"/>
        <v>83</v>
      </c>
      <c r="V317">
        <f t="shared" si="18"/>
        <v>91</v>
      </c>
      <c r="W317">
        <f t="shared" si="18"/>
        <v>100</v>
      </c>
      <c r="X317">
        <f t="shared" si="18"/>
        <v>100</v>
      </c>
      <c r="Y317" t="s">
        <v>775</v>
      </c>
    </row>
    <row r="318" spans="1:25" x14ac:dyDescent="0.5">
      <c r="A318" t="s">
        <v>775</v>
      </c>
      <c r="B318" t="s">
        <v>825</v>
      </c>
      <c r="F318" t="s">
        <v>825</v>
      </c>
      <c r="G318">
        <v>704</v>
      </c>
      <c r="H318" t="s">
        <v>61</v>
      </c>
      <c r="I318" t="s">
        <v>1046</v>
      </c>
      <c r="J318">
        <f>VLOOKUP(I318,Sheet5!B:C,2,FALSE)</f>
        <v>66</v>
      </c>
      <c r="K318">
        <f>VLOOKUP(H318,Sheet5!A:H,8,FALSE)</f>
        <v>91</v>
      </c>
      <c r="L318">
        <f t="shared" si="19"/>
        <v>8</v>
      </c>
      <c r="M318">
        <f t="shared" si="19"/>
        <v>17</v>
      </c>
      <c r="N318">
        <f t="shared" si="18"/>
        <v>25</v>
      </c>
      <c r="O318">
        <f t="shared" si="18"/>
        <v>33</v>
      </c>
      <c r="P318">
        <f t="shared" si="18"/>
        <v>42</v>
      </c>
      <c r="Q318">
        <f t="shared" si="18"/>
        <v>50</v>
      </c>
      <c r="R318">
        <f t="shared" si="18"/>
        <v>58</v>
      </c>
      <c r="S318">
        <f t="shared" si="18"/>
        <v>66</v>
      </c>
      <c r="T318">
        <f t="shared" si="18"/>
        <v>75</v>
      </c>
      <c r="U318">
        <f t="shared" si="18"/>
        <v>83</v>
      </c>
      <c r="V318">
        <f t="shared" si="18"/>
        <v>91</v>
      </c>
      <c r="W318">
        <f t="shared" si="18"/>
        <v>100</v>
      </c>
      <c r="X318">
        <f t="shared" si="18"/>
        <v>100</v>
      </c>
      <c r="Y318" t="s">
        <v>775</v>
      </c>
    </row>
    <row r="319" spans="1:25" x14ac:dyDescent="0.5">
      <c r="A319" t="s">
        <v>775</v>
      </c>
      <c r="B319" t="s">
        <v>826</v>
      </c>
      <c r="F319" t="s">
        <v>826</v>
      </c>
      <c r="G319">
        <v>720</v>
      </c>
      <c r="H319" t="s">
        <v>61</v>
      </c>
      <c r="I319" t="s">
        <v>1046</v>
      </c>
      <c r="J319">
        <f>VLOOKUP(I319,Sheet5!B:C,2,FALSE)</f>
        <v>66</v>
      </c>
      <c r="K319">
        <f>VLOOKUP(H319,Sheet5!A:H,8,FALSE)</f>
        <v>91</v>
      </c>
      <c r="L319">
        <f t="shared" si="19"/>
        <v>8</v>
      </c>
      <c r="M319">
        <f t="shared" si="19"/>
        <v>17</v>
      </c>
      <c r="N319">
        <f t="shared" si="18"/>
        <v>25</v>
      </c>
      <c r="O319">
        <f t="shared" si="18"/>
        <v>33</v>
      </c>
      <c r="P319">
        <f t="shared" si="18"/>
        <v>42</v>
      </c>
      <c r="Q319">
        <f t="shared" si="18"/>
        <v>50</v>
      </c>
      <c r="R319">
        <f t="shared" si="18"/>
        <v>58</v>
      </c>
      <c r="S319">
        <f t="shared" si="18"/>
        <v>66</v>
      </c>
      <c r="T319">
        <f t="shared" si="18"/>
        <v>75</v>
      </c>
      <c r="U319">
        <f t="shared" si="18"/>
        <v>83</v>
      </c>
      <c r="V319">
        <f t="shared" si="18"/>
        <v>91</v>
      </c>
      <c r="W319">
        <f t="shared" si="18"/>
        <v>100</v>
      </c>
      <c r="X319">
        <f t="shared" si="18"/>
        <v>100</v>
      </c>
      <c r="Y319" t="s">
        <v>775</v>
      </c>
    </row>
    <row r="320" spans="1:25" x14ac:dyDescent="0.5">
      <c r="A320" t="s">
        <v>775</v>
      </c>
      <c r="B320" t="s">
        <v>827</v>
      </c>
      <c r="F320" t="s">
        <v>827</v>
      </c>
      <c r="G320">
        <v>720</v>
      </c>
      <c r="H320" t="s">
        <v>61</v>
      </c>
      <c r="I320" t="s">
        <v>1046</v>
      </c>
      <c r="J320">
        <f>VLOOKUP(I320,Sheet5!B:C,2,FALSE)</f>
        <v>66</v>
      </c>
      <c r="K320">
        <f>VLOOKUP(H320,Sheet5!A:H,8,FALSE)</f>
        <v>91</v>
      </c>
      <c r="L320">
        <f t="shared" si="19"/>
        <v>8</v>
      </c>
      <c r="M320">
        <f t="shared" si="19"/>
        <v>17</v>
      </c>
      <c r="N320">
        <f t="shared" si="18"/>
        <v>25</v>
      </c>
      <c r="O320">
        <f t="shared" si="18"/>
        <v>33</v>
      </c>
      <c r="P320">
        <f t="shared" si="18"/>
        <v>42</v>
      </c>
      <c r="Q320">
        <f t="shared" si="18"/>
        <v>50</v>
      </c>
      <c r="R320">
        <f t="shared" si="18"/>
        <v>58</v>
      </c>
      <c r="S320">
        <f t="shared" si="18"/>
        <v>66</v>
      </c>
      <c r="T320">
        <f t="shared" si="18"/>
        <v>75</v>
      </c>
      <c r="U320">
        <f t="shared" si="18"/>
        <v>83</v>
      </c>
      <c r="V320">
        <f t="shared" si="18"/>
        <v>91</v>
      </c>
      <c r="W320">
        <f t="shared" si="18"/>
        <v>100</v>
      </c>
      <c r="X320">
        <f t="shared" si="18"/>
        <v>100</v>
      </c>
      <c r="Y320" t="s">
        <v>775</v>
      </c>
    </row>
    <row r="321" spans="1:25" x14ac:dyDescent="0.5">
      <c r="A321" t="s">
        <v>775</v>
      </c>
      <c r="B321" t="s">
        <v>828</v>
      </c>
      <c r="F321" t="s">
        <v>828</v>
      </c>
      <c r="G321">
        <v>720</v>
      </c>
      <c r="H321" t="s">
        <v>61</v>
      </c>
      <c r="I321" t="s">
        <v>1046</v>
      </c>
      <c r="J321">
        <f>VLOOKUP(I321,Sheet5!B:C,2,FALSE)</f>
        <v>66</v>
      </c>
      <c r="K321">
        <f>VLOOKUP(H321,Sheet5!A:H,8,FALSE)</f>
        <v>91</v>
      </c>
      <c r="L321">
        <f t="shared" si="19"/>
        <v>8</v>
      </c>
      <c r="M321">
        <f t="shared" si="19"/>
        <v>17</v>
      </c>
      <c r="N321">
        <f t="shared" si="18"/>
        <v>25</v>
      </c>
      <c r="O321">
        <f t="shared" si="18"/>
        <v>33</v>
      </c>
      <c r="P321">
        <f t="shared" si="18"/>
        <v>42</v>
      </c>
      <c r="Q321">
        <f t="shared" si="18"/>
        <v>50</v>
      </c>
      <c r="R321">
        <f t="shared" si="18"/>
        <v>58</v>
      </c>
      <c r="S321">
        <f t="shared" si="18"/>
        <v>66</v>
      </c>
      <c r="T321">
        <f t="shared" si="18"/>
        <v>75</v>
      </c>
      <c r="U321">
        <f t="shared" si="18"/>
        <v>83</v>
      </c>
      <c r="V321">
        <f t="shared" si="18"/>
        <v>91</v>
      </c>
      <c r="W321">
        <f t="shared" si="18"/>
        <v>100</v>
      </c>
      <c r="X321">
        <f t="shared" si="18"/>
        <v>100</v>
      </c>
      <c r="Y321" t="s">
        <v>775</v>
      </c>
    </row>
    <row r="322" spans="1:25" x14ac:dyDescent="0.5">
      <c r="A322" t="s">
        <v>775</v>
      </c>
      <c r="B322" t="s">
        <v>829</v>
      </c>
      <c r="F322" t="s">
        <v>829</v>
      </c>
      <c r="G322">
        <v>736</v>
      </c>
      <c r="H322" t="s">
        <v>61</v>
      </c>
      <c r="I322" t="s">
        <v>1046</v>
      </c>
      <c r="J322">
        <f>VLOOKUP(I322,Sheet5!B:C,2,FALSE)</f>
        <v>66</v>
      </c>
      <c r="K322">
        <f>VLOOKUP(H322,Sheet5!A:H,8,FALSE)</f>
        <v>91</v>
      </c>
      <c r="L322">
        <f t="shared" si="19"/>
        <v>8</v>
      </c>
      <c r="M322">
        <f t="shared" si="19"/>
        <v>17</v>
      </c>
      <c r="N322">
        <f t="shared" si="18"/>
        <v>25</v>
      </c>
      <c r="O322">
        <f t="shared" si="18"/>
        <v>33</v>
      </c>
      <c r="P322">
        <f t="shared" si="18"/>
        <v>42</v>
      </c>
      <c r="Q322">
        <f t="shared" si="18"/>
        <v>50</v>
      </c>
      <c r="R322">
        <f t="shared" si="18"/>
        <v>58</v>
      </c>
      <c r="S322">
        <f t="shared" si="18"/>
        <v>66</v>
      </c>
      <c r="T322">
        <f t="shared" si="18"/>
        <v>75</v>
      </c>
      <c r="U322">
        <f t="shared" si="18"/>
        <v>83</v>
      </c>
      <c r="V322">
        <f t="shared" si="18"/>
        <v>91</v>
      </c>
      <c r="W322">
        <f t="shared" si="18"/>
        <v>100</v>
      </c>
      <c r="X322">
        <f t="shared" si="18"/>
        <v>100</v>
      </c>
      <c r="Y322" t="s">
        <v>775</v>
      </c>
    </row>
    <row r="323" spans="1:25" x14ac:dyDescent="0.5">
      <c r="A323" t="s">
        <v>775</v>
      </c>
      <c r="B323" t="s">
        <v>830</v>
      </c>
      <c r="F323" t="s">
        <v>830</v>
      </c>
      <c r="G323">
        <v>752</v>
      </c>
      <c r="H323" t="s">
        <v>61</v>
      </c>
      <c r="I323" t="s">
        <v>1046</v>
      </c>
      <c r="J323">
        <f>VLOOKUP(I323,Sheet5!B:C,2,FALSE)</f>
        <v>66</v>
      </c>
      <c r="K323">
        <f>VLOOKUP(H323,Sheet5!A:H,8,FALSE)</f>
        <v>91</v>
      </c>
      <c r="L323">
        <f t="shared" si="19"/>
        <v>8</v>
      </c>
      <c r="M323">
        <f t="shared" si="19"/>
        <v>17</v>
      </c>
      <c r="N323">
        <f t="shared" si="18"/>
        <v>25</v>
      </c>
      <c r="O323">
        <f t="shared" si="18"/>
        <v>33</v>
      </c>
      <c r="P323">
        <f t="shared" si="18"/>
        <v>42</v>
      </c>
      <c r="Q323">
        <f t="shared" si="18"/>
        <v>50</v>
      </c>
      <c r="R323">
        <f t="shared" si="18"/>
        <v>58</v>
      </c>
      <c r="S323">
        <f t="shared" si="18"/>
        <v>66</v>
      </c>
      <c r="T323">
        <f t="shared" si="18"/>
        <v>75</v>
      </c>
      <c r="U323">
        <f t="shared" si="18"/>
        <v>83</v>
      </c>
      <c r="V323">
        <f t="shared" si="18"/>
        <v>91</v>
      </c>
      <c r="W323">
        <f t="shared" si="18"/>
        <v>100</v>
      </c>
      <c r="X323">
        <f t="shared" si="18"/>
        <v>100</v>
      </c>
      <c r="Y323" t="s">
        <v>775</v>
      </c>
    </row>
    <row r="324" spans="1:25" x14ac:dyDescent="0.5">
      <c r="A324" t="s">
        <v>775</v>
      </c>
      <c r="B324" t="s">
        <v>831</v>
      </c>
      <c r="F324" t="s">
        <v>831</v>
      </c>
      <c r="G324">
        <v>752</v>
      </c>
      <c r="H324" t="s">
        <v>61</v>
      </c>
      <c r="I324" t="s">
        <v>1046</v>
      </c>
      <c r="J324">
        <f>VLOOKUP(I324,Sheet5!B:C,2,FALSE)</f>
        <v>66</v>
      </c>
      <c r="K324">
        <f>VLOOKUP(H324,Sheet5!A:H,8,FALSE)</f>
        <v>91</v>
      </c>
      <c r="L324">
        <f t="shared" si="19"/>
        <v>8</v>
      </c>
      <c r="M324">
        <f t="shared" si="19"/>
        <v>17</v>
      </c>
      <c r="N324">
        <f t="shared" si="18"/>
        <v>25</v>
      </c>
      <c r="O324">
        <f t="shared" si="18"/>
        <v>33</v>
      </c>
      <c r="P324">
        <f t="shared" si="18"/>
        <v>42</v>
      </c>
      <c r="Q324">
        <f t="shared" si="18"/>
        <v>50</v>
      </c>
      <c r="R324">
        <f t="shared" si="18"/>
        <v>58</v>
      </c>
      <c r="S324">
        <f t="shared" si="18"/>
        <v>66</v>
      </c>
      <c r="T324">
        <f t="shared" si="18"/>
        <v>75</v>
      </c>
      <c r="U324">
        <f t="shared" si="18"/>
        <v>83</v>
      </c>
      <c r="V324">
        <f t="shared" si="18"/>
        <v>91</v>
      </c>
      <c r="W324">
        <f t="shared" si="18"/>
        <v>100</v>
      </c>
      <c r="X324">
        <f t="shared" si="18"/>
        <v>100</v>
      </c>
      <c r="Y324" t="s">
        <v>775</v>
      </c>
    </row>
    <row r="325" spans="1:25" x14ac:dyDescent="0.5">
      <c r="A325" t="s">
        <v>775</v>
      </c>
      <c r="B325" t="s">
        <v>832</v>
      </c>
      <c r="F325" t="s">
        <v>832</v>
      </c>
      <c r="G325">
        <v>6781</v>
      </c>
      <c r="H325" t="s">
        <v>61</v>
      </c>
      <c r="I325" t="s">
        <v>1046</v>
      </c>
      <c r="J325">
        <f>VLOOKUP(I325,Sheet5!B:C,2,FALSE)</f>
        <v>66</v>
      </c>
      <c r="K325">
        <f>VLOOKUP(H325,Sheet5!A:H,8,FALSE)</f>
        <v>91</v>
      </c>
      <c r="L325">
        <f t="shared" si="19"/>
        <v>8</v>
      </c>
      <c r="M325">
        <f t="shared" si="19"/>
        <v>17</v>
      </c>
      <c r="N325">
        <f t="shared" si="18"/>
        <v>25</v>
      </c>
      <c r="O325">
        <f t="shared" si="18"/>
        <v>33</v>
      </c>
      <c r="P325">
        <f t="shared" si="18"/>
        <v>42</v>
      </c>
      <c r="Q325">
        <f t="shared" si="18"/>
        <v>50</v>
      </c>
      <c r="R325">
        <f t="shared" si="18"/>
        <v>58</v>
      </c>
      <c r="S325">
        <f t="shared" si="18"/>
        <v>66</v>
      </c>
      <c r="T325">
        <f t="shared" si="18"/>
        <v>75</v>
      </c>
      <c r="U325">
        <f t="shared" si="18"/>
        <v>83</v>
      </c>
      <c r="V325">
        <f t="shared" si="18"/>
        <v>91</v>
      </c>
      <c r="W325">
        <f t="shared" si="18"/>
        <v>100</v>
      </c>
      <c r="X325">
        <f t="shared" si="18"/>
        <v>100</v>
      </c>
      <c r="Y325" t="s">
        <v>775</v>
      </c>
    </row>
    <row r="326" spans="1:25" x14ac:dyDescent="0.5">
      <c r="A326" t="s">
        <v>945</v>
      </c>
      <c r="B326" t="s">
        <v>833</v>
      </c>
      <c r="F326" t="s">
        <v>833</v>
      </c>
      <c r="G326">
        <v>700</v>
      </c>
      <c r="H326" t="s">
        <v>60</v>
      </c>
      <c r="I326" t="s">
        <v>1048</v>
      </c>
      <c r="J326">
        <f>VLOOKUP(I326,Sheet5!B:C,2,FALSE)</f>
        <v>67</v>
      </c>
      <c r="K326">
        <f>VLOOKUP(H326,Sheet5!A:H,8,FALSE)</f>
        <v>92</v>
      </c>
      <c r="L326">
        <f t="shared" si="19"/>
        <v>8</v>
      </c>
      <c r="M326">
        <f t="shared" si="19"/>
        <v>17</v>
      </c>
      <c r="N326">
        <f t="shared" si="18"/>
        <v>25</v>
      </c>
      <c r="O326">
        <f t="shared" si="18"/>
        <v>33</v>
      </c>
      <c r="P326">
        <f t="shared" si="18"/>
        <v>42</v>
      </c>
      <c r="Q326">
        <f t="shared" si="18"/>
        <v>50</v>
      </c>
      <c r="R326">
        <f t="shared" si="18"/>
        <v>58</v>
      </c>
      <c r="S326">
        <f t="shared" si="18"/>
        <v>67</v>
      </c>
      <c r="T326">
        <f t="shared" si="18"/>
        <v>75</v>
      </c>
      <c r="U326">
        <f t="shared" si="18"/>
        <v>84</v>
      </c>
      <c r="V326">
        <f t="shared" si="18"/>
        <v>92</v>
      </c>
      <c r="W326">
        <f t="shared" si="18"/>
        <v>100</v>
      </c>
      <c r="X326">
        <f t="shared" ref="N326:X350" si="20">MIN(ROUND(X$1*(1+$J326/100),0),100)</f>
        <v>100</v>
      </c>
      <c r="Y326" t="s">
        <v>945</v>
      </c>
    </row>
    <row r="327" spans="1:25" x14ac:dyDescent="0.5">
      <c r="A327" t="s">
        <v>945</v>
      </c>
      <c r="B327" t="s">
        <v>834</v>
      </c>
      <c r="F327" t="s">
        <v>834</v>
      </c>
      <c r="G327">
        <v>800</v>
      </c>
      <c r="H327" t="s">
        <v>60</v>
      </c>
      <c r="I327" t="s">
        <v>1048</v>
      </c>
      <c r="J327">
        <f>VLOOKUP(I327,Sheet5!B:C,2,FALSE)</f>
        <v>67</v>
      </c>
      <c r="K327">
        <f>VLOOKUP(H327,Sheet5!A:H,8,FALSE)</f>
        <v>92</v>
      </c>
      <c r="L327">
        <f t="shared" si="19"/>
        <v>8</v>
      </c>
      <c r="M327">
        <f t="shared" si="19"/>
        <v>17</v>
      </c>
      <c r="N327">
        <f t="shared" si="20"/>
        <v>25</v>
      </c>
      <c r="O327">
        <f t="shared" si="20"/>
        <v>33</v>
      </c>
      <c r="P327">
        <f t="shared" si="20"/>
        <v>42</v>
      </c>
      <c r="Q327">
        <f t="shared" si="20"/>
        <v>50</v>
      </c>
      <c r="R327">
        <f t="shared" si="20"/>
        <v>58</v>
      </c>
      <c r="S327">
        <f t="shared" si="20"/>
        <v>67</v>
      </c>
      <c r="T327">
        <f t="shared" si="20"/>
        <v>75</v>
      </c>
      <c r="U327">
        <f t="shared" si="20"/>
        <v>84</v>
      </c>
      <c r="V327">
        <f t="shared" si="20"/>
        <v>92</v>
      </c>
      <c r="W327">
        <f t="shared" si="20"/>
        <v>100</v>
      </c>
      <c r="X327">
        <f t="shared" si="20"/>
        <v>100</v>
      </c>
      <c r="Y327" t="s">
        <v>945</v>
      </c>
    </row>
    <row r="328" spans="1:25" x14ac:dyDescent="0.5">
      <c r="A328" t="s">
        <v>945</v>
      </c>
      <c r="B328" t="s">
        <v>835</v>
      </c>
      <c r="F328" t="s">
        <v>835</v>
      </c>
      <c r="G328">
        <v>840</v>
      </c>
      <c r="H328" t="s">
        <v>60</v>
      </c>
      <c r="I328" t="s">
        <v>1048</v>
      </c>
      <c r="J328">
        <f>VLOOKUP(I328,Sheet5!B:C,2,FALSE)</f>
        <v>67</v>
      </c>
      <c r="K328">
        <f>VLOOKUP(H328,Sheet5!A:H,8,FALSE)</f>
        <v>92</v>
      </c>
      <c r="L328">
        <f t="shared" si="19"/>
        <v>8</v>
      </c>
      <c r="M328">
        <f t="shared" si="19"/>
        <v>17</v>
      </c>
      <c r="N328">
        <f t="shared" si="20"/>
        <v>25</v>
      </c>
      <c r="O328">
        <f t="shared" si="20"/>
        <v>33</v>
      </c>
      <c r="P328">
        <f t="shared" si="20"/>
        <v>42</v>
      </c>
      <c r="Q328">
        <f t="shared" si="20"/>
        <v>50</v>
      </c>
      <c r="R328">
        <f t="shared" si="20"/>
        <v>58</v>
      </c>
      <c r="S328">
        <f t="shared" si="20"/>
        <v>67</v>
      </c>
      <c r="T328">
        <f t="shared" si="20"/>
        <v>75</v>
      </c>
      <c r="U328">
        <f t="shared" si="20"/>
        <v>84</v>
      </c>
      <c r="V328">
        <f t="shared" si="20"/>
        <v>92</v>
      </c>
      <c r="W328">
        <f t="shared" si="20"/>
        <v>100</v>
      </c>
      <c r="X328">
        <f t="shared" si="20"/>
        <v>100</v>
      </c>
      <c r="Y328" t="s">
        <v>945</v>
      </c>
    </row>
    <row r="329" spans="1:25" x14ac:dyDescent="0.5">
      <c r="A329" t="s">
        <v>945</v>
      </c>
      <c r="B329" t="s">
        <v>836</v>
      </c>
      <c r="F329" t="s">
        <v>836</v>
      </c>
      <c r="G329">
        <v>860</v>
      </c>
      <c r="H329" t="s">
        <v>60</v>
      </c>
      <c r="I329" t="s">
        <v>1048</v>
      </c>
      <c r="J329">
        <f>VLOOKUP(I329,Sheet5!B:C,2,FALSE)</f>
        <v>67</v>
      </c>
      <c r="K329">
        <f>VLOOKUP(H329,Sheet5!A:H,8,FALSE)</f>
        <v>92</v>
      </c>
      <c r="L329">
        <f t="shared" si="19"/>
        <v>8</v>
      </c>
      <c r="M329">
        <f t="shared" si="19"/>
        <v>17</v>
      </c>
      <c r="N329">
        <f t="shared" si="20"/>
        <v>25</v>
      </c>
      <c r="O329">
        <f t="shared" si="20"/>
        <v>33</v>
      </c>
      <c r="P329">
        <f t="shared" si="20"/>
        <v>42</v>
      </c>
      <c r="Q329">
        <f t="shared" si="20"/>
        <v>50</v>
      </c>
      <c r="R329">
        <f t="shared" si="20"/>
        <v>58</v>
      </c>
      <c r="S329">
        <f t="shared" si="20"/>
        <v>67</v>
      </c>
      <c r="T329">
        <f t="shared" si="20"/>
        <v>75</v>
      </c>
      <c r="U329">
        <f t="shared" si="20"/>
        <v>84</v>
      </c>
      <c r="V329">
        <f t="shared" si="20"/>
        <v>92</v>
      </c>
      <c r="W329">
        <f t="shared" si="20"/>
        <v>100</v>
      </c>
      <c r="X329">
        <f t="shared" si="20"/>
        <v>100</v>
      </c>
      <c r="Y329" t="s">
        <v>945</v>
      </c>
    </row>
    <row r="330" spans="1:25" x14ac:dyDescent="0.5">
      <c r="A330" t="s">
        <v>562</v>
      </c>
      <c r="B330" t="s">
        <v>837</v>
      </c>
      <c r="C330" t="s">
        <v>564</v>
      </c>
      <c r="D330" t="s">
        <v>838</v>
      </c>
      <c r="F330" t="s">
        <v>975</v>
      </c>
      <c r="G330">
        <v>1312</v>
      </c>
      <c r="H330" t="s">
        <v>60</v>
      </c>
      <c r="I330" t="s">
        <v>1048</v>
      </c>
      <c r="J330">
        <f>VLOOKUP(I330,Sheet5!B:C,2,FALSE)</f>
        <v>67</v>
      </c>
      <c r="K330">
        <f>VLOOKUP(H330,Sheet5!A:H,8,FALSE)</f>
        <v>92</v>
      </c>
      <c r="L330">
        <f t="shared" si="19"/>
        <v>8</v>
      </c>
      <c r="M330">
        <f t="shared" si="19"/>
        <v>17</v>
      </c>
      <c r="N330">
        <f t="shared" si="20"/>
        <v>25</v>
      </c>
      <c r="O330">
        <f t="shared" si="20"/>
        <v>33</v>
      </c>
      <c r="P330">
        <f t="shared" si="20"/>
        <v>42</v>
      </c>
      <c r="Q330">
        <f t="shared" si="20"/>
        <v>50</v>
      </c>
      <c r="R330">
        <f t="shared" si="20"/>
        <v>58</v>
      </c>
      <c r="S330">
        <f t="shared" si="20"/>
        <v>67</v>
      </c>
      <c r="T330">
        <f t="shared" si="20"/>
        <v>75</v>
      </c>
      <c r="U330">
        <f t="shared" si="20"/>
        <v>84</v>
      </c>
      <c r="V330">
        <f t="shared" si="20"/>
        <v>92</v>
      </c>
      <c r="W330">
        <f t="shared" si="20"/>
        <v>100</v>
      </c>
      <c r="X330">
        <f t="shared" si="20"/>
        <v>100</v>
      </c>
      <c r="Y330" t="s">
        <v>562</v>
      </c>
    </row>
    <row r="331" spans="1:25" x14ac:dyDescent="0.5">
      <c r="A331" t="s">
        <v>818</v>
      </c>
      <c r="B331" t="s">
        <v>839</v>
      </c>
      <c r="F331" t="s">
        <v>839</v>
      </c>
      <c r="G331">
        <v>1488</v>
      </c>
      <c r="H331" t="s">
        <v>60</v>
      </c>
      <c r="I331" t="s">
        <v>1048</v>
      </c>
      <c r="J331">
        <f>VLOOKUP(I331,Sheet5!B:C,2,FALSE)</f>
        <v>67</v>
      </c>
      <c r="K331">
        <f>VLOOKUP(H331,Sheet5!A:H,8,FALSE)</f>
        <v>92</v>
      </c>
      <c r="L331">
        <f t="shared" si="19"/>
        <v>8</v>
      </c>
      <c r="M331">
        <f t="shared" si="19"/>
        <v>17</v>
      </c>
      <c r="N331">
        <f t="shared" si="20"/>
        <v>25</v>
      </c>
      <c r="O331">
        <f t="shared" si="20"/>
        <v>33</v>
      </c>
      <c r="P331">
        <f t="shared" si="20"/>
        <v>42</v>
      </c>
      <c r="Q331">
        <f t="shared" si="20"/>
        <v>50</v>
      </c>
      <c r="R331">
        <f t="shared" si="20"/>
        <v>58</v>
      </c>
      <c r="S331">
        <f t="shared" si="20"/>
        <v>67</v>
      </c>
      <c r="T331">
        <f t="shared" si="20"/>
        <v>75</v>
      </c>
      <c r="U331">
        <f t="shared" si="20"/>
        <v>84</v>
      </c>
      <c r="V331">
        <f t="shared" si="20"/>
        <v>92</v>
      </c>
      <c r="W331">
        <f t="shared" si="20"/>
        <v>100</v>
      </c>
      <c r="X331">
        <f t="shared" si="20"/>
        <v>100</v>
      </c>
      <c r="Y331" t="s">
        <v>818</v>
      </c>
    </row>
    <row r="332" spans="1:25" x14ac:dyDescent="0.5">
      <c r="A332" t="s">
        <v>818</v>
      </c>
      <c r="B332" t="s">
        <v>840</v>
      </c>
      <c r="F332" t="s">
        <v>840</v>
      </c>
      <c r="G332">
        <v>2160</v>
      </c>
      <c r="H332" t="s">
        <v>60</v>
      </c>
      <c r="I332" t="s">
        <v>1048</v>
      </c>
      <c r="J332">
        <f>VLOOKUP(I332,Sheet5!B:C,2,FALSE)</f>
        <v>67</v>
      </c>
      <c r="K332">
        <f>VLOOKUP(H332,Sheet5!A:H,8,FALSE)</f>
        <v>92</v>
      </c>
      <c r="L332">
        <f t="shared" si="19"/>
        <v>8</v>
      </c>
      <c r="M332">
        <f t="shared" si="19"/>
        <v>17</v>
      </c>
      <c r="N332">
        <f t="shared" si="20"/>
        <v>25</v>
      </c>
      <c r="O332">
        <f t="shared" si="20"/>
        <v>33</v>
      </c>
      <c r="P332">
        <f t="shared" si="20"/>
        <v>42</v>
      </c>
      <c r="Q332">
        <f t="shared" si="20"/>
        <v>50</v>
      </c>
      <c r="R332">
        <f t="shared" si="20"/>
        <v>58</v>
      </c>
      <c r="S332">
        <f t="shared" si="20"/>
        <v>67</v>
      </c>
      <c r="T332">
        <f t="shared" si="20"/>
        <v>75</v>
      </c>
      <c r="U332">
        <f t="shared" si="20"/>
        <v>84</v>
      </c>
      <c r="V332">
        <f t="shared" si="20"/>
        <v>92</v>
      </c>
      <c r="W332">
        <f t="shared" si="20"/>
        <v>100</v>
      </c>
      <c r="X332">
        <f t="shared" si="20"/>
        <v>100</v>
      </c>
      <c r="Y332" t="s">
        <v>818</v>
      </c>
    </row>
    <row r="333" spans="1:25" x14ac:dyDescent="0.5">
      <c r="A333" t="s">
        <v>574</v>
      </c>
      <c r="B333" t="s">
        <v>841</v>
      </c>
      <c r="F333" t="s">
        <v>841</v>
      </c>
      <c r="G333">
        <v>2624</v>
      </c>
      <c r="H333" t="s">
        <v>60</v>
      </c>
      <c r="I333" t="s">
        <v>1048</v>
      </c>
      <c r="J333">
        <f>VLOOKUP(I333,Sheet5!B:C,2,FALSE)</f>
        <v>67</v>
      </c>
      <c r="K333">
        <f>VLOOKUP(H333,Sheet5!A:H,8,FALSE)</f>
        <v>92</v>
      </c>
      <c r="L333">
        <f t="shared" si="19"/>
        <v>8</v>
      </c>
      <c r="M333">
        <f t="shared" si="19"/>
        <v>17</v>
      </c>
      <c r="N333">
        <f t="shared" si="20"/>
        <v>25</v>
      </c>
      <c r="O333">
        <f t="shared" si="20"/>
        <v>33</v>
      </c>
      <c r="P333">
        <f t="shared" si="20"/>
        <v>42</v>
      </c>
      <c r="Q333">
        <f t="shared" si="20"/>
        <v>50</v>
      </c>
      <c r="R333">
        <f t="shared" si="20"/>
        <v>58</v>
      </c>
      <c r="S333">
        <f t="shared" si="20"/>
        <v>67</v>
      </c>
      <c r="T333">
        <f t="shared" si="20"/>
        <v>75</v>
      </c>
      <c r="U333">
        <f t="shared" si="20"/>
        <v>84</v>
      </c>
      <c r="V333">
        <f t="shared" si="20"/>
        <v>92</v>
      </c>
      <c r="W333">
        <f t="shared" si="20"/>
        <v>100</v>
      </c>
      <c r="X333">
        <f t="shared" si="20"/>
        <v>100</v>
      </c>
      <c r="Y333" t="s">
        <v>574</v>
      </c>
    </row>
    <row r="334" spans="1:25" x14ac:dyDescent="0.5">
      <c r="A334" t="s">
        <v>574</v>
      </c>
      <c r="B334" t="s">
        <v>842</v>
      </c>
      <c r="F334" t="s">
        <v>842</v>
      </c>
      <c r="G334">
        <v>2624</v>
      </c>
      <c r="H334" t="s">
        <v>60</v>
      </c>
      <c r="I334" t="s">
        <v>1048</v>
      </c>
      <c r="J334">
        <f>VLOOKUP(I334,Sheet5!B:C,2,FALSE)</f>
        <v>67</v>
      </c>
      <c r="K334">
        <f>VLOOKUP(H334,Sheet5!A:H,8,FALSE)</f>
        <v>92</v>
      </c>
      <c r="L334">
        <f t="shared" si="19"/>
        <v>8</v>
      </c>
      <c r="M334">
        <f t="shared" si="19"/>
        <v>17</v>
      </c>
      <c r="N334">
        <f t="shared" si="20"/>
        <v>25</v>
      </c>
      <c r="O334">
        <f t="shared" si="20"/>
        <v>33</v>
      </c>
      <c r="P334">
        <f t="shared" si="20"/>
        <v>42</v>
      </c>
      <c r="Q334">
        <f t="shared" si="20"/>
        <v>50</v>
      </c>
      <c r="R334">
        <f t="shared" si="20"/>
        <v>58</v>
      </c>
      <c r="S334">
        <f t="shared" si="20"/>
        <v>67</v>
      </c>
      <c r="T334">
        <f t="shared" si="20"/>
        <v>75</v>
      </c>
      <c r="U334">
        <f t="shared" si="20"/>
        <v>84</v>
      </c>
      <c r="V334">
        <f t="shared" si="20"/>
        <v>92</v>
      </c>
      <c r="W334">
        <f t="shared" si="20"/>
        <v>100</v>
      </c>
      <c r="X334">
        <f t="shared" si="20"/>
        <v>100</v>
      </c>
      <c r="Y334" t="s">
        <v>574</v>
      </c>
    </row>
    <row r="335" spans="1:25" x14ac:dyDescent="0.5">
      <c r="A335" t="s">
        <v>775</v>
      </c>
      <c r="B335" t="s">
        <v>843</v>
      </c>
      <c r="F335" t="s">
        <v>843</v>
      </c>
      <c r="G335">
        <v>672</v>
      </c>
      <c r="H335" t="s">
        <v>62</v>
      </c>
      <c r="I335" t="s">
        <v>1049</v>
      </c>
      <c r="J335">
        <f>VLOOKUP(I335,Sheet5!B:C,2,FALSE)</f>
        <v>67</v>
      </c>
      <c r="K335">
        <f>VLOOKUP(H335,Sheet5!A:H,8,FALSE)</f>
        <v>92</v>
      </c>
      <c r="L335">
        <f t="shared" si="19"/>
        <v>8</v>
      </c>
      <c r="M335">
        <f t="shared" si="19"/>
        <v>17</v>
      </c>
      <c r="N335">
        <f t="shared" si="20"/>
        <v>25</v>
      </c>
      <c r="O335">
        <f t="shared" si="20"/>
        <v>33</v>
      </c>
      <c r="P335">
        <f t="shared" si="20"/>
        <v>42</v>
      </c>
      <c r="Q335">
        <f t="shared" si="20"/>
        <v>50</v>
      </c>
      <c r="R335">
        <f t="shared" si="20"/>
        <v>58</v>
      </c>
      <c r="S335">
        <f t="shared" si="20"/>
        <v>67</v>
      </c>
      <c r="T335">
        <f t="shared" si="20"/>
        <v>75</v>
      </c>
      <c r="U335">
        <f t="shared" si="20"/>
        <v>84</v>
      </c>
      <c r="V335">
        <f t="shared" si="20"/>
        <v>92</v>
      </c>
      <c r="W335">
        <f t="shared" si="20"/>
        <v>100</v>
      </c>
      <c r="X335">
        <f t="shared" si="20"/>
        <v>100</v>
      </c>
      <c r="Y335" t="s">
        <v>775</v>
      </c>
    </row>
    <row r="336" spans="1:25" x14ac:dyDescent="0.5">
      <c r="A336" t="s">
        <v>943</v>
      </c>
      <c r="B336" t="s">
        <v>844</v>
      </c>
      <c r="F336" t="s">
        <v>844</v>
      </c>
      <c r="G336">
        <v>1312</v>
      </c>
      <c r="H336" t="s">
        <v>62</v>
      </c>
      <c r="I336" t="s">
        <v>1049</v>
      </c>
      <c r="J336">
        <f>VLOOKUP(I336,Sheet5!B:C,2,FALSE)</f>
        <v>67</v>
      </c>
      <c r="K336">
        <f>VLOOKUP(H336,Sheet5!A:H,8,FALSE)</f>
        <v>92</v>
      </c>
      <c r="L336">
        <f t="shared" si="19"/>
        <v>8</v>
      </c>
      <c r="M336">
        <f t="shared" si="19"/>
        <v>17</v>
      </c>
      <c r="N336">
        <f t="shared" si="20"/>
        <v>25</v>
      </c>
      <c r="O336">
        <f t="shared" si="20"/>
        <v>33</v>
      </c>
      <c r="P336">
        <f t="shared" si="20"/>
        <v>42</v>
      </c>
      <c r="Q336">
        <f t="shared" si="20"/>
        <v>50</v>
      </c>
      <c r="R336">
        <f t="shared" si="20"/>
        <v>58</v>
      </c>
      <c r="S336">
        <f t="shared" si="20"/>
        <v>67</v>
      </c>
      <c r="T336">
        <f t="shared" si="20"/>
        <v>75</v>
      </c>
      <c r="U336">
        <f t="shared" si="20"/>
        <v>84</v>
      </c>
      <c r="V336">
        <f t="shared" si="20"/>
        <v>92</v>
      </c>
      <c r="W336">
        <f t="shared" si="20"/>
        <v>100</v>
      </c>
      <c r="X336">
        <f t="shared" si="20"/>
        <v>100</v>
      </c>
      <c r="Y336" t="s">
        <v>943</v>
      </c>
    </row>
    <row r="337" spans="1:25" x14ac:dyDescent="0.5">
      <c r="A337" t="s">
        <v>943</v>
      </c>
      <c r="B337" t="s">
        <v>845</v>
      </c>
      <c r="F337" t="s">
        <v>845</v>
      </c>
      <c r="G337">
        <v>1536</v>
      </c>
      <c r="H337" t="s">
        <v>62</v>
      </c>
      <c r="I337" t="s">
        <v>1049</v>
      </c>
      <c r="J337">
        <f>VLOOKUP(I337,Sheet5!B:C,2,FALSE)</f>
        <v>67</v>
      </c>
      <c r="K337">
        <f>VLOOKUP(H337,Sheet5!A:H,8,FALSE)</f>
        <v>92</v>
      </c>
      <c r="L337">
        <f t="shared" si="19"/>
        <v>8</v>
      </c>
      <c r="M337">
        <f t="shared" si="19"/>
        <v>17</v>
      </c>
      <c r="N337">
        <f t="shared" si="20"/>
        <v>25</v>
      </c>
      <c r="O337">
        <f t="shared" si="20"/>
        <v>33</v>
      </c>
      <c r="P337">
        <f t="shared" si="20"/>
        <v>42</v>
      </c>
      <c r="Q337">
        <f t="shared" si="20"/>
        <v>50</v>
      </c>
      <c r="R337">
        <f t="shared" si="20"/>
        <v>58</v>
      </c>
      <c r="S337">
        <f t="shared" si="20"/>
        <v>67</v>
      </c>
      <c r="T337">
        <f t="shared" si="20"/>
        <v>75</v>
      </c>
      <c r="U337">
        <f t="shared" si="20"/>
        <v>84</v>
      </c>
      <c r="V337">
        <f t="shared" si="20"/>
        <v>92</v>
      </c>
      <c r="W337">
        <f t="shared" si="20"/>
        <v>100</v>
      </c>
      <c r="X337">
        <f t="shared" si="20"/>
        <v>100</v>
      </c>
      <c r="Y337" t="s">
        <v>943</v>
      </c>
    </row>
    <row r="338" spans="1:25" x14ac:dyDescent="0.5">
      <c r="A338" t="s">
        <v>586</v>
      </c>
      <c r="B338" t="s">
        <v>846</v>
      </c>
      <c r="F338" t="s">
        <v>846</v>
      </c>
      <c r="G338">
        <v>656</v>
      </c>
      <c r="H338" t="s">
        <v>46</v>
      </c>
      <c r="I338" t="s">
        <v>1050</v>
      </c>
      <c r="J338">
        <f>VLOOKUP(I338,Sheet5!B:C,2,FALSE)</f>
        <v>68</v>
      </c>
      <c r="K338">
        <f>VLOOKUP(H338,Sheet5!A:H,8,FALSE)</f>
        <v>93</v>
      </c>
      <c r="L338">
        <f t="shared" si="19"/>
        <v>8</v>
      </c>
      <c r="M338">
        <f t="shared" si="19"/>
        <v>17</v>
      </c>
      <c r="N338">
        <f t="shared" si="20"/>
        <v>25</v>
      </c>
      <c r="O338">
        <f t="shared" si="20"/>
        <v>34</v>
      </c>
      <c r="P338">
        <f t="shared" si="20"/>
        <v>42</v>
      </c>
      <c r="Q338">
        <f t="shared" si="20"/>
        <v>50</v>
      </c>
      <c r="R338">
        <f t="shared" si="20"/>
        <v>59</v>
      </c>
      <c r="S338">
        <f t="shared" si="20"/>
        <v>67</v>
      </c>
      <c r="T338">
        <f t="shared" si="20"/>
        <v>76</v>
      </c>
      <c r="U338">
        <f t="shared" si="20"/>
        <v>84</v>
      </c>
      <c r="V338">
        <f t="shared" si="20"/>
        <v>92</v>
      </c>
      <c r="W338">
        <f t="shared" si="20"/>
        <v>100</v>
      </c>
      <c r="X338">
        <f t="shared" si="20"/>
        <v>100</v>
      </c>
      <c r="Y338" t="s">
        <v>586</v>
      </c>
    </row>
    <row r="339" spans="1:25" x14ac:dyDescent="0.5">
      <c r="A339" t="s">
        <v>586</v>
      </c>
      <c r="B339" t="s">
        <v>847</v>
      </c>
      <c r="F339" t="s">
        <v>847</v>
      </c>
      <c r="G339">
        <v>720</v>
      </c>
      <c r="H339" t="s">
        <v>46</v>
      </c>
      <c r="I339" t="s">
        <v>1050</v>
      </c>
      <c r="J339">
        <f>VLOOKUP(I339,Sheet5!B:C,2,FALSE)</f>
        <v>68</v>
      </c>
      <c r="K339">
        <f>VLOOKUP(H339,Sheet5!A:H,8,FALSE)</f>
        <v>93</v>
      </c>
      <c r="L339">
        <f t="shared" si="19"/>
        <v>8</v>
      </c>
      <c r="M339">
        <f t="shared" si="19"/>
        <v>17</v>
      </c>
      <c r="N339">
        <f t="shared" si="20"/>
        <v>25</v>
      </c>
      <c r="O339">
        <f t="shared" si="20"/>
        <v>34</v>
      </c>
      <c r="P339">
        <f t="shared" si="20"/>
        <v>42</v>
      </c>
      <c r="Q339">
        <f t="shared" si="20"/>
        <v>50</v>
      </c>
      <c r="R339">
        <f t="shared" si="20"/>
        <v>59</v>
      </c>
      <c r="S339">
        <f t="shared" si="20"/>
        <v>67</v>
      </c>
      <c r="T339">
        <f t="shared" si="20"/>
        <v>76</v>
      </c>
      <c r="U339">
        <f t="shared" si="20"/>
        <v>84</v>
      </c>
      <c r="V339">
        <f t="shared" si="20"/>
        <v>92</v>
      </c>
      <c r="W339">
        <f t="shared" si="20"/>
        <v>100</v>
      </c>
      <c r="X339">
        <f t="shared" si="20"/>
        <v>100</v>
      </c>
      <c r="Y339" t="s">
        <v>586</v>
      </c>
    </row>
    <row r="340" spans="1:25" x14ac:dyDescent="0.5">
      <c r="A340" t="s">
        <v>540</v>
      </c>
      <c r="B340" t="s">
        <v>848</v>
      </c>
      <c r="F340" t="s">
        <v>848</v>
      </c>
      <c r="G340">
        <v>768</v>
      </c>
      <c r="H340" t="s">
        <v>46</v>
      </c>
      <c r="I340" t="s">
        <v>1050</v>
      </c>
      <c r="J340">
        <f>VLOOKUP(I340,Sheet5!B:C,2,FALSE)</f>
        <v>68</v>
      </c>
      <c r="K340">
        <f>VLOOKUP(H340,Sheet5!A:H,8,FALSE)</f>
        <v>93</v>
      </c>
      <c r="L340">
        <f t="shared" si="19"/>
        <v>8</v>
      </c>
      <c r="M340">
        <f t="shared" si="19"/>
        <v>17</v>
      </c>
      <c r="N340">
        <f t="shared" si="20"/>
        <v>25</v>
      </c>
      <c r="O340">
        <f t="shared" si="20"/>
        <v>34</v>
      </c>
      <c r="P340">
        <f t="shared" si="20"/>
        <v>42</v>
      </c>
      <c r="Q340">
        <f t="shared" si="20"/>
        <v>50</v>
      </c>
      <c r="R340">
        <f t="shared" si="20"/>
        <v>59</v>
      </c>
      <c r="S340">
        <f t="shared" si="20"/>
        <v>67</v>
      </c>
      <c r="T340">
        <f t="shared" si="20"/>
        <v>76</v>
      </c>
      <c r="U340">
        <f t="shared" si="20"/>
        <v>84</v>
      </c>
      <c r="V340">
        <f t="shared" si="20"/>
        <v>92</v>
      </c>
      <c r="W340">
        <f t="shared" si="20"/>
        <v>100</v>
      </c>
      <c r="X340">
        <f t="shared" si="20"/>
        <v>100</v>
      </c>
      <c r="Y340" t="s">
        <v>540</v>
      </c>
    </row>
    <row r="341" spans="1:25" x14ac:dyDescent="0.5">
      <c r="A341" t="s">
        <v>537</v>
      </c>
      <c r="B341" t="s">
        <v>849</v>
      </c>
      <c r="F341" t="s">
        <v>849</v>
      </c>
      <c r="G341">
        <v>768</v>
      </c>
      <c r="H341" t="s">
        <v>46</v>
      </c>
      <c r="I341" t="s">
        <v>1050</v>
      </c>
      <c r="J341">
        <f>VLOOKUP(I341,Sheet5!B:C,2,FALSE)</f>
        <v>68</v>
      </c>
      <c r="K341">
        <f>VLOOKUP(H341,Sheet5!A:H,8,FALSE)</f>
        <v>93</v>
      </c>
      <c r="L341">
        <f t="shared" si="19"/>
        <v>8</v>
      </c>
      <c r="M341">
        <f t="shared" si="19"/>
        <v>17</v>
      </c>
      <c r="N341">
        <f t="shared" si="20"/>
        <v>25</v>
      </c>
      <c r="O341">
        <f t="shared" si="20"/>
        <v>34</v>
      </c>
      <c r="P341">
        <f t="shared" si="20"/>
        <v>42</v>
      </c>
      <c r="Q341">
        <f t="shared" si="20"/>
        <v>50</v>
      </c>
      <c r="R341">
        <f t="shared" si="20"/>
        <v>59</v>
      </c>
      <c r="S341">
        <f t="shared" si="20"/>
        <v>67</v>
      </c>
      <c r="T341">
        <f t="shared" si="20"/>
        <v>76</v>
      </c>
      <c r="U341">
        <f t="shared" si="20"/>
        <v>84</v>
      </c>
      <c r="V341">
        <f t="shared" si="20"/>
        <v>92</v>
      </c>
      <c r="W341">
        <f t="shared" si="20"/>
        <v>100</v>
      </c>
      <c r="X341">
        <f t="shared" si="20"/>
        <v>100</v>
      </c>
      <c r="Y341" t="s">
        <v>537</v>
      </c>
    </row>
    <row r="342" spans="1:25" x14ac:dyDescent="0.5">
      <c r="A342" t="s">
        <v>535</v>
      </c>
      <c r="B342" t="s">
        <v>850</v>
      </c>
      <c r="F342" t="s">
        <v>850</v>
      </c>
      <c r="G342">
        <v>6000</v>
      </c>
      <c r="H342" t="s">
        <v>46</v>
      </c>
      <c r="I342" t="s">
        <v>1050</v>
      </c>
      <c r="J342">
        <f>VLOOKUP(I342,Sheet5!B:C,2,FALSE)</f>
        <v>68</v>
      </c>
      <c r="K342">
        <f>VLOOKUP(H342,Sheet5!A:H,8,FALSE)</f>
        <v>93</v>
      </c>
      <c r="L342">
        <f t="shared" si="19"/>
        <v>8</v>
      </c>
      <c r="M342">
        <f t="shared" si="19"/>
        <v>17</v>
      </c>
      <c r="N342">
        <f t="shared" si="20"/>
        <v>25</v>
      </c>
      <c r="O342">
        <f t="shared" si="20"/>
        <v>34</v>
      </c>
      <c r="P342">
        <f t="shared" si="20"/>
        <v>42</v>
      </c>
      <c r="Q342">
        <f t="shared" si="20"/>
        <v>50</v>
      </c>
      <c r="R342">
        <f t="shared" si="20"/>
        <v>59</v>
      </c>
      <c r="S342">
        <f t="shared" si="20"/>
        <v>67</v>
      </c>
      <c r="T342">
        <f t="shared" si="20"/>
        <v>76</v>
      </c>
      <c r="U342">
        <f t="shared" si="20"/>
        <v>84</v>
      </c>
      <c r="V342">
        <f t="shared" si="20"/>
        <v>92</v>
      </c>
      <c r="W342">
        <f t="shared" si="20"/>
        <v>100</v>
      </c>
      <c r="X342">
        <f t="shared" si="20"/>
        <v>100</v>
      </c>
      <c r="Y342" t="s">
        <v>535</v>
      </c>
    </row>
    <row r="343" spans="1:25" x14ac:dyDescent="0.5">
      <c r="A343" t="s">
        <v>540</v>
      </c>
      <c r="B343" t="s">
        <v>851</v>
      </c>
      <c r="F343" t="s">
        <v>851</v>
      </c>
      <c r="G343">
        <v>640</v>
      </c>
      <c r="H343" t="s">
        <v>55</v>
      </c>
      <c r="I343" t="s">
        <v>1051</v>
      </c>
      <c r="J343">
        <f>VLOOKUP(I343,Sheet5!B:C,2,FALSE)</f>
        <v>69</v>
      </c>
      <c r="K343">
        <f>VLOOKUP(H343,Sheet5!A:H,8,FALSE)</f>
        <v>93</v>
      </c>
      <c r="L343">
        <f t="shared" si="19"/>
        <v>8</v>
      </c>
      <c r="M343">
        <f t="shared" si="19"/>
        <v>17</v>
      </c>
      <c r="N343">
        <f t="shared" si="20"/>
        <v>25</v>
      </c>
      <c r="O343">
        <f t="shared" si="20"/>
        <v>34</v>
      </c>
      <c r="P343">
        <f t="shared" si="20"/>
        <v>42</v>
      </c>
      <c r="Q343">
        <f t="shared" si="20"/>
        <v>51</v>
      </c>
      <c r="R343">
        <f t="shared" si="20"/>
        <v>59</v>
      </c>
      <c r="S343">
        <f t="shared" si="20"/>
        <v>68</v>
      </c>
      <c r="T343">
        <f t="shared" si="20"/>
        <v>76</v>
      </c>
      <c r="U343">
        <f t="shared" si="20"/>
        <v>85</v>
      </c>
      <c r="V343">
        <f t="shared" si="20"/>
        <v>93</v>
      </c>
      <c r="W343">
        <f t="shared" si="20"/>
        <v>100</v>
      </c>
      <c r="X343">
        <f t="shared" si="20"/>
        <v>100</v>
      </c>
      <c r="Y343" t="s">
        <v>540</v>
      </c>
    </row>
    <row r="344" spans="1:25" x14ac:dyDescent="0.5">
      <c r="A344" t="s">
        <v>540</v>
      </c>
      <c r="B344" t="s">
        <v>852</v>
      </c>
      <c r="F344" t="s">
        <v>852</v>
      </c>
      <c r="G344">
        <v>672</v>
      </c>
      <c r="H344" t="s">
        <v>55</v>
      </c>
      <c r="I344" t="s">
        <v>1051</v>
      </c>
      <c r="J344">
        <f>VLOOKUP(I344,Sheet5!B:C,2,FALSE)</f>
        <v>69</v>
      </c>
      <c r="K344">
        <f>VLOOKUP(H344,Sheet5!A:H,8,FALSE)</f>
        <v>93</v>
      </c>
      <c r="L344">
        <f t="shared" si="19"/>
        <v>8</v>
      </c>
      <c r="M344">
        <f t="shared" si="19"/>
        <v>17</v>
      </c>
      <c r="N344">
        <f t="shared" si="20"/>
        <v>25</v>
      </c>
      <c r="O344">
        <f t="shared" si="20"/>
        <v>34</v>
      </c>
      <c r="P344">
        <f t="shared" si="20"/>
        <v>42</v>
      </c>
      <c r="Q344">
        <f t="shared" si="20"/>
        <v>51</v>
      </c>
      <c r="R344">
        <f t="shared" si="20"/>
        <v>59</v>
      </c>
      <c r="S344">
        <f t="shared" si="20"/>
        <v>68</v>
      </c>
      <c r="T344">
        <f t="shared" si="20"/>
        <v>76</v>
      </c>
      <c r="U344">
        <f t="shared" si="20"/>
        <v>85</v>
      </c>
      <c r="V344">
        <f t="shared" si="20"/>
        <v>93</v>
      </c>
      <c r="W344">
        <f t="shared" si="20"/>
        <v>100</v>
      </c>
      <c r="X344">
        <f t="shared" si="20"/>
        <v>100</v>
      </c>
      <c r="Y344" t="s">
        <v>540</v>
      </c>
    </row>
    <row r="345" spans="1:25" x14ac:dyDescent="0.5">
      <c r="A345" t="s">
        <v>537</v>
      </c>
      <c r="B345" t="s">
        <v>853</v>
      </c>
      <c r="F345" t="s">
        <v>853</v>
      </c>
      <c r="G345">
        <v>688</v>
      </c>
      <c r="H345" t="s">
        <v>55</v>
      </c>
      <c r="I345" t="s">
        <v>1051</v>
      </c>
      <c r="J345">
        <f>VLOOKUP(I345,Sheet5!B:C,2,FALSE)</f>
        <v>69</v>
      </c>
      <c r="K345">
        <f>VLOOKUP(H345,Sheet5!A:H,8,FALSE)</f>
        <v>93</v>
      </c>
      <c r="L345">
        <f t="shared" ref="L345:M376" si="21">MIN(ROUND(L$1*(1+$J345/100),0),100)</f>
        <v>8</v>
      </c>
      <c r="M345">
        <f t="shared" si="21"/>
        <v>17</v>
      </c>
      <c r="N345">
        <f t="shared" si="20"/>
        <v>25</v>
      </c>
      <c r="O345">
        <f t="shared" si="20"/>
        <v>34</v>
      </c>
      <c r="P345">
        <f t="shared" si="20"/>
        <v>42</v>
      </c>
      <c r="Q345">
        <f t="shared" si="20"/>
        <v>51</v>
      </c>
      <c r="R345">
        <f t="shared" si="20"/>
        <v>59</v>
      </c>
      <c r="S345">
        <f t="shared" si="20"/>
        <v>68</v>
      </c>
      <c r="T345">
        <f t="shared" si="20"/>
        <v>76</v>
      </c>
      <c r="U345">
        <f t="shared" si="20"/>
        <v>85</v>
      </c>
      <c r="V345">
        <f t="shared" si="20"/>
        <v>93</v>
      </c>
      <c r="W345">
        <f t="shared" si="20"/>
        <v>100</v>
      </c>
      <c r="X345">
        <f t="shared" si="20"/>
        <v>100</v>
      </c>
      <c r="Y345" t="s">
        <v>537</v>
      </c>
    </row>
    <row r="346" spans="1:25" x14ac:dyDescent="0.5">
      <c r="A346" t="s">
        <v>537</v>
      </c>
      <c r="B346" t="s">
        <v>854</v>
      </c>
      <c r="F346" t="s">
        <v>854</v>
      </c>
      <c r="G346">
        <v>720</v>
      </c>
      <c r="H346" t="s">
        <v>55</v>
      </c>
      <c r="I346" t="s">
        <v>1051</v>
      </c>
      <c r="J346">
        <f>VLOOKUP(I346,Sheet5!B:C,2,FALSE)</f>
        <v>69</v>
      </c>
      <c r="K346">
        <f>VLOOKUP(H346,Sheet5!A:H,8,FALSE)</f>
        <v>93</v>
      </c>
      <c r="L346">
        <f t="shared" si="21"/>
        <v>8</v>
      </c>
      <c r="M346">
        <f t="shared" si="21"/>
        <v>17</v>
      </c>
      <c r="N346">
        <f t="shared" si="20"/>
        <v>25</v>
      </c>
      <c r="O346">
        <f t="shared" si="20"/>
        <v>34</v>
      </c>
      <c r="P346">
        <f t="shared" si="20"/>
        <v>42</v>
      </c>
      <c r="Q346">
        <f t="shared" si="20"/>
        <v>51</v>
      </c>
      <c r="R346">
        <f t="shared" si="20"/>
        <v>59</v>
      </c>
      <c r="S346">
        <f t="shared" si="20"/>
        <v>68</v>
      </c>
      <c r="T346">
        <f t="shared" si="20"/>
        <v>76</v>
      </c>
      <c r="U346">
        <f t="shared" si="20"/>
        <v>85</v>
      </c>
      <c r="V346">
        <f t="shared" si="20"/>
        <v>93</v>
      </c>
      <c r="W346">
        <f t="shared" si="20"/>
        <v>100</v>
      </c>
      <c r="X346">
        <f t="shared" si="20"/>
        <v>100</v>
      </c>
      <c r="Y346" t="s">
        <v>537</v>
      </c>
    </row>
    <row r="347" spans="1:25" x14ac:dyDescent="0.5">
      <c r="A347" t="s">
        <v>550</v>
      </c>
      <c r="B347" t="s">
        <v>855</v>
      </c>
      <c r="F347" t="s">
        <v>855</v>
      </c>
      <c r="G347">
        <v>1344</v>
      </c>
      <c r="H347" t="s">
        <v>55</v>
      </c>
      <c r="I347" t="s">
        <v>1051</v>
      </c>
      <c r="J347">
        <f>VLOOKUP(I347,Sheet5!B:C,2,FALSE)</f>
        <v>69</v>
      </c>
      <c r="K347">
        <f>VLOOKUP(H347,Sheet5!A:H,8,FALSE)</f>
        <v>93</v>
      </c>
      <c r="L347">
        <f t="shared" si="21"/>
        <v>8</v>
      </c>
      <c r="M347">
        <f t="shared" si="21"/>
        <v>17</v>
      </c>
      <c r="N347">
        <f t="shared" si="20"/>
        <v>25</v>
      </c>
      <c r="O347">
        <f t="shared" si="20"/>
        <v>34</v>
      </c>
      <c r="P347">
        <f t="shared" si="20"/>
        <v>42</v>
      </c>
      <c r="Q347">
        <f t="shared" si="20"/>
        <v>51</v>
      </c>
      <c r="R347">
        <f t="shared" si="20"/>
        <v>59</v>
      </c>
      <c r="S347">
        <f t="shared" si="20"/>
        <v>68</v>
      </c>
      <c r="T347">
        <f t="shared" si="20"/>
        <v>76</v>
      </c>
      <c r="U347">
        <f t="shared" si="20"/>
        <v>85</v>
      </c>
      <c r="V347">
        <f t="shared" si="20"/>
        <v>93</v>
      </c>
      <c r="W347">
        <f t="shared" si="20"/>
        <v>100</v>
      </c>
      <c r="X347">
        <f t="shared" si="20"/>
        <v>100</v>
      </c>
      <c r="Y347" t="s">
        <v>550</v>
      </c>
    </row>
    <row r="348" spans="1:25" x14ac:dyDescent="0.5">
      <c r="A348" t="s">
        <v>550</v>
      </c>
      <c r="B348" t="s">
        <v>856</v>
      </c>
      <c r="F348" t="s">
        <v>856</v>
      </c>
      <c r="G348">
        <v>1440</v>
      </c>
      <c r="H348" t="s">
        <v>55</v>
      </c>
      <c r="I348" t="s">
        <v>1051</v>
      </c>
      <c r="J348">
        <f>VLOOKUP(I348,Sheet5!B:C,2,FALSE)</f>
        <v>69</v>
      </c>
      <c r="K348">
        <f>VLOOKUP(H348,Sheet5!A:H,8,FALSE)</f>
        <v>93</v>
      </c>
      <c r="L348">
        <f t="shared" si="21"/>
        <v>8</v>
      </c>
      <c r="M348">
        <f t="shared" si="21"/>
        <v>17</v>
      </c>
      <c r="N348">
        <f t="shared" si="20"/>
        <v>25</v>
      </c>
      <c r="O348">
        <f t="shared" si="20"/>
        <v>34</v>
      </c>
      <c r="P348">
        <f t="shared" si="20"/>
        <v>42</v>
      </c>
      <c r="Q348">
        <f t="shared" si="20"/>
        <v>51</v>
      </c>
      <c r="R348">
        <f t="shared" si="20"/>
        <v>59</v>
      </c>
      <c r="S348">
        <f t="shared" si="20"/>
        <v>68</v>
      </c>
      <c r="T348">
        <f t="shared" si="20"/>
        <v>76</v>
      </c>
      <c r="U348">
        <f t="shared" si="20"/>
        <v>85</v>
      </c>
      <c r="V348">
        <f t="shared" si="20"/>
        <v>93</v>
      </c>
      <c r="W348">
        <f t="shared" si="20"/>
        <v>100</v>
      </c>
      <c r="X348">
        <f t="shared" si="20"/>
        <v>100</v>
      </c>
      <c r="Y348" t="s">
        <v>550</v>
      </c>
    </row>
    <row r="349" spans="1:25" x14ac:dyDescent="0.5">
      <c r="A349" t="s">
        <v>632</v>
      </c>
      <c r="B349" t="s">
        <v>857</v>
      </c>
      <c r="F349" t="s">
        <v>857</v>
      </c>
      <c r="G349">
        <v>736</v>
      </c>
      <c r="H349" t="s">
        <v>43</v>
      </c>
      <c r="I349" t="s">
        <v>1053</v>
      </c>
      <c r="J349">
        <f>VLOOKUP(I349,Sheet5!B:C,2,FALSE)</f>
        <v>70</v>
      </c>
      <c r="K349">
        <f>VLOOKUP(H349,Sheet5!A:H,8,FALSE)</f>
        <v>94</v>
      </c>
      <c r="L349">
        <f t="shared" si="21"/>
        <v>9</v>
      </c>
      <c r="M349">
        <f t="shared" si="21"/>
        <v>17</v>
      </c>
      <c r="N349">
        <f t="shared" si="20"/>
        <v>26</v>
      </c>
      <c r="O349">
        <f t="shared" si="20"/>
        <v>34</v>
      </c>
      <c r="P349">
        <f t="shared" si="20"/>
        <v>43</v>
      </c>
      <c r="Q349">
        <f t="shared" si="20"/>
        <v>51</v>
      </c>
      <c r="R349">
        <f t="shared" si="20"/>
        <v>60</v>
      </c>
      <c r="S349">
        <f t="shared" si="20"/>
        <v>68</v>
      </c>
      <c r="T349">
        <f t="shared" si="20"/>
        <v>77</v>
      </c>
      <c r="U349">
        <f t="shared" si="20"/>
        <v>85</v>
      </c>
      <c r="V349">
        <f t="shared" si="20"/>
        <v>94</v>
      </c>
      <c r="W349">
        <f t="shared" si="20"/>
        <v>100</v>
      </c>
      <c r="X349">
        <f t="shared" si="20"/>
        <v>100</v>
      </c>
      <c r="Y349" t="s">
        <v>632</v>
      </c>
    </row>
    <row r="350" spans="1:25" x14ac:dyDescent="0.5">
      <c r="A350" t="s">
        <v>632</v>
      </c>
      <c r="B350" t="s">
        <v>684</v>
      </c>
      <c r="F350" t="s">
        <v>684</v>
      </c>
      <c r="G350">
        <v>768</v>
      </c>
      <c r="H350" t="s">
        <v>43</v>
      </c>
      <c r="I350" t="s">
        <v>1053</v>
      </c>
      <c r="J350">
        <f>VLOOKUP(I350,Sheet5!B:C,2,FALSE)</f>
        <v>70</v>
      </c>
      <c r="K350">
        <f>VLOOKUP(H350,Sheet5!A:H,8,FALSE)</f>
        <v>94</v>
      </c>
      <c r="L350">
        <f t="shared" si="21"/>
        <v>9</v>
      </c>
      <c r="M350">
        <f t="shared" si="21"/>
        <v>17</v>
      </c>
      <c r="N350">
        <f t="shared" si="20"/>
        <v>26</v>
      </c>
      <c r="O350">
        <f t="shared" ref="N350:X373" si="22">MIN(ROUND(O$1*(1+$J350/100),0),100)</f>
        <v>34</v>
      </c>
      <c r="P350">
        <f t="shared" si="22"/>
        <v>43</v>
      </c>
      <c r="Q350">
        <f t="shared" si="22"/>
        <v>51</v>
      </c>
      <c r="R350">
        <f t="shared" si="22"/>
        <v>60</v>
      </c>
      <c r="S350">
        <f t="shared" si="22"/>
        <v>68</v>
      </c>
      <c r="T350">
        <f t="shared" si="22"/>
        <v>77</v>
      </c>
      <c r="U350">
        <f t="shared" si="22"/>
        <v>85</v>
      </c>
      <c r="V350">
        <f t="shared" si="22"/>
        <v>94</v>
      </c>
      <c r="W350">
        <f t="shared" si="22"/>
        <v>100</v>
      </c>
      <c r="X350">
        <f t="shared" si="22"/>
        <v>100</v>
      </c>
      <c r="Y350" t="s">
        <v>632</v>
      </c>
    </row>
    <row r="351" spans="1:25" x14ac:dyDescent="0.5">
      <c r="A351" t="s">
        <v>632</v>
      </c>
      <c r="B351" t="s">
        <v>858</v>
      </c>
      <c r="F351" t="s">
        <v>858</v>
      </c>
      <c r="G351">
        <v>768</v>
      </c>
      <c r="H351" t="s">
        <v>43</v>
      </c>
      <c r="I351" t="s">
        <v>1053</v>
      </c>
      <c r="J351">
        <f>VLOOKUP(I351,Sheet5!B:C,2,FALSE)</f>
        <v>70</v>
      </c>
      <c r="K351">
        <f>VLOOKUP(H351,Sheet5!A:H,8,FALSE)</f>
        <v>94</v>
      </c>
      <c r="L351">
        <f t="shared" si="21"/>
        <v>9</v>
      </c>
      <c r="M351">
        <f t="shared" si="21"/>
        <v>17</v>
      </c>
      <c r="N351">
        <f t="shared" si="22"/>
        <v>26</v>
      </c>
      <c r="O351">
        <f t="shared" si="22"/>
        <v>34</v>
      </c>
      <c r="P351">
        <f t="shared" si="22"/>
        <v>43</v>
      </c>
      <c r="Q351">
        <f t="shared" si="22"/>
        <v>51</v>
      </c>
      <c r="R351">
        <f t="shared" si="22"/>
        <v>60</v>
      </c>
      <c r="S351">
        <f t="shared" si="22"/>
        <v>68</v>
      </c>
      <c r="T351">
        <f t="shared" si="22"/>
        <v>77</v>
      </c>
      <c r="U351">
        <f t="shared" si="22"/>
        <v>85</v>
      </c>
      <c r="V351">
        <f t="shared" si="22"/>
        <v>94</v>
      </c>
      <c r="W351">
        <f t="shared" si="22"/>
        <v>100</v>
      </c>
      <c r="X351">
        <f t="shared" si="22"/>
        <v>100</v>
      </c>
      <c r="Y351" t="s">
        <v>632</v>
      </c>
    </row>
    <row r="352" spans="1:25" x14ac:dyDescent="0.5">
      <c r="A352" t="s">
        <v>615</v>
      </c>
      <c r="B352" t="s">
        <v>859</v>
      </c>
      <c r="F352" t="s">
        <v>859</v>
      </c>
      <c r="G352">
        <v>1376</v>
      </c>
      <c r="H352" t="s">
        <v>43</v>
      </c>
      <c r="I352" t="s">
        <v>1053</v>
      </c>
      <c r="J352">
        <f>VLOOKUP(I352,Sheet5!B:C,2,FALSE)</f>
        <v>70</v>
      </c>
      <c r="K352">
        <f>VLOOKUP(H352,Sheet5!A:H,8,FALSE)</f>
        <v>94</v>
      </c>
      <c r="L352">
        <f t="shared" si="21"/>
        <v>9</v>
      </c>
      <c r="M352">
        <f t="shared" si="21"/>
        <v>17</v>
      </c>
      <c r="N352">
        <f t="shared" si="22"/>
        <v>26</v>
      </c>
      <c r="O352">
        <f t="shared" si="22"/>
        <v>34</v>
      </c>
      <c r="P352">
        <f t="shared" si="22"/>
        <v>43</v>
      </c>
      <c r="Q352">
        <f t="shared" si="22"/>
        <v>51</v>
      </c>
      <c r="R352">
        <f t="shared" si="22"/>
        <v>60</v>
      </c>
      <c r="S352">
        <f t="shared" si="22"/>
        <v>68</v>
      </c>
      <c r="T352">
        <f t="shared" si="22"/>
        <v>77</v>
      </c>
      <c r="U352">
        <f t="shared" si="22"/>
        <v>85</v>
      </c>
      <c r="V352">
        <f t="shared" si="22"/>
        <v>94</v>
      </c>
      <c r="W352">
        <f t="shared" si="22"/>
        <v>100</v>
      </c>
      <c r="X352">
        <f t="shared" si="22"/>
        <v>100</v>
      </c>
      <c r="Y352" t="s">
        <v>615</v>
      </c>
    </row>
    <row r="353" spans="1:25" x14ac:dyDescent="0.5">
      <c r="A353" t="s">
        <v>615</v>
      </c>
      <c r="B353" t="s">
        <v>860</v>
      </c>
      <c r="F353" t="s">
        <v>860</v>
      </c>
      <c r="G353">
        <v>1536</v>
      </c>
      <c r="H353" t="s">
        <v>43</v>
      </c>
      <c r="I353" t="s">
        <v>1053</v>
      </c>
      <c r="J353">
        <f>VLOOKUP(I353,Sheet5!B:C,2,FALSE)</f>
        <v>70</v>
      </c>
      <c r="K353">
        <f>VLOOKUP(H353,Sheet5!A:H,8,FALSE)</f>
        <v>94</v>
      </c>
      <c r="L353">
        <f t="shared" si="21"/>
        <v>9</v>
      </c>
      <c r="M353">
        <f t="shared" si="21"/>
        <v>17</v>
      </c>
      <c r="N353">
        <f t="shared" si="22"/>
        <v>26</v>
      </c>
      <c r="O353">
        <f t="shared" si="22"/>
        <v>34</v>
      </c>
      <c r="P353">
        <f t="shared" si="22"/>
        <v>43</v>
      </c>
      <c r="Q353">
        <f t="shared" si="22"/>
        <v>51</v>
      </c>
      <c r="R353">
        <f t="shared" si="22"/>
        <v>60</v>
      </c>
      <c r="S353">
        <f t="shared" si="22"/>
        <v>68</v>
      </c>
      <c r="T353">
        <f t="shared" si="22"/>
        <v>77</v>
      </c>
      <c r="U353">
        <f t="shared" si="22"/>
        <v>85</v>
      </c>
      <c r="V353">
        <f t="shared" si="22"/>
        <v>94</v>
      </c>
      <c r="W353">
        <f t="shared" si="22"/>
        <v>100</v>
      </c>
      <c r="X353">
        <f t="shared" si="22"/>
        <v>100</v>
      </c>
      <c r="Y353" t="s">
        <v>615</v>
      </c>
    </row>
    <row r="354" spans="1:25" x14ac:dyDescent="0.5">
      <c r="A354" t="s">
        <v>535</v>
      </c>
      <c r="B354" t="s">
        <v>861</v>
      </c>
      <c r="F354" t="s">
        <v>861</v>
      </c>
      <c r="G354">
        <v>6480</v>
      </c>
      <c r="H354" t="s">
        <v>43</v>
      </c>
      <c r="I354" t="s">
        <v>1053</v>
      </c>
      <c r="J354">
        <f>VLOOKUP(I354,Sheet5!B:C,2,FALSE)</f>
        <v>70</v>
      </c>
      <c r="K354">
        <f>VLOOKUP(H354,Sheet5!A:H,8,FALSE)</f>
        <v>94</v>
      </c>
      <c r="L354">
        <f t="shared" si="21"/>
        <v>9</v>
      </c>
      <c r="M354">
        <f t="shared" si="21"/>
        <v>17</v>
      </c>
      <c r="N354">
        <f t="shared" si="22"/>
        <v>26</v>
      </c>
      <c r="O354">
        <f t="shared" si="22"/>
        <v>34</v>
      </c>
      <c r="P354">
        <f t="shared" si="22"/>
        <v>43</v>
      </c>
      <c r="Q354">
        <f t="shared" si="22"/>
        <v>51</v>
      </c>
      <c r="R354">
        <f t="shared" si="22"/>
        <v>60</v>
      </c>
      <c r="S354">
        <f t="shared" si="22"/>
        <v>68</v>
      </c>
      <c r="T354">
        <f t="shared" si="22"/>
        <v>77</v>
      </c>
      <c r="U354">
        <f t="shared" si="22"/>
        <v>85</v>
      </c>
      <c r="V354">
        <f t="shared" si="22"/>
        <v>94</v>
      </c>
      <c r="W354">
        <f t="shared" si="22"/>
        <v>100</v>
      </c>
      <c r="X354">
        <f t="shared" si="22"/>
        <v>100</v>
      </c>
      <c r="Y354" t="s">
        <v>535</v>
      </c>
    </row>
    <row r="355" spans="1:25" x14ac:dyDescent="0.5">
      <c r="A355" t="s">
        <v>944</v>
      </c>
      <c r="B355" t="s">
        <v>556</v>
      </c>
      <c r="F355" t="s">
        <v>556</v>
      </c>
      <c r="G355">
        <v>1485</v>
      </c>
      <c r="H355" t="s">
        <v>68</v>
      </c>
      <c r="I355" t="s">
        <v>1054</v>
      </c>
      <c r="J355">
        <f>VLOOKUP(I355,Sheet5!B:C,2,FALSE)</f>
        <v>70</v>
      </c>
      <c r="K355">
        <f>VLOOKUP(H355,Sheet5!A:H,8,FALSE)</f>
        <v>94</v>
      </c>
      <c r="L355">
        <f t="shared" si="21"/>
        <v>9</v>
      </c>
      <c r="M355">
        <f t="shared" si="21"/>
        <v>17</v>
      </c>
      <c r="N355">
        <f t="shared" si="22"/>
        <v>26</v>
      </c>
      <c r="O355">
        <f t="shared" si="22"/>
        <v>34</v>
      </c>
      <c r="P355">
        <f t="shared" si="22"/>
        <v>43</v>
      </c>
      <c r="Q355">
        <f t="shared" si="22"/>
        <v>51</v>
      </c>
      <c r="R355">
        <f t="shared" si="22"/>
        <v>60</v>
      </c>
      <c r="S355">
        <f t="shared" si="22"/>
        <v>68</v>
      </c>
      <c r="T355">
        <f t="shared" si="22"/>
        <v>77</v>
      </c>
      <c r="U355">
        <f t="shared" si="22"/>
        <v>85</v>
      </c>
      <c r="V355">
        <f t="shared" si="22"/>
        <v>94</v>
      </c>
      <c r="W355">
        <f t="shared" si="22"/>
        <v>100</v>
      </c>
      <c r="X355">
        <f t="shared" si="22"/>
        <v>100</v>
      </c>
      <c r="Y355" t="s">
        <v>944</v>
      </c>
    </row>
    <row r="356" spans="1:25" x14ac:dyDescent="0.5">
      <c r="A356" t="s">
        <v>586</v>
      </c>
      <c r="B356" t="s">
        <v>862</v>
      </c>
      <c r="F356" t="s">
        <v>862</v>
      </c>
      <c r="G356">
        <v>704</v>
      </c>
      <c r="H356" t="s">
        <v>69</v>
      </c>
      <c r="I356" t="s">
        <v>1055</v>
      </c>
      <c r="J356">
        <f>VLOOKUP(I356,Sheet5!B:C,2,FALSE)</f>
        <v>70</v>
      </c>
      <c r="K356">
        <f>VLOOKUP(H356,Sheet5!A:H,8,FALSE)</f>
        <v>94</v>
      </c>
      <c r="L356">
        <f t="shared" si="21"/>
        <v>9</v>
      </c>
      <c r="M356">
        <f t="shared" si="21"/>
        <v>17</v>
      </c>
      <c r="N356">
        <f t="shared" si="22"/>
        <v>26</v>
      </c>
      <c r="O356">
        <f t="shared" si="22"/>
        <v>34</v>
      </c>
      <c r="P356">
        <f t="shared" si="22"/>
        <v>43</v>
      </c>
      <c r="Q356">
        <f t="shared" si="22"/>
        <v>51</v>
      </c>
      <c r="R356">
        <f t="shared" si="22"/>
        <v>60</v>
      </c>
      <c r="S356">
        <f t="shared" si="22"/>
        <v>68</v>
      </c>
      <c r="T356">
        <f t="shared" si="22"/>
        <v>77</v>
      </c>
      <c r="U356">
        <f t="shared" si="22"/>
        <v>85</v>
      </c>
      <c r="V356">
        <f t="shared" si="22"/>
        <v>94</v>
      </c>
      <c r="W356">
        <f t="shared" si="22"/>
        <v>100</v>
      </c>
      <c r="X356">
        <f t="shared" si="22"/>
        <v>100</v>
      </c>
      <c r="Y356" t="s">
        <v>586</v>
      </c>
    </row>
    <row r="357" spans="1:25" x14ac:dyDescent="0.5">
      <c r="A357" t="s">
        <v>540</v>
      </c>
      <c r="B357" t="s">
        <v>863</v>
      </c>
      <c r="F357" t="s">
        <v>863</v>
      </c>
      <c r="G357">
        <v>736</v>
      </c>
      <c r="H357" t="s">
        <v>69</v>
      </c>
      <c r="I357" t="s">
        <v>1055</v>
      </c>
      <c r="J357">
        <f>VLOOKUP(I357,Sheet5!B:C,2,FALSE)</f>
        <v>70</v>
      </c>
      <c r="K357">
        <f>VLOOKUP(H357,Sheet5!A:H,8,FALSE)</f>
        <v>94</v>
      </c>
      <c r="L357">
        <f t="shared" si="21"/>
        <v>9</v>
      </c>
      <c r="M357">
        <f t="shared" si="21"/>
        <v>17</v>
      </c>
      <c r="N357">
        <f t="shared" si="22"/>
        <v>26</v>
      </c>
      <c r="O357">
        <f t="shared" si="22"/>
        <v>34</v>
      </c>
      <c r="P357">
        <f t="shared" si="22"/>
        <v>43</v>
      </c>
      <c r="Q357">
        <f t="shared" si="22"/>
        <v>51</v>
      </c>
      <c r="R357">
        <f t="shared" si="22"/>
        <v>60</v>
      </c>
      <c r="S357">
        <f t="shared" si="22"/>
        <v>68</v>
      </c>
      <c r="T357">
        <f t="shared" si="22"/>
        <v>77</v>
      </c>
      <c r="U357">
        <f t="shared" si="22"/>
        <v>85</v>
      </c>
      <c r="V357">
        <f t="shared" si="22"/>
        <v>94</v>
      </c>
      <c r="W357">
        <f t="shared" si="22"/>
        <v>100</v>
      </c>
      <c r="X357">
        <f t="shared" si="22"/>
        <v>100</v>
      </c>
      <c r="Y357" t="s">
        <v>540</v>
      </c>
    </row>
    <row r="358" spans="1:25" x14ac:dyDescent="0.5">
      <c r="A358" t="s">
        <v>945</v>
      </c>
      <c r="B358" t="s">
        <v>864</v>
      </c>
      <c r="F358" t="s">
        <v>864</v>
      </c>
      <c r="G358">
        <v>840</v>
      </c>
      <c r="H358" t="s">
        <v>69</v>
      </c>
      <c r="I358" t="s">
        <v>1055</v>
      </c>
      <c r="J358">
        <f>VLOOKUP(I358,Sheet5!B:C,2,FALSE)</f>
        <v>70</v>
      </c>
      <c r="K358">
        <f>VLOOKUP(H358,Sheet5!A:H,8,FALSE)</f>
        <v>94</v>
      </c>
      <c r="L358">
        <f t="shared" si="21"/>
        <v>9</v>
      </c>
      <c r="M358">
        <f t="shared" si="21"/>
        <v>17</v>
      </c>
      <c r="N358">
        <f t="shared" si="22"/>
        <v>26</v>
      </c>
      <c r="O358">
        <f t="shared" si="22"/>
        <v>34</v>
      </c>
      <c r="P358">
        <f t="shared" si="22"/>
        <v>43</v>
      </c>
      <c r="Q358">
        <f t="shared" si="22"/>
        <v>51</v>
      </c>
      <c r="R358">
        <f t="shared" si="22"/>
        <v>60</v>
      </c>
      <c r="S358">
        <f t="shared" si="22"/>
        <v>68</v>
      </c>
      <c r="T358">
        <f t="shared" si="22"/>
        <v>77</v>
      </c>
      <c r="U358">
        <f t="shared" si="22"/>
        <v>85</v>
      </c>
      <c r="V358">
        <f t="shared" si="22"/>
        <v>94</v>
      </c>
      <c r="W358">
        <f t="shared" si="22"/>
        <v>100</v>
      </c>
      <c r="X358">
        <f t="shared" si="22"/>
        <v>100</v>
      </c>
      <c r="Y358" t="s">
        <v>945</v>
      </c>
    </row>
    <row r="359" spans="1:25" x14ac:dyDescent="0.5">
      <c r="A359" t="s">
        <v>945</v>
      </c>
      <c r="B359" t="s">
        <v>865</v>
      </c>
      <c r="F359" t="s">
        <v>865</v>
      </c>
      <c r="G359">
        <v>900</v>
      </c>
      <c r="H359" t="s">
        <v>69</v>
      </c>
      <c r="I359" t="s">
        <v>1055</v>
      </c>
      <c r="J359">
        <f>VLOOKUP(I359,Sheet5!B:C,2,FALSE)</f>
        <v>70</v>
      </c>
      <c r="K359">
        <f>VLOOKUP(H359,Sheet5!A:H,8,FALSE)</f>
        <v>94</v>
      </c>
      <c r="L359">
        <f t="shared" si="21"/>
        <v>9</v>
      </c>
      <c r="M359">
        <f t="shared" si="21"/>
        <v>17</v>
      </c>
      <c r="N359">
        <f t="shared" si="22"/>
        <v>26</v>
      </c>
      <c r="O359">
        <f t="shared" si="22"/>
        <v>34</v>
      </c>
      <c r="P359">
        <f t="shared" si="22"/>
        <v>43</v>
      </c>
      <c r="Q359">
        <f t="shared" si="22"/>
        <v>51</v>
      </c>
      <c r="R359">
        <f t="shared" si="22"/>
        <v>60</v>
      </c>
      <c r="S359">
        <f t="shared" si="22"/>
        <v>68</v>
      </c>
      <c r="T359">
        <f t="shared" si="22"/>
        <v>77</v>
      </c>
      <c r="U359">
        <f t="shared" si="22"/>
        <v>85</v>
      </c>
      <c r="V359">
        <f t="shared" si="22"/>
        <v>94</v>
      </c>
      <c r="W359">
        <f t="shared" si="22"/>
        <v>100</v>
      </c>
      <c r="X359">
        <f t="shared" si="22"/>
        <v>100</v>
      </c>
      <c r="Y359" t="s">
        <v>945</v>
      </c>
    </row>
    <row r="360" spans="1:25" x14ac:dyDescent="0.5">
      <c r="A360" t="s">
        <v>586</v>
      </c>
      <c r="B360" t="s">
        <v>866</v>
      </c>
      <c r="C360" t="s">
        <v>727</v>
      </c>
      <c r="D360" t="s">
        <v>586</v>
      </c>
      <c r="E360" t="s">
        <v>867</v>
      </c>
      <c r="F360" t="s">
        <v>976</v>
      </c>
      <c r="G360">
        <v>1328</v>
      </c>
      <c r="H360" t="s">
        <v>69</v>
      </c>
      <c r="I360" t="s">
        <v>1055</v>
      </c>
      <c r="J360">
        <f>VLOOKUP(I360,Sheet5!B:C,2,FALSE)</f>
        <v>70</v>
      </c>
      <c r="K360">
        <f>VLOOKUP(H360,Sheet5!A:H,8,FALSE)</f>
        <v>94</v>
      </c>
      <c r="L360">
        <f t="shared" si="21"/>
        <v>9</v>
      </c>
      <c r="M360">
        <f t="shared" si="21"/>
        <v>17</v>
      </c>
      <c r="N360">
        <f t="shared" si="22"/>
        <v>26</v>
      </c>
      <c r="O360">
        <f t="shared" si="22"/>
        <v>34</v>
      </c>
      <c r="P360">
        <f t="shared" si="22"/>
        <v>43</v>
      </c>
      <c r="Q360">
        <f t="shared" si="22"/>
        <v>51</v>
      </c>
      <c r="R360">
        <f t="shared" si="22"/>
        <v>60</v>
      </c>
      <c r="S360">
        <f t="shared" si="22"/>
        <v>68</v>
      </c>
      <c r="T360">
        <f t="shared" si="22"/>
        <v>77</v>
      </c>
      <c r="U360">
        <f t="shared" si="22"/>
        <v>85</v>
      </c>
      <c r="V360">
        <f t="shared" si="22"/>
        <v>94</v>
      </c>
      <c r="W360">
        <f t="shared" si="22"/>
        <v>100</v>
      </c>
      <c r="X360">
        <f t="shared" si="22"/>
        <v>100</v>
      </c>
      <c r="Y360" t="s">
        <v>586</v>
      </c>
    </row>
    <row r="361" spans="1:25" x14ac:dyDescent="0.5">
      <c r="A361" t="s">
        <v>949</v>
      </c>
      <c r="B361" t="s">
        <v>868</v>
      </c>
      <c r="F361" t="s">
        <v>868</v>
      </c>
      <c r="G361">
        <v>2256</v>
      </c>
      <c r="H361" t="s">
        <v>69</v>
      </c>
      <c r="I361" t="s">
        <v>1055</v>
      </c>
      <c r="J361">
        <f>VLOOKUP(I361,Sheet5!B:C,2,FALSE)</f>
        <v>70</v>
      </c>
      <c r="K361">
        <f>VLOOKUP(H361,Sheet5!A:H,8,FALSE)</f>
        <v>94</v>
      </c>
      <c r="L361">
        <f t="shared" si="21"/>
        <v>9</v>
      </c>
      <c r="M361">
        <f t="shared" si="21"/>
        <v>17</v>
      </c>
      <c r="N361">
        <f t="shared" si="22"/>
        <v>26</v>
      </c>
      <c r="O361">
        <f t="shared" si="22"/>
        <v>34</v>
      </c>
      <c r="P361">
        <f t="shared" si="22"/>
        <v>43</v>
      </c>
      <c r="Q361">
        <f t="shared" si="22"/>
        <v>51</v>
      </c>
      <c r="R361">
        <f t="shared" si="22"/>
        <v>60</v>
      </c>
      <c r="S361">
        <f t="shared" si="22"/>
        <v>68</v>
      </c>
      <c r="T361">
        <f t="shared" si="22"/>
        <v>77</v>
      </c>
      <c r="U361">
        <f t="shared" si="22"/>
        <v>85</v>
      </c>
      <c r="V361">
        <f t="shared" si="22"/>
        <v>94</v>
      </c>
      <c r="W361">
        <f t="shared" si="22"/>
        <v>100</v>
      </c>
      <c r="X361">
        <f t="shared" si="22"/>
        <v>100</v>
      </c>
      <c r="Y361" t="s">
        <v>949</v>
      </c>
    </row>
    <row r="362" spans="1:25" x14ac:dyDescent="0.5">
      <c r="A362" t="s">
        <v>948</v>
      </c>
      <c r="B362" t="s">
        <v>869</v>
      </c>
      <c r="F362" t="s">
        <v>869</v>
      </c>
      <c r="G362">
        <v>2760</v>
      </c>
      <c r="H362" t="s">
        <v>69</v>
      </c>
      <c r="I362" t="s">
        <v>1055</v>
      </c>
      <c r="J362">
        <f>VLOOKUP(I362,Sheet5!B:C,2,FALSE)</f>
        <v>70</v>
      </c>
      <c r="K362">
        <f>VLOOKUP(H362,Sheet5!A:H,8,FALSE)</f>
        <v>94</v>
      </c>
      <c r="L362">
        <f t="shared" si="21"/>
        <v>9</v>
      </c>
      <c r="M362">
        <f t="shared" si="21"/>
        <v>17</v>
      </c>
      <c r="N362">
        <f t="shared" si="22"/>
        <v>26</v>
      </c>
      <c r="O362">
        <f t="shared" si="22"/>
        <v>34</v>
      </c>
      <c r="P362">
        <f t="shared" si="22"/>
        <v>43</v>
      </c>
      <c r="Q362">
        <f t="shared" si="22"/>
        <v>51</v>
      </c>
      <c r="R362">
        <f t="shared" si="22"/>
        <v>60</v>
      </c>
      <c r="S362">
        <f t="shared" si="22"/>
        <v>68</v>
      </c>
      <c r="T362">
        <f t="shared" si="22"/>
        <v>77</v>
      </c>
      <c r="U362">
        <f t="shared" si="22"/>
        <v>85</v>
      </c>
      <c r="V362">
        <f t="shared" si="22"/>
        <v>94</v>
      </c>
      <c r="W362">
        <f t="shared" si="22"/>
        <v>100</v>
      </c>
      <c r="X362">
        <f t="shared" si="22"/>
        <v>100</v>
      </c>
      <c r="Y362" t="s">
        <v>948</v>
      </c>
    </row>
    <row r="363" spans="1:25" x14ac:dyDescent="0.5">
      <c r="A363" t="s">
        <v>951</v>
      </c>
      <c r="B363" t="s">
        <v>870</v>
      </c>
      <c r="F363" t="s">
        <v>870</v>
      </c>
      <c r="G363">
        <v>592</v>
      </c>
      <c r="H363" t="s">
        <v>50</v>
      </c>
      <c r="I363" t="s">
        <v>1057</v>
      </c>
      <c r="J363">
        <f>VLOOKUP(I363,Sheet5!B:C,2,FALSE)</f>
        <v>72</v>
      </c>
      <c r="K363">
        <f>VLOOKUP(H363,Sheet5!A:H,8,FALSE)</f>
        <v>95</v>
      </c>
      <c r="L363">
        <f t="shared" si="21"/>
        <v>9</v>
      </c>
      <c r="M363">
        <f t="shared" si="21"/>
        <v>17</v>
      </c>
      <c r="N363">
        <f t="shared" si="22"/>
        <v>26</v>
      </c>
      <c r="O363">
        <f t="shared" si="22"/>
        <v>34</v>
      </c>
      <c r="P363">
        <f t="shared" si="22"/>
        <v>43</v>
      </c>
      <c r="Q363">
        <f t="shared" si="22"/>
        <v>52</v>
      </c>
      <c r="R363">
        <f t="shared" si="22"/>
        <v>60</v>
      </c>
      <c r="S363">
        <f t="shared" si="22"/>
        <v>69</v>
      </c>
      <c r="T363">
        <f t="shared" si="22"/>
        <v>77</v>
      </c>
      <c r="U363">
        <f t="shared" si="22"/>
        <v>86</v>
      </c>
      <c r="V363">
        <f t="shared" si="22"/>
        <v>95</v>
      </c>
      <c r="W363">
        <f t="shared" si="22"/>
        <v>100</v>
      </c>
      <c r="X363">
        <f t="shared" si="22"/>
        <v>100</v>
      </c>
      <c r="Y363" t="s">
        <v>951</v>
      </c>
    </row>
    <row r="364" spans="1:25" x14ac:dyDescent="0.5">
      <c r="A364" t="s">
        <v>951</v>
      </c>
      <c r="B364" t="s">
        <v>871</v>
      </c>
      <c r="F364" t="s">
        <v>871</v>
      </c>
      <c r="G364">
        <v>624</v>
      </c>
      <c r="H364" t="s">
        <v>50</v>
      </c>
      <c r="I364" t="s">
        <v>1057</v>
      </c>
      <c r="J364">
        <f>VLOOKUP(I364,Sheet5!B:C,2,FALSE)</f>
        <v>72</v>
      </c>
      <c r="K364">
        <f>VLOOKUP(H364,Sheet5!A:H,8,FALSE)</f>
        <v>95</v>
      </c>
      <c r="L364">
        <f t="shared" si="21"/>
        <v>9</v>
      </c>
      <c r="M364">
        <f t="shared" si="21"/>
        <v>17</v>
      </c>
      <c r="N364">
        <f t="shared" si="22"/>
        <v>26</v>
      </c>
      <c r="O364">
        <f t="shared" si="22"/>
        <v>34</v>
      </c>
      <c r="P364">
        <f t="shared" si="22"/>
        <v>43</v>
      </c>
      <c r="Q364">
        <f t="shared" si="22"/>
        <v>52</v>
      </c>
      <c r="R364">
        <f t="shared" si="22"/>
        <v>60</v>
      </c>
      <c r="S364">
        <f t="shared" si="22"/>
        <v>69</v>
      </c>
      <c r="T364">
        <f t="shared" si="22"/>
        <v>77</v>
      </c>
      <c r="U364">
        <f t="shared" si="22"/>
        <v>86</v>
      </c>
      <c r="V364">
        <f t="shared" si="22"/>
        <v>95</v>
      </c>
      <c r="W364">
        <f t="shared" si="22"/>
        <v>100</v>
      </c>
      <c r="X364">
        <f t="shared" si="22"/>
        <v>100</v>
      </c>
      <c r="Y364" t="s">
        <v>951</v>
      </c>
    </row>
    <row r="365" spans="1:25" x14ac:dyDescent="0.5">
      <c r="A365" t="s">
        <v>951</v>
      </c>
      <c r="B365" t="s">
        <v>872</v>
      </c>
      <c r="F365" t="s">
        <v>872</v>
      </c>
      <c r="G365">
        <v>688</v>
      </c>
      <c r="H365" t="s">
        <v>50</v>
      </c>
      <c r="I365" t="s">
        <v>1057</v>
      </c>
      <c r="J365">
        <f>VLOOKUP(I365,Sheet5!B:C,2,FALSE)</f>
        <v>72</v>
      </c>
      <c r="K365">
        <f>VLOOKUP(H365,Sheet5!A:H,8,FALSE)</f>
        <v>95</v>
      </c>
      <c r="L365">
        <f t="shared" si="21"/>
        <v>9</v>
      </c>
      <c r="M365">
        <f t="shared" si="21"/>
        <v>17</v>
      </c>
      <c r="N365">
        <f t="shared" si="22"/>
        <v>26</v>
      </c>
      <c r="O365">
        <f t="shared" si="22"/>
        <v>34</v>
      </c>
      <c r="P365">
        <f t="shared" si="22"/>
        <v>43</v>
      </c>
      <c r="Q365">
        <f t="shared" si="22"/>
        <v>52</v>
      </c>
      <c r="R365">
        <f t="shared" si="22"/>
        <v>60</v>
      </c>
      <c r="S365">
        <f t="shared" si="22"/>
        <v>69</v>
      </c>
      <c r="T365">
        <f t="shared" si="22"/>
        <v>77</v>
      </c>
      <c r="U365">
        <f t="shared" si="22"/>
        <v>86</v>
      </c>
      <c r="V365">
        <f t="shared" si="22"/>
        <v>95</v>
      </c>
      <c r="W365">
        <f t="shared" si="22"/>
        <v>100</v>
      </c>
      <c r="X365">
        <f t="shared" si="22"/>
        <v>100</v>
      </c>
      <c r="Y365" t="s">
        <v>951</v>
      </c>
    </row>
    <row r="366" spans="1:25" x14ac:dyDescent="0.5">
      <c r="A366" t="s">
        <v>540</v>
      </c>
      <c r="B366" t="s">
        <v>873</v>
      </c>
      <c r="F366" t="s">
        <v>873</v>
      </c>
      <c r="G366">
        <v>800</v>
      </c>
      <c r="H366" t="s">
        <v>42</v>
      </c>
      <c r="I366" t="s">
        <v>1058</v>
      </c>
      <c r="J366">
        <f>VLOOKUP(I366,Sheet5!B:C,2,FALSE)</f>
        <v>73</v>
      </c>
      <c r="K366">
        <f>VLOOKUP(H366,Sheet5!A:H,8,FALSE)</f>
        <v>96</v>
      </c>
      <c r="L366">
        <f t="shared" si="21"/>
        <v>9</v>
      </c>
      <c r="M366">
        <f t="shared" si="21"/>
        <v>17</v>
      </c>
      <c r="N366">
        <f t="shared" si="22"/>
        <v>26</v>
      </c>
      <c r="O366">
        <f t="shared" si="22"/>
        <v>35</v>
      </c>
      <c r="P366">
        <f t="shared" si="22"/>
        <v>43</v>
      </c>
      <c r="Q366">
        <f t="shared" si="22"/>
        <v>52</v>
      </c>
      <c r="R366">
        <f t="shared" si="22"/>
        <v>61</v>
      </c>
      <c r="S366">
        <f t="shared" si="22"/>
        <v>69</v>
      </c>
      <c r="T366">
        <f t="shared" si="22"/>
        <v>78</v>
      </c>
      <c r="U366">
        <f t="shared" si="22"/>
        <v>87</v>
      </c>
      <c r="V366">
        <f t="shared" si="22"/>
        <v>95</v>
      </c>
      <c r="W366">
        <f t="shared" si="22"/>
        <v>100</v>
      </c>
      <c r="X366">
        <f t="shared" si="22"/>
        <v>100</v>
      </c>
      <c r="Y366" t="s">
        <v>540</v>
      </c>
    </row>
    <row r="367" spans="1:25" x14ac:dyDescent="0.5">
      <c r="A367" t="s">
        <v>550</v>
      </c>
      <c r="B367" t="s">
        <v>874</v>
      </c>
      <c r="F367" t="s">
        <v>874</v>
      </c>
      <c r="G367">
        <v>1600</v>
      </c>
      <c r="H367" t="s">
        <v>42</v>
      </c>
      <c r="I367" t="s">
        <v>1058</v>
      </c>
      <c r="J367">
        <f>VLOOKUP(I367,Sheet5!B:C,2,FALSE)</f>
        <v>73</v>
      </c>
      <c r="K367">
        <f>VLOOKUP(H367,Sheet5!A:H,8,FALSE)</f>
        <v>96</v>
      </c>
      <c r="L367">
        <f t="shared" si="21"/>
        <v>9</v>
      </c>
      <c r="M367">
        <f t="shared" si="21"/>
        <v>17</v>
      </c>
      <c r="N367">
        <f t="shared" si="22"/>
        <v>26</v>
      </c>
      <c r="O367">
        <f t="shared" si="22"/>
        <v>35</v>
      </c>
      <c r="P367">
        <f t="shared" si="22"/>
        <v>43</v>
      </c>
      <c r="Q367">
        <f t="shared" si="22"/>
        <v>52</v>
      </c>
      <c r="R367">
        <f t="shared" si="22"/>
        <v>61</v>
      </c>
      <c r="S367">
        <f t="shared" si="22"/>
        <v>69</v>
      </c>
      <c r="T367">
        <f t="shared" si="22"/>
        <v>78</v>
      </c>
      <c r="U367">
        <f t="shared" si="22"/>
        <v>87</v>
      </c>
      <c r="V367">
        <f t="shared" si="22"/>
        <v>95</v>
      </c>
      <c r="W367">
        <f t="shared" si="22"/>
        <v>100</v>
      </c>
      <c r="X367">
        <f t="shared" si="22"/>
        <v>100</v>
      </c>
      <c r="Y367" t="s">
        <v>550</v>
      </c>
    </row>
    <row r="368" spans="1:25" x14ac:dyDescent="0.5">
      <c r="A368" t="s">
        <v>535</v>
      </c>
      <c r="B368" t="s">
        <v>875</v>
      </c>
      <c r="F368" t="s">
        <v>875</v>
      </c>
      <c r="G368">
        <v>6240</v>
      </c>
      <c r="H368" t="s">
        <v>42</v>
      </c>
      <c r="I368" t="s">
        <v>1058</v>
      </c>
      <c r="J368">
        <f>VLOOKUP(I368,Sheet5!B:C,2,FALSE)</f>
        <v>73</v>
      </c>
      <c r="K368">
        <f>VLOOKUP(H368,Sheet5!A:H,8,FALSE)</f>
        <v>96</v>
      </c>
      <c r="L368">
        <f t="shared" si="21"/>
        <v>9</v>
      </c>
      <c r="M368">
        <f t="shared" si="21"/>
        <v>17</v>
      </c>
      <c r="N368">
        <f t="shared" si="22"/>
        <v>26</v>
      </c>
      <c r="O368">
        <f t="shared" si="22"/>
        <v>35</v>
      </c>
      <c r="P368">
        <f t="shared" si="22"/>
        <v>43</v>
      </c>
      <c r="Q368">
        <f t="shared" si="22"/>
        <v>52</v>
      </c>
      <c r="R368">
        <f t="shared" si="22"/>
        <v>61</v>
      </c>
      <c r="S368">
        <f t="shared" si="22"/>
        <v>69</v>
      </c>
      <c r="T368">
        <f t="shared" si="22"/>
        <v>78</v>
      </c>
      <c r="U368">
        <f t="shared" si="22"/>
        <v>87</v>
      </c>
      <c r="V368">
        <f t="shared" si="22"/>
        <v>95</v>
      </c>
      <c r="W368">
        <f t="shared" si="22"/>
        <v>100</v>
      </c>
      <c r="X368">
        <f t="shared" si="22"/>
        <v>100</v>
      </c>
      <c r="Y368" t="s">
        <v>535</v>
      </c>
    </row>
    <row r="369" spans="1:25" x14ac:dyDescent="0.5">
      <c r="A369" t="s">
        <v>520</v>
      </c>
      <c r="B369" t="s">
        <v>876</v>
      </c>
      <c r="F369" t="s">
        <v>876</v>
      </c>
      <c r="G369">
        <v>640</v>
      </c>
      <c r="H369" t="s">
        <v>51</v>
      </c>
      <c r="I369" t="s">
        <v>1059</v>
      </c>
      <c r="J369">
        <f>VLOOKUP(I369,Sheet5!B:C,2,FALSE)</f>
        <v>74</v>
      </c>
      <c r="K369">
        <f>VLOOKUP(H369,Sheet5!A:H,8,FALSE)</f>
        <v>96</v>
      </c>
      <c r="L369">
        <f t="shared" si="21"/>
        <v>9</v>
      </c>
      <c r="M369">
        <f t="shared" si="21"/>
        <v>17</v>
      </c>
      <c r="N369">
        <f t="shared" si="22"/>
        <v>26</v>
      </c>
      <c r="O369">
        <f t="shared" si="22"/>
        <v>35</v>
      </c>
      <c r="P369">
        <f t="shared" si="22"/>
        <v>44</v>
      </c>
      <c r="Q369">
        <f t="shared" si="22"/>
        <v>52</v>
      </c>
      <c r="R369">
        <f t="shared" si="22"/>
        <v>61</v>
      </c>
      <c r="S369">
        <f t="shared" si="22"/>
        <v>70</v>
      </c>
      <c r="T369">
        <f t="shared" si="22"/>
        <v>78</v>
      </c>
      <c r="U369">
        <f t="shared" si="22"/>
        <v>87</v>
      </c>
      <c r="V369">
        <f t="shared" si="22"/>
        <v>96</v>
      </c>
      <c r="W369">
        <f t="shared" si="22"/>
        <v>100</v>
      </c>
      <c r="X369">
        <f t="shared" si="22"/>
        <v>100</v>
      </c>
      <c r="Y369" t="s">
        <v>520</v>
      </c>
    </row>
    <row r="370" spans="1:25" x14ac:dyDescent="0.5">
      <c r="A370" t="s">
        <v>520</v>
      </c>
      <c r="B370" t="s">
        <v>877</v>
      </c>
      <c r="F370" t="s">
        <v>877</v>
      </c>
      <c r="G370">
        <v>672</v>
      </c>
      <c r="H370" t="s">
        <v>51</v>
      </c>
      <c r="I370" t="s">
        <v>1059</v>
      </c>
      <c r="J370">
        <f>VLOOKUP(I370,Sheet5!B:C,2,FALSE)</f>
        <v>74</v>
      </c>
      <c r="K370">
        <f>VLOOKUP(H370,Sheet5!A:H,8,FALSE)</f>
        <v>96</v>
      </c>
      <c r="L370">
        <f t="shared" si="21"/>
        <v>9</v>
      </c>
      <c r="M370">
        <f t="shared" si="21"/>
        <v>17</v>
      </c>
      <c r="N370">
        <f t="shared" si="22"/>
        <v>26</v>
      </c>
      <c r="O370">
        <f t="shared" si="22"/>
        <v>35</v>
      </c>
      <c r="P370">
        <f t="shared" si="22"/>
        <v>44</v>
      </c>
      <c r="Q370">
        <f t="shared" si="22"/>
        <v>52</v>
      </c>
      <c r="R370">
        <f t="shared" si="22"/>
        <v>61</v>
      </c>
      <c r="S370">
        <f t="shared" si="22"/>
        <v>70</v>
      </c>
      <c r="T370">
        <f t="shared" si="22"/>
        <v>78</v>
      </c>
      <c r="U370">
        <f t="shared" si="22"/>
        <v>87</v>
      </c>
      <c r="V370">
        <f t="shared" si="22"/>
        <v>96</v>
      </c>
      <c r="W370">
        <f t="shared" si="22"/>
        <v>100</v>
      </c>
      <c r="X370">
        <f t="shared" si="22"/>
        <v>100</v>
      </c>
      <c r="Y370" t="s">
        <v>520</v>
      </c>
    </row>
    <row r="371" spans="1:25" x14ac:dyDescent="0.5">
      <c r="A371" t="s">
        <v>520</v>
      </c>
      <c r="B371" t="s">
        <v>878</v>
      </c>
      <c r="F371" t="s">
        <v>878</v>
      </c>
      <c r="G371">
        <v>672</v>
      </c>
      <c r="H371" t="s">
        <v>51</v>
      </c>
      <c r="I371" t="s">
        <v>1059</v>
      </c>
      <c r="J371">
        <f>VLOOKUP(I371,Sheet5!B:C,2,FALSE)</f>
        <v>74</v>
      </c>
      <c r="K371">
        <f>VLOOKUP(H371,Sheet5!A:H,8,FALSE)</f>
        <v>96</v>
      </c>
      <c r="L371">
        <f t="shared" si="21"/>
        <v>9</v>
      </c>
      <c r="M371">
        <f t="shared" si="21"/>
        <v>17</v>
      </c>
      <c r="N371">
        <f t="shared" si="22"/>
        <v>26</v>
      </c>
      <c r="O371">
        <f t="shared" si="22"/>
        <v>35</v>
      </c>
      <c r="P371">
        <f t="shared" si="22"/>
        <v>44</v>
      </c>
      <c r="Q371">
        <f t="shared" si="22"/>
        <v>52</v>
      </c>
      <c r="R371">
        <f t="shared" si="22"/>
        <v>61</v>
      </c>
      <c r="S371">
        <f t="shared" si="22"/>
        <v>70</v>
      </c>
      <c r="T371">
        <f t="shared" si="22"/>
        <v>78</v>
      </c>
      <c r="U371">
        <f t="shared" si="22"/>
        <v>87</v>
      </c>
      <c r="V371">
        <f t="shared" si="22"/>
        <v>96</v>
      </c>
      <c r="W371">
        <f t="shared" si="22"/>
        <v>100</v>
      </c>
      <c r="X371">
        <f t="shared" si="22"/>
        <v>100</v>
      </c>
      <c r="Y371" t="s">
        <v>520</v>
      </c>
    </row>
    <row r="372" spans="1:25" x14ac:dyDescent="0.5">
      <c r="A372" t="s">
        <v>946</v>
      </c>
      <c r="B372" t="s">
        <v>879</v>
      </c>
      <c r="F372" t="s">
        <v>879</v>
      </c>
      <c r="G372">
        <v>1056</v>
      </c>
      <c r="H372" t="s">
        <v>51</v>
      </c>
      <c r="I372" t="s">
        <v>1059</v>
      </c>
      <c r="J372">
        <f>VLOOKUP(I372,Sheet5!B:C,2,FALSE)</f>
        <v>74</v>
      </c>
      <c r="K372">
        <f>VLOOKUP(H372,Sheet5!A:H,8,FALSE)</f>
        <v>96</v>
      </c>
      <c r="L372">
        <f t="shared" si="21"/>
        <v>9</v>
      </c>
      <c r="M372">
        <f t="shared" si="21"/>
        <v>17</v>
      </c>
      <c r="N372">
        <f t="shared" si="22"/>
        <v>26</v>
      </c>
      <c r="O372">
        <f t="shared" si="22"/>
        <v>35</v>
      </c>
      <c r="P372">
        <f t="shared" si="22"/>
        <v>44</v>
      </c>
      <c r="Q372">
        <f t="shared" si="22"/>
        <v>52</v>
      </c>
      <c r="R372">
        <f t="shared" si="22"/>
        <v>61</v>
      </c>
      <c r="S372">
        <f t="shared" si="22"/>
        <v>70</v>
      </c>
      <c r="T372">
        <f t="shared" si="22"/>
        <v>78</v>
      </c>
      <c r="U372">
        <f t="shared" si="22"/>
        <v>87</v>
      </c>
      <c r="V372">
        <f t="shared" si="22"/>
        <v>96</v>
      </c>
      <c r="W372">
        <f t="shared" si="22"/>
        <v>100</v>
      </c>
      <c r="X372">
        <f t="shared" si="22"/>
        <v>100</v>
      </c>
      <c r="Y372" t="s">
        <v>946</v>
      </c>
    </row>
    <row r="373" spans="1:25" x14ac:dyDescent="0.5">
      <c r="A373" t="s">
        <v>946</v>
      </c>
      <c r="B373" t="s">
        <v>880</v>
      </c>
      <c r="F373" t="s">
        <v>880</v>
      </c>
      <c r="G373">
        <v>1128</v>
      </c>
      <c r="H373" t="s">
        <v>51</v>
      </c>
      <c r="I373" t="s">
        <v>1059</v>
      </c>
      <c r="J373">
        <f>VLOOKUP(I373,Sheet5!B:C,2,FALSE)</f>
        <v>74</v>
      </c>
      <c r="K373">
        <f>VLOOKUP(H373,Sheet5!A:H,8,FALSE)</f>
        <v>96</v>
      </c>
      <c r="L373">
        <f t="shared" si="21"/>
        <v>9</v>
      </c>
      <c r="M373">
        <f t="shared" si="21"/>
        <v>17</v>
      </c>
      <c r="N373">
        <f t="shared" si="22"/>
        <v>26</v>
      </c>
      <c r="O373">
        <f t="shared" si="22"/>
        <v>35</v>
      </c>
      <c r="P373">
        <f t="shared" si="22"/>
        <v>44</v>
      </c>
      <c r="Q373">
        <f t="shared" ref="N373:X396" si="23">MIN(ROUND(Q$1*(1+$J373/100),0),100)</f>
        <v>52</v>
      </c>
      <c r="R373">
        <f t="shared" si="23"/>
        <v>61</v>
      </c>
      <c r="S373">
        <f t="shared" si="23"/>
        <v>70</v>
      </c>
      <c r="T373">
        <f t="shared" si="23"/>
        <v>78</v>
      </c>
      <c r="U373">
        <f t="shared" si="23"/>
        <v>87</v>
      </c>
      <c r="V373">
        <f t="shared" si="23"/>
        <v>96</v>
      </c>
      <c r="W373">
        <f t="shared" si="23"/>
        <v>100</v>
      </c>
      <c r="X373">
        <f t="shared" si="23"/>
        <v>100</v>
      </c>
      <c r="Y373" t="s">
        <v>946</v>
      </c>
    </row>
    <row r="374" spans="1:25" x14ac:dyDescent="0.5">
      <c r="A374" t="s">
        <v>550</v>
      </c>
      <c r="B374" t="s">
        <v>881</v>
      </c>
      <c r="F374" t="s">
        <v>881</v>
      </c>
      <c r="G374">
        <v>1408</v>
      </c>
      <c r="H374" t="s">
        <v>51</v>
      </c>
      <c r="I374" t="s">
        <v>1059</v>
      </c>
      <c r="J374">
        <f>VLOOKUP(I374,Sheet5!B:C,2,FALSE)</f>
        <v>74</v>
      </c>
      <c r="K374">
        <f>VLOOKUP(H374,Sheet5!A:H,8,FALSE)</f>
        <v>96</v>
      </c>
      <c r="L374">
        <f t="shared" si="21"/>
        <v>9</v>
      </c>
      <c r="M374">
        <f t="shared" si="21"/>
        <v>17</v>
      </c>
      <c r="N374">
        <f t="shared" si="23"/>
        <v>26</v>
      </c>
      <c r="O374">
        <f t="shared" si="23"/>
        <v>35</v>
      </c>
      <c r="P374">
        <f t="shared" si="23"/>
        <v>44</v>
      </c>
      <c r="Q374">
        <f t="shared" si="23"/>
        <v>52</v>
      </c>
      <c r="R374">
        <f t="shared" si="23"/>
        <v>61</v>
      </c>
      <c r="S374">
        <f t="shared" si="23"/>
        <v>70</v>
      </c>
      <c r="T374">
        <f t="shared" si="23"/>
        <v>78</v>
      </c>
      <c r="U374">
        <f t="shared" si="23"/>
        <v>87</v>
      </c>
      <c r="V374">
        <f t="shared" si="23"/>
        <v>96</v>
      </c>
      <c r="W374">
        <f t="shared" si="23"/>
        <v>100</v>
      </c>
      <c r="X374">
        <f t="shared" si="23"/>
        <v>100</v>
      </c>
      <c r="Y374" t="s">
        <v>550</v>
      </c>
    </row>
    <row r="375" spans="1:25" x14ac:dyDescent="0.5">
      <c r="A375" t="s">
        <v>548</v>
      </c>
      <c r="B375" t="s">
        <v>882</v>
      </c>
      <c r="F375" t="s">
        <v>882</v>
      </c>
      <c r="G375">
        <v>1440</v>
      </c>
      <c r="H375" t="s">
        <v>51</v>
      </c>
      <c r="I375" t="s">
        <v>1059</v>
      </c>
      <c r="J375">
        <f>VLOOKUP(I375,Sheet5!B:C,2,FALSE)</f>
        <v>74</v>
      </c>
      <c r="K375">
        <f>VLOOKUP(H375,Sheet5!A:H,8,FALSE)</f>
        <v>96</v>
      </c>
      <c r="L375">
        <f t="shared" si="21"/>
        <v>9</v>
      </c>
      <c r="M375">
        <f t="shared" si="21"/>
        <v>17</v>
      </c>
      <c r="N375">
        <f t="shared" si="23"/>
        <v>26</v>
      </c>
      <c r="O375">
        <f t="shared" si="23"/>
        <v>35</v>
      </c>
      <c r="P375">
        <f t="shared" si="23"/>
        <v>44</v>
      </c>
      <c r="Q375">
        <f t="shared" si="23"/>
        <v>52</v>
      </c>
      <c r="R375">
        <f t="shared" si="23"/>
        <v>61</v>
      </c>
      <c r="S375">
        <f t="shared" si="23"/>
        <v>70</v>
      </c>
      <c r="T375">
        <f t="shared" si="23"/>
        <v>78</v>
      </c>
      <c r="U375">
        <f t="shared" si="23"/>
        <v>87</v>
      </c>
      <c r="V375">
        <f t="shared" si="23"/>
        <v>96</v>
      </c>
      <c r="W375">
        <f t="shared" si="23"/>
        <v>100</v>
      </c>
      <c r="X375">
        <f t="shared" si="23"/>
        <v>100</v>
      </c>
      <c r="Y375" t="s">
        <v>548</v>
      </c>
    </row>
    <row r="376" spans="1:25" x14ac:dyDescent="0.5">
      <c r="A376" t="s">
        <v>550</v>
      </c>
      <c r="B376" t="s">
        <v>883</v>
      </c>
      <c r="F376" t="s">
        <v>883</v>
      </c>
      <c r="G376">
        <v>1440</v>
      </c>
      <c r="H376" t="s">
        <v>51</v>
      </c>
      <c r="I376" t="s">
        <v>1059</v>
      </c>
      <c r="J376">
        <f>VLOOKUP(I376,Sheet5!B:C,2,FALSE)</f>
        <v>74</v>
      </c>
      <c r="K376">
        <f>VLOOKUP(H376,Sheet5!A:H,8,FALSE)</f>
        <v>96</v>
      </c>
      <c r="L376">
        <f t="shared" si="21"/>
        <v>9</v>
      </c>
      <c r="M376">
        <f t="shared" si="21"/>
        <v>17</v>
      </c>
      <c r="N376">
        <f t="shared" si="23"/>
        <v>26</v>
      </c>
      <c r="O376">
        <f t="shared" si="23"/>
        <v>35</v>
      </c>
      <c r="P376">
        <f t="shared" si="23"/>
        <v>44</v>
      </c>
      <c r="Q376">
        <f t="shared" si="23"/>
        <v>52</v>
      </c>
      <c r="R376">
        <f t="shared" si="23"/>
        <v>61</v>
      </c>
      <c r="S376">
        <f t="shared" si="23"/>
        <v>70</v>
      </c>
      <c r="T376">
        <f t="shared" si="23"/>
        <v>78</v>
      </c>
      <c r="U376">
        <f t="shared" si="23"/>
        <v>87</v>
      </c>
      <c r="V376">
        <f t="shared" si="23"/>
        <v>96</v>
      </c>
      <c r="W376">
        <f t="shared" si="23"/>
        <v>100</v>
      </c>
      <c r="X376">
        <f t="shared" si="23"/>
        <v>100</v>
      </c>
      <c r="Y376" t="s">
        <v>550</v>
      </c>
    </row>
    <row r="377" spans="1:25" x14ac:dyDescent="0.5">
      <c r="A377" t="s">
        <v>548</v>
      </c>
      <c r="B377" t="s">
        <v>884</v>
      </c>
      <c r="F377" t="s">
        <v>884</v>
      </c>
      <c r="G377">
        <v>1502</v>
      </c>
      <c r="H377" t="s">
        <v>51</v>
      </c>
      <c r="I377" t="s">
        <v>1059</v>
      </c>
      <c r="J377">
        <f>VLOOKUP(I377,Sheet5!B:C,2,FALSE)</f>
        <v>74</v>
      </c>
      <c r="K377">
        <f>VLOOKUP(H377,Sheet5!A:H,8,FALSE)</f>
        <v>96</v>
      </c>
      <c r="L377">
        <f t="shared" ref="L377:M408" si="24">MIN(ROUND(L$1*(1+$J377/100),0),100)</f>
        <v>9</v>
      </c>
      <c r="M377">
        <f t="shared" si="24"/>
        <v>17</v>
      </c>
      <c r="N377">
        <f t="shared" si="23"/>
        <v>26</v>
      </c>
      <c r="O377">
        <f t="shared" si="23"/>
        <v>35</v>
      </c>
      <c r="P377">
        <f t="shared" si="23"/>
        <v>44</v>
      </c>
      <c r="Q377">
        <f t="shared" si="23"/>
        <v>52</v>
      </c>
      <c r="R377">
        <f t="shared" si="23"/>
        <v>61</v>
      </c>
      <c r="S377">
        <f t="shared" si="23"/>
        <v>70</v>
      </c>
      <c r="T377">
        <f t="shared" si="23"/>
        <v>78</v>
      </c>
      <c r="U377">
        <f t="shared" si="23"/>
        <v>87</v>
      </c>
      <c r="V377">
        <f t="shared" si="23"/>
        <v>96</v>
      </c>
      <c r="W377">
        <f t="shared" si="23"/>
        <v>100</v>
      </c>
      <c r="X377">
        <f t="shared" si="23"/>
        <v>100</v>
      </c>
      <c r="Y377" t="s">
        <v>548</v>
      </c>
    </row>
    <row r="378" spans="1:25" x14ac:dyDescent="0.5">
      <c r="A378" t="s">
        <v>947</v>
      </c>
      <c r="B378" t="s">
        <v>885</v>
      </c>
      <c r="C378" t="s">
        <v>564</v>
      </c>
      <c r="D378" t="s">
        <v>886</v>
      </c>
      <c r="F378" t="s">
        <v>977</v>
      </c>
      <c r="G378">
        <v>11280</v>
      </c>
      <c r="H378" t="s">
        <v>51</v>
      </c>
      <c r="I378" t="s">
        <v>1059</v>
      </c>
      <c r="J378">
        <f>VLOOKUP(I378,Sheet5!B:C,2,FALSE)</f>
        <v>74</v>
      </c>
      <c r="K378">
        <f>VLOOKUP(H378,Sheet5!A:H,8,FALSE)</f>
        <v>96</v>
      </c>
      <c r="L378">
        <f t="shared" si="24"/>
        <v>9</v>
      </c>
      <c r="M378">
        <f t="shared" si="24"/>
        <v>17</v>
      </c>
      <c r="N378">
        <f t="shared" si="23"/>
        <v>26</v>
      </c>
      <c r="O378">
        <f t="shared" si="23"/>
        <v>35</v>
      </c>
      <c r="P378">
        <f t="shared" si="23"/>
        <v>44</v>
      </c>
      <c r="Q378">
        <f t="shared" si="23"/>
        <v>52</v>
      </c>
      <c r="R378">
        <f t="shared" si="23"/>
        <v>61</v>
      </c>
      <c r="S378">
        <f t="shared" si="23"/>
        <v>70</v>
      </c>
      <c r="T378">
        <f t="shared" si="23"/>
        <v>78</v>
      </c>
      <c r="U378">
        <f t="shared" si="23"/>
        <v>87</v>
      </c>
      <c r="V378">
        <f t="shared" si="23"/>
        <v>96</v>
      </c>
      <c r="W378">
        <f t="shared" si="23"/>
        <v>100</v>
      </c>
      <c r="X378">
        <f t="shared" si="23"/>
        <v>100</v>
      </c>
      <c r="Y378" t="s">
        <v>947</v>
      </c>
    </row>
    <row r="379" spans="1:25" x14ac:dyDescent="0.5">
      <c r="A379" t="s">
        <v>566</v>
      </c>
      <c r="F379" t="s">
        <v>953</v>
      </c>
      <c r="G379">
        <v>3200</v>
      </c>
      <c r="H379" t="s">
        <v>72</v>
      </c>
      <c r="I379" t="s">
        <v>1060</v>
      </c>
      <c r="J379">
        <f>VLOOKUP(I379,Sheet5!B:C,2,FALSE)</f>
        <v>75</v>
      </c>
      <c r="K379">
        <f>VLOOKUP(H379,Sheet5!A:H,8,FALSE)</f>
        <v>97</v>
      </c>
      <c r="L379">
        <f t="shared" si="24"/>
        <v>9</v>
      </c>
      <c r="M379">
        <f t="shared" si="24"/>
        <v>18</v>
      </c>
      <c r="N379">
        <f t="shared" si="23"/>
        <v>26</v>
      </c>
      <c r="O379">
        <f t="shared" si="23"/>
        <v>35</v>
      </c>
      <c r="P379">
        <f t="shared" si="23"/>
        <v>44</v>
      </c>
      <c r="Q379">
        <f t="shared" si="23"/>
        <v>53</v>
      </c>
      <c r="R379">
        <f t="shared" si="23"/>
        <v>61</v>
      </c>
      <c r="S379">
        <f t="shared" si="23"/>
        <v>70</v>
      </c>
      <c r="T379">
        <f t="shared" si="23"/>
        <v>79</v>
      </c>
      <c r="U379">
        <f t="shared" si="23"/>
        <v>88</v>
      </c>
      <c r="V379">
        <f t="shared" si="23"/>
        <v>96</v>
      </c>
      <c r="W379">
        <f t="shared" si="23"/>
        <v>100</v>
      </c>
      <c r="X379">
        <f t="shared" si="23"/>
        <v>100</v>
      </c>
      <c r="Y379" t="s">
        <v>566</v>
      </c>
    </row>
    <row r="380" spans="1:25" x14ac:dyDescent="0.5">
      <c r="A380" t="s">
        <v>566</v>
      </c>
      <c r="F380" t="s">
        <v>953</v>
      </c>
      <c r="G380">
        <v>3200</v>
      </c>
      <c r="H380" t="s">
        <v>72</v>
      </c>
      <c r="I380" t="s">
        <v>1060</v>
      </c>
      <c r="J380">
        <f>VLOOKUP(I380,Sheet5!B:C,2,FALSE)</f>
        <v>75</v>
      </c>
      <c r="K380">
        <f>VLOOKUP(H380,Sheet5!A:H,8,FALSE)</f>
        <v>97</v>
      </c>
      <c r="L380">
        <f t="shared" si="24"/>
        <v>9</v>
      </c>
      <c r="M380">
        <f t="shared" si="24"/>
        <v>18</v>
      </c>
      <c r="N380">
        <f t="shared" si="23"/>
        <v>26</v>
      </c>
      <c r="O380">
        <f t="shared" si="23"/>
        <v>35</v>
      </c>
      <c r="P380">
        <f t="shared" si="23"/>
        <v>44</v>
      </c>
      <c r="Q380">
        <f t="shared" si="23"/>
        <v>53</v>
      </c>
      <c r="R380">
        <f t="shared" si="23"/>
        <v>61</v>
      </c>
      <c r="S380">
        <f t="shared" si="23"/>
        <v>70</v>
      </c>
      <c r="T380">
        <f t="shared" si="23"/>
        <v>79</v>
      </c>
      <c r="U380">
        <f t="shared" si="23"/>
        <v>88</v>
      </c>
      <c r="V380">
        <f t="shared" si="23"/>
        <v>96</v>
      </c>
      <c r="W380">
        <f t="shared" si="23"/>
        <v>100</v>
      </c>
      <c r="X380">
        <f t="shared" si="23"/>
        <v>100</v>
      </c>
      <c r="Y380" t="s">
        <v>566</v>
      </c>
    </row>
    <row r="381" spans="1:25" x14ac:dyDescent="0.5">
      <c r="A381" t="s">
        <v>566</v>
      </c>
      <c r="F381" t="s">
        <v>953</v>
      </c>
      <c r="G381">
        <v>3200</v>
      </c>
      <c r="H381" t="s">
        <v>72</v>
      </c>
      <c r="I381" t="s">
        <v>1060</v>
      </c>
      <c r="J381">
        <f>VLOOKUP(I381,Sheet5!B:C,2,FALSE)</f>
        <v>75</v>
      </c>
      <c r="K381">
        <f>VLOOKUP(H381,Sheet5!A:H,8,FALSE)</f>
        <v>97</v>
      </c>
      <c r="L381">
        <f t="shared" si="24"/>
        <v>9</v>
      </c>
      <c r="M381">
        <f t="shared" si="24"/>
        <v>18</v>
      </c>
      <c r="N381">
        <f t="shared" si="23"/>
        <v>26</v>
      </c>
      <c r="O381">
        <f t="shared" si="23"/>
        <v>35</v>
      </c>
      <c r="P381">
        <f t="shared" si="23"/>
        <v>44</v>
      </c>
      <c r="Q381">
        <f t="shared" si="23"/>
        <v>53</v>
      </c>
      <c r="R381">
        <f t="shared" si="23"/>
        <v>61</v>
      </c>
      <c r="S381">
        <f t="shared" si="23"/>
        <v>70</v>
      </c>
      <c r="T381">
        <f t="shared" si="23"/>
        <v>79</v>
      </c>
      <c r="U381">
        <f t="shared" si="23"/>
        <v>88</v>
      </c>
      <c r="V381">
        <f t="shared" si="23"/>
        <v>96</v>
      </c>
      <c r="W381">
        <f t="shared" si="23"/>
        <v>100</v>
      </c>
      <c r="X381">
        <f t="shared" si="23"/>
        <v>100</v>
      </c>
      <c r="Y381" t="s">
        <v>566</v>
      </c>
    </row>
    <row r="382" spans="1:25" x14ac:dyDescent="0.5">
      <c r="A382" t="s">
        <v>951</v>
      </c>
      <c r="B382" t="s">
        <v>887</v>
      </c>
      <c r="F382" t="s">
        <v>887</v>
      </c>
      <c r="G382">
        <v>704</v>
      </c>
      <c r="H382" t="s">
        <v>75</v>
      </c>
      <c r="I382" t="s">
        <v>1061</v>
      </c>
      <c r="J382">
        <f>VLOOKUP(I382,Sheet5!B:C,2,FALSE)</f>
        <v>75</v>
      </c>
      <c r="K382">
        <f>VLOOKUP(H382,Sheet5!A:H,8,FALSE)</f>
        <v>97</v>
      </c>
      <c r="L382">
        <f t="shared" si="24"/>
        <v>9</v>
      </c>
      <c r="M382">
        <f t="shared" si="24"/>
        <v>18</v>
      </c>
      <c r="N382">
        <f t="shared" si="23"/>
        <v>26</v>
      </c>
      <c r="O382">
        <f t="shared" si="23"/>
        <v>35</v>
      </c>
      <c r="P382">
        <f t="shared" si="23"/>
        <v>44</v>
      </c>
      <c r="Q382">
        <f t="shared" si="23"/>
        <v>53</v>
      </c>
      <c r="R382">
        <f t="shared" si="23"/>
        <v>61</v>
      </c>
      <c r="S382">
        <f t="shared" si="23"/>
        <v>70</v>
      </c>
      <c r="T382">
        <f t="shared" si="23"/>
        <v>79</v>
      </c>
      <c r="U382">
        <f t="shared" si="23"/>
        <v>88</v>
      </c>
      <c r="V382">
        <f t="shared" si="23"/>
        <v>96</v>
      </c>
      <c r="W382">
        <f t="shared" si="23"/>
        <v>100</v>
      </c>
      <c r="X382">
        <f t="shared" si="23"/>
        <v>100</v>
      </c>
      <c r="Y382" t="s">
        <v>951</v>
      </c>
    </row>
    <row r="383" spans="1:25" x14ac:dyDescent="0.5">
      <c r="A383" t="s">
        <v>951</v>
      </c>
      <c r="B383" t="s">
        <v>888</v>
      </c>
      <c r="F383" t="s">
        <v>888</v>
      </c>
      <c r="G383">
        <v>737</v>
      </c>
      <c r="H383" t="s">
        <v>75</v>
      </c>
      <c r="I383" t="s">
        <v>1061</v>
      </c>
      <c r="J383">
        <f>VLOOKUP(I383,Sheet5!B:C,2,FALSE)</f>
        <v>75</v>
      </c>
      <c r="K383">
        <f>VLOOKUP(H383,Sheet5!A:H,8,FALSE)</f>
        <v>97</v>
      </c>
      <c r="L383">
        <f t="shared" si="24"/>
        <v>9</v>
      </c>
      <c r="M383">
        <f t="shared" si="24"/>
        <v>18</v>
      </c>
      <c r="N383">
        <f t="shared" si="23"/>
        <v>26</v>
      </c>
      <c r="O383">
        <f t="shared" si="23"/>
        <v>35</v>
      </c>
      <c r="P383">
        <f t="shared" si="23"/>
        <v>44</v>
      </c>
      <c r="Q383">
        <f t="shared" si="23"/>
        <v>53</v>
      </c>
      <c r="R383">
        <f t="shared" si="23"/>
        <v>61</v>
      </c>
      <c r="S383">
        <f t="shared" si="23"/>
        <v>70</v>
      </c>
      <c r="T383">
        <f t="shared" si="23"/>
        <v>79</v>
      </c>
      <c r="U383">
        <f t="shared" si="23"/>
        <v>88</v>
      </c>
      <c r="V383">
        <f t="shared" si="23"/>
        <v>96</v>
      </c>
      <c r="W383">
        <f t="shared" si="23"/>
        <v>100</v>
      </c>
      <c r="X383">
        <f t="shared" si="23"/>
        <v>100</v>
      </c>
      <c r="Y383" t="s">
        <v>951</v>
      </c>
    </row>
    <row r="384" spans="1:25" x14ac:dyDescent="0.5">
      <c r="A384" t="s">
        <v>951</v>
      </c>
      <c r="B384" t="s">
        <v>889</v>
      </c>
      <c r="F384" t="s">
        <v>889</v>
      </c>
      <c r="G384">
        <v>768</v>
      </c>
      <c r="H384" t="s">
        <v>75</v>
      </c>
      <c r="I384" t="s">
        <v>1061</v>
      </c>
      <c r="J384">
        <f>VLOOKUP(I384,Sheet5!B:C,2,FALSE)</f>
        <v>75</v>
      </c>
      <c r="K384">
        <f>VLOOKUP(H384,Sheet5!A:H,8,FALSE)</f>
        <v>97</v>
      </c>
      <c r="L384">
        <f t="shared" si="24"/>
        <v>9</v>
      </c>
      <c r="M384">
        <f t="shared" si="24"/>
        <v>18</v>
      </c>
      <c r="N384">
        <f t="shared" si="23"/>
        <v>26</v>
      </c>
      <c r="O384">
        <f t="shared" si="23"/>
        <v>35</v>
      </c>
      <c r="P384">
        <f t="shared" si="23"/>
        <v>44</v>
      </c>
      <c r="Q384">
        <f t="shared" si="23"/>
        <v>53</v>
      </c>
      <c r="R384">
        <f t="shared" si="23"/>
        <v>61</v>
      </c>
      <c r="S384">
        <f t="shared" si="23"/>
        <v>70</v>
      </c>
      <c r="T384">
        <f t="shared" si="23"/>
        <v>79</v>
      </c>
      <c r="U384">
        <f t="shared" si="23"/>
        <v>88</v>
      </c>
      <c r="V384">
        <f t="shared" si="23"/>
        <v>96</v>
      </c>
      <c r="W384">
        <f t="shared" si="23"/>
        <v>100</v>
      </c>
      <c r="X384">
        <f t="shared" si="23"/>
        <v>100</v>
      </c>
      <c r="Y384" t="s">
        <v>951</v>
      </c>
    </row>
    <row r="385" spans="1:25" x14ac:dyDescent="0.5">
      <c r="A385" t="s">
        <v>890</v>
      </c>
      <c r="B385" t="s">
        <v>518</v>
      </c>
      <c r="C385" t="s">
        <v>891</v>
      </c>
      <c r="F385" t="s">
        <v>978</v>
      </c>
      <c r="G385">
        <v>800</v>
      </c>
      <c r="H385" t="s">
        <v>75</v>
      </c>
      <c r="I385" t="s">
        <v>1061</v>
      </c>
      <c r="J385">
        <f>VLOOKUP(I385,Sheet5!B:C,2,FALSE)</f>
        <v>75</v>
      </c>
      <c r="K385">
        <f>VLOOKUP(H385,Sheet5!A:H,8,FALSE)</f>
        <v>97</v>
      </c>
      <c r="L385">
        <f t="shared" si="24"/>
        <v>9</v>
      </c>
      <c r="M385">
        <f t="shared" si="24"/>
        <v>18</v>
      </c>
      <c r="N385">
        <f t="shared" si="23"/>
        <v>26</v>
      </c>
      <c r="O385">
        <f t="shared" si="23"/>
        <v>35</v>
      </c>
      <c r="P385">
        <f t="shared" si="23"/>
        <v>44</v>
      </c>
      <c r="Q385">
        <f t="shared" si="23"/>
        <v>53</v>
      </c>
      <c r="R385">
        <f t="shared" si="23"/>
        <v>61</v>
      </c>
      <c r="S385">
        <f t="shared" si="23"/>
        <v>70</v>
      </c>
      <c r="T385">
        <f t="shared" si="23"/>
        <v>79</v>
      </c>
      <c r="U385">
        <f t="shared" si="23"/>
        <v>88</v>
      </c>
      <c r="V385">
        <f t="shared" si="23"/>
        <v>96</v>
      </c>
      <c r="W385">
        <f t="shared" si="23"/>
        <v>100</v>
      </c>
      <c r="X385">
        <f t="shared" si="23"/>
        <v>100</v>
      </c>
      <c r="Y385" t="s">
        <v>890</v>
      </c>
    </row>
    <row r="386" spans="1:25" x14ac:dyDescent="0.5">
      <c r="A386" t="s">
        <v>951</v>
      </c>
      <c r="B386" t="s">
        <v>892</v>
      </c>
      <c r="F386" t="s">
        <v>892</v>
      </c>
      <c r="G386">
        <v>960</v>
      </c>
      <c r="H386" t="s">
        <v>75</v>
      </c>
      <c r="I386" t="s">
        <v>1061</v>
      </c>
      <c r="J386">
        <f>VLOOKUP(I386,Sheet5!B:C,2,FALSE)</f>
        <v>75</v>
      </c>
      <c r="K386">
        <f>VLOOKUP(H386,Sheet5!A:H,8,FALSE)</f>
        <v>97</v>
      </c>
      <c r="L386">
        <f t="shared" si="24"/>
        <v>9</v>
      </c>
      <c r="M386">
        <f t="shared" si="24"/>
        <v>18</v>
      </c>
      <c r="N386">
        <f t="shared" si="23"/>
        <v>26</v>
      </c>
      <c r="O386">
        <f t="shared" si="23"/>
        <v>35</v>
      </c>
      <c r="P386">
        <f t="shared" si="23"/>
        <v>44</v>
      </c>
      <c r="Q386">
        <f t="shared" si="23"/>
        <v>53</v>
      </c>
      <c r="R386">
        <f t="shared" si="23"/>
        <v>61</v>
      </c>
      <c r="S386">
        <f t="shared" si="23"/>
        <v>70</v>
      </c>
      <c r="T386">
        <f t="shared" si="23"/>
        <v>79</v>
      </c>
      <c r="U386">
        <f t="shared" si="23"/>
        <v>88</v>
      </c>
      <c r="V386">
        <f t="shared" si="23"/>
        <v>96</v>
      </c>
      <c r="W386">
        <f t="shared" si="23"/>
        <v>100</v>
      </c>
      <c r="X386">
        <f t="shared" si="23"/>
        <v>100</v>
      </c>
      <c r="Y386" t="s">
        <v>951</v>
      </c>
    </row>
    <row r="387" spans="1:25" x14ac:dyDescent="0.5">
      <c r="A387" t="s">
        <v>945</v>
      </c>
      <c r="B387" t="s">
        <v>893</v>
      </c>
      <c r="F387" t="s">
        <v>893</v>
      </c>
      <c r="G387">
        <v>860</v>
      </c>
      <c r="H387" t="s">
        <v>49</v>
      </c>
      <c r="I387" t="s">
        <v>1063</v>
      </c>
      <c r="J387">
        <f>VLOOKUP(I387,Sheet5!B:C,2,FALSE)</f>
        <v>76</v>
      </c>
      <c r="K387">
        <f>VLOOKUP(H387,Sheet5!A:H,8,FALSE)</f>
        <v>98</v>
      </c>
      <c r="L387">
        <f t="shared" si="24"/>
        <v>9</v>
      </c>
      <c r="M387">
        <f t="shared" si="24"/>
        <v>18</v>
      </c>
      <c r="N387">
        <f t="shared" si="23"/>
        <v>26</v>
      </c>
      <c r="O387">
        <f t="shared" si="23"/>
        <v>35</v>
      </c>
      <c r="P387">
        <f t="shared" si="23"/>
        <v>44</v>
      </c>
      <c r="Q387">
        <f t="shared" si="23"/>
        <v>53</v>
      </c>
      <c r="R387">
        <f t="shared" si="23"/>
        <v>62</v>
      </c>
      <c r="S387">
        <f t="shared" si="23"/>
        <v>70</v>
      </c>
      <c r="T387">
        <f t="shared" si="23"/>
        <v>79</v>
      </c>
      <c r="U387">
        <f t="shared" si="23"/>
        <v>88</v>
      </c>
      <c r="V387">
        <f t="shared" si="23"/>
        <v>97</v>
      </c>
      <c r="W387">
        <f t="shared" si="23"/>
        <v>100</v>
      </c>
      <c r="X387">
        <f t="shared" si="23"/>
        <v>100</v>
      </c>
      <c r="Y387" t="s">
        <v>945</v>
      </c>
    </row>
    <row r="388" spans="1:25" x14ac:dyDescent="0.5">
      <c r="A388" t="s">
        <v>945</v>
      </c>
      <c r="B388" t="s">
        <v>894</v>
      </c>
      <c r="F388" t="s">
        <v>894</v>
      </c>
      <c r="G388">
        <v>860</v>
      </c>
      <c r="H388" t="s">
        <v>49</v>
      </c>
      <c r="I388" t="s">
        <v>1063</v>
      </c>
      <c r="J388">
        <f>VLOOKUP(I388,Sheet5!B:C,2,FALSE)</f>
        <v>76</v>
      </c>
      <c r="K388">
        <f>VLOOKUP(H388,Sheet5!A:H,8,FALSE)</f>
        <v>98</v>
      </c>
      <c r="L388">
        <f t="shared" si="24"/>
        <v>9</v>
      </c>
      <c r="M388">
        <f t="shared" si="24"/>
        <v>18</v>
      </c>
      <c r="N388">
        <f t="shared" si="23"/>
        <v>26</v>
      </c>
      <c r="O388">
        <f t="shared" si="23"/>
        <v>35</v>
      </c>
      <c r="P388">
        <f t="shared" si="23"/>
        <v>44</v>
      </c>
      <c r="Q388">
        <f t="shared" si="23"/>
        <v>53</v>
      </c>
      <c r="R388">
        <f t="shared" si="23"/>
        <v>62</v>
      </c>
      <c r="S388">
        <f t="shared" si="23"/>
        <v>70</v>
      </c>
      <c r="T388">
        <f t="shared" si="23"/>
        <v>79</v>
      </c>
      <c r="U388">
        <f t="shared" si="23"/>
        <v>88</v>
      </c>
      <c r="V388">
        <f t="shared" si="23"/>
        <v>97</v>
      </c>
      <c r="W388">
        <f t="shared" si="23"/>
        <v>100</v>
      </c>
      <c r="X388">
        <f t="shared" si="23"/>
        <v>100</v>
      </c>
      <c r="Y388" t="s">
        <v>945</v>
      </c>
    </row>
    <row r="389" spans="1:25" x14ac:dyDescent="0.5">
      <c r="A389" t="s">
        <v>948</v>
      </c>
      <c r="B389" t="s">
        <v>895</v>
      </c>
      <c r="F389" t="s">
        <v>895</v>
      </c>
      <c r="G389">
        <v>2820</v>
      </c>
      <c r="H389" t="s">
        <v>49</v>
      </c>
      <c r="I389" t="s">
        <v>1063</v>
      </c>
      <c r="J389">
        <f>VLOOKUP(I389,Sheet5!B:C,2,FALSE)</f>
        <v>76</v>
      </c>
      <c r="K389">
        <f>VLOOKUP(H389,Sheet5!A:H,8,FALSE)</f>
        <v>98</v>
      </c>
      <c r="L389">
        <f t="shared" si="24"/>
        <v>9</v>
      </c>
      <c r="M389">
        <f t="shared" si="24"/>
        <v>18</v>
      </c>
      <c r="N389">
        <f t="shared" si="23"/>
        <v>26</v>
      </c>
      <c r="O389">
        <f t="shared" si="23"/>
        <v>35</v>
      </c>
      <c r="P389">
        <f t="shared" si="23"/>
        <v>44</v>
      </c>
      <c r="Q389">
        <f t="shared" si="23"/>
        <v>53</v>
      </c>
      <c r="R389">
        <f t="shared" si="23"/>
        <v>62</v>
      </c>
      <c r="S389">
        <f t="shared" si="23"/>
        <v>70</v>
      </c>
      <c r="T389">
        <f t="shared" si="23"/>
        <v>79</v>
      </c>
      <c r="U389">
        <f t="shared" si="23"/>
        <v>88</v>
      </c>
      <c r="V389">
        <f t="shared" si="23"/>
        <v>97</v>
      </c>
      <c r="W389">
        <f t="shared" si="23"/>
        <v>100</v>
      </c>
      <c r="X389">
        <f t="shared" si="23"/>
        <v>100</v>
      </c>
      <c r="Y389" t="s">
        <v>948</v>
      </c>
    </row>
    <row r="390" spans="1:25" x14ac:dyDescent="0.5">
      <c r="A390" t="s">
        <v>948</v>
      </c>
      <c r="B390" t="s">
        <v>896</v>
      </c>
      <c r="F390" t="s">
        <v>896</v>
      </c>
      <c r="G390">
        <v>2820</v>
      </c>
      <c r="H390" t="s">
        <v>49</v>
      </c>
      <c r="I390" t="s">
        <v>1063</v>
      </c>
      <c r="J390">
        <f>VLOOKUP(I390,Sheet5!B:C,2,FALSE)</f>
        <v>76</v>
      </c>
      <c r="K390">
        <f>VLOOKUP(H390,Sheet5!A:H,8,FALSE)</f>
        <v>98</v>
      </c>
      <c r="L390">
        <f t="shared" si="24"/>
        <v>9</v>
      </c>
      <c r="M390">
        <f t="shared" si="24"/>
        <v>18</v>
      </c>
      <c r="N390">
        <f t="shared" si="23"/>
        <v>26</v>
      </c>
      <c r="O390">
        <f t="shared" si="23"/>
        <v>35</v>
      </c>
      <c r="P390">
        <f t="shared" si="23"/>
        <v>44</v>
      </c>
      <c r="Q390">
        <f t="shared" si="23"/>
        <v>53</v>
      </c>
      <c r="R390">
        <f t="shared" si="23"/>
        <v>62</v>
      </c>
      <c r="S390">
        <f t="shared" si="23"/>
        <v>70</v>
      </c>
      <c r="T390">
        <f t="shared" si="23"/>
        <v>79</v>
      </c>
      <c r="U390">
        <f t="shared" si="23"/>
        <v>88</v>
      </c>
      <c r="V390">
        <f t="shared" si="23"/>
        <v>97</v>
      </c>
      <c r="W390">
        <f t="shared" si="23"/>
        <v>100</v>
      </c>
      <c r="X390">
        <f t="shared" si="23"/>
        <v>100</v>
      </c>
      <c r="Y390" t="s">
        <v>948</v>
      </c>
    </row>
    <row r="391" spans="1:25" x14ac:dyDescent="0.5">
      <c r="A391" t="s">
        <v>537</v>
      </c>
      <c r="B391" t="s">
        <v>897</v>
      </c>
      <c r="F391" t="s">
        <v>897</v>
      </c>
      <c r="G391">
        <v>688</v>
      </c>
      <c r="H391" t="s">
        <v>52</v>
      </c>
      <c r="I391" t="s">
        <v>1064</v>
      </c>
      <c r="J391">
        <f>VLOOKUP(I391,Sheet5!B:C,2,FALSE)</f>
        <v>76</v>
      </c>
      <c r="K391">
        <f>VLOOKUP(H391,Sheet5!A:H,8,FALSE)</f>
        <v>98</v>
      </c>
      <c r="L391">
        <f t="shared" si="24"/>
        <v>9</v>
      </c>
      <c r="M391">
        <f t="shared" si="24"/>
        <v>18</v>
      </c>
      <c r="N391">
        <f t="shared" si="23"/>
        <v>26</v>
      </c>
      <c r="O391">
        <f t="shared" si="23"/>
        <v>35</v>
      </c>
      <c r="P391">
        <f t="shared" si="23"/>
        <v>44</v>
      </c>
      <c r="Q391">
        <f t="shared" si="23"/>
        <v>53</v>
      </c>
      <c r="R391">
        <f t="shared" si="23"/>
        <v>62</v>
      </c>
      <c r="S391">
        <f t="shared" si="23"/>
        <v>70</v>
      </c>
      <c r="T391">
        <f t="shared" si="23"/>
        <v>79</v>
      </c>
      <c r="U391">
        <f t="shared" si="23"/>
        <v>88</v>
      </c>
      <c r="V391">
        <f t="shared" si="23"/>
        <v>97</v>
      </c>
      <c r="W391">
        <f t="shared" si="23"/>
        <v>100</v>
      </c>
      <c r="X391">
        <f t="shared" si="23"/>
        <v>100</v>
      </c>
      <c r="Y391" t="s">
        <v>537</v>
      </c>
    </row>
    <row r="392" spans="1:25" x14ac:dyDescent="0.5">
      <c r="A392" t="s">
        <v>537</v>
      </c>
      <c r="B392" t="s">
        <v>898</v>
      </c>
      <c r="F392" t="s">
        <v>898</v>
      </c>
      <c r="G392">
        <v>704</v>
      </c>
      <c r="H392" t="s">
        <v>52</v>
      </c>
      <c r="I392" t="s">
        <v>1064</v>
      </c>
      <c r="J392">
        <f>VLOOKUP(I392,Sheet5!B:C,2,FALSE)</f>
        <v>76</v>
      </c>
      <c r="K392">
        <f>VLOOKUP(H392,Sheet5!A:H,8,FALSE)</f>
        <v>98</v>
      </c>
      <c r="L392">
        <f t="shared" si="24"/>
        <v>9</v>
      </c>
      <c r="M392">
        <f t="shared" si="24"/>
        <v>18</v>
      </c>
      <c r="N392">
        <f t="shared" si="23"/>
        <v>26</v>
      </c>
      <c r="O392">
        <f t="shared" si="23"/>
        <v>35</v>
      </c>
      <c r="P392">
        <f t="shared" si="23"/>
        <v>44</v>
      </c>
      <c r="Q392">
        <f t="shared" si="23"/>
        <v>53</v>
      </c>
      <c r="R392">
        <f t="shared" si="23"/>
        <v>62</v>
      </c>
      <c r="S392">
        <f t="shared" si="23"/>
        <v>70</v>
      </c>
      <c r="T392">
        <f t="shared" si="23"/>
        <v>79</v>
      </c>
      <c r="U392">
        <f t="shared" si="23"/>
        <v>88</v>
      </c>
      <c r="V392">
        <f t="shared" si="23"/>
        <v>97</v>
      </c>
      <c r="W392">
        <f t="shared" si="23"/>
        <v>100</v>
      </c>
      <c r="X392">
        <f t="shared" si="23"/>
        <v>100</v>
      </c>
      <c r="Y392" t="s">
        <v>537</v>
      </c>
    </row>
    <row r="393" spans="1:25" x14ac:dyDescent="0.5">
      <c r="A393" t="s">
        <v>943</v>
      </c>
      <c r="B393" t="s">
        <v>899</v>
      </c>
      <c r="F393" t="s">
        <v>899</v>
      </c>
      <c r="G393">
        <v>1408</v>
      </c>
      <c r="H393" t="s">
        <v>52</v>
      </c>
      <c r="I393" t="s">
        <v>1064</v>
      </c>
      <c r="J393">
        <f>VLOOKUP(I393,Sheet5!B:C,2,FALSE)</f>
        <v>76</v>
      </c>
      <c r="K393">
        <f>VLOOKUP(H393,Sheet5!A:H,8,FALSE)</f>
        <v>98</v>
      </c>
      <c r="L393">
        <f t="shared" si="24"/>
        <v>9</v>
      </c>
      <c r="M393">
        <f t="shared" si="24"/>
        <v>18</v>
      </c>
      <c r="N393">
        <f t="shared" si="23"/>
        <v>26</v>
      </c>
      <c r="O393">
        <f t="shared" si="23"/>
        <v>35</v>
      </c>
      <c r="P393">
        <f t="shared" si="23"/>
        <v>44</v>
      </c>
      <c r="Q393">
        <f t="shared" si="23"/>
        <v>53</v>
      </c>
      <c r="R393">
        <f t="shared" si="23"/>
        <v>62</v>
      </c>
      <c r="S393">
        <f t="shared" si="23"/>
        <v>70</v>
      </c>
      <c r="T393">
        <f t="shared" si="23"/>
        <v>79</v>
      </c>
      <c r="U393">
        <f t="shared" si="23"/>
        <v>88</v>
      </c>
      <c r="V393">
        <f t="shared" si="23"/>
        <v>97</v>
      </c>
      <c r="W393">
        <f t="shared" si="23"/>
        <v>100</v>
      </c>
      <c r="X393">
        <f t="shared" si="23"/>
        <v>100</v>
      </c>
      <c r="Y393" t="s">
        <v>943</v>
      </c>
    </row>
    <row r="394" spans="1:25" x14ac:dyDescent="0.5">
      <c r="A394" t="s">
        <v>632</v>
      </c>
      <c r="B394" t="s">
        <v>900</v>
      </c>
      <c r="F394" t="s">
        <v>900</v>
      </c>
      <c r="G394">
        <v>608</v>
      </c>
      <c r="H394" t="s">
        <v>65</v>
      </c>
      <c r="I394" t="s">
        <v>1067</v>
      </c>
      <c r="J394">
        <f>VLOOKUP(I394,Sheet5!B:C,2,FALSE)</f>
        <v>77</v>
      </c>
      <c r="K394">
        <f>VLOOKUP(H394,Sheet5!A:H,8,FALSE)</f>
        <v>98</v>
      </c>
      <c r="L394">
        <f t="shared" si="24"/>
        <v>9</v>
      </c>
      <c r="M394">
        <f t="shared" si="24"/>
        <v>18</v>
      </c>
      <c r="N394">
        <f t="shared" si="23"/>
        <v>27</v>
      </c>
      <c r="O394">
        <f t="shared" si="23"/>
        <v>35</v>
      </c>
      <c r="P394">
        <f t="shared" si="23"/>
        <v>44</v>
      </c>
      <c r="Q394">
        <f t="shared" si="23"/>
        <v>53</v>
      </c>
      <c r="R394">
        <f t="shared" si="23"/>
        <v>62</v>
      </c>
      <c r="S394">
        <f t="shared" si="23"/>
        <v>71</v>
      </c>
      <c r="T394">
        <f t="shared" si="23"/>
        <v>80</v>
      </c>
      <c r="U394">
        <f t="shared" si="23"/>
        <v>89</v>
      </c>
      <c r="V394">
        <f t="shared" si="23"/>
        <v>97</v>
      </c>
      <c r="W394">
        <f t="shared" si="23"/>
        <v>100</v>
      </c>
      <c r="X394">
        <f t="shared" si="23"/>
        <v>100</v>
      </c>
      <c r="Y394" t="s">
        <v>632</v>
      </c>
    </row>
    <row r="395" spans="1:25" x14ac:dyDescent="0.5">
      <c r="A395" t="s">
        <v>632</v>
      </c>
      <c r="B395" t="s">
        <v>901</v>
      </c>
      <c r="F395" t="s">
        <v>901</v>
      </c>
      <c r="G395">
        <v>640</v>
      </c>
      <c r="H395" t="s">
        <v>65</v>
      </c>
      <c r="I395" t="s">
        <v>1067</v>
      </c>
      <c r="J395">
        <f>VLOOKUP(I395,Sheet5!B:C,2,FALSE)</f>
        <v>77</v>
      </c>
      <c r="K395">
        <f>VLOOKUP(H395,Sheet5!A:H,8,FALSE)</f>
        <v>98</v>
      </c>
      <c r="L395">
        <f t="shared" si="24"/>
        <v>9</v>
      </c>
      <c r="M395">
        <f t="shared" si="24"/>
        <v>18</v>
      </c>
      <c r="N395">
        <f t="shared" si="23"/>
        <v>27</v>
      </c>
      <c r="O395">
        <f t="shared" si="23"/>
        <v>35</v>
      </c>
      <c r="P395">
        <f t="shared" si="23"/>
        <v>44</v>
      </c>
      <c r="Q395">
        <f t="shared" si="23"/>
        <v>53</v>
      </c>
      <c r="R395">
        <f t="shared" si="23"/>
        <v>62</v>
      </c>
      <c r="S395">
        <f t="shared" si="23"/>
        <v>71</v>
      </c>
      <c r="T395">
        <f t="shared" si="23"/>
        <v>80</v>
      </c>
      <c r="U395">
        <f t="shared" si="23"/>
        <v>89</v>
      </c>
      <c r="V395">
        <f t="shared" si="23"/>
        <v>97</v>
      </c>
      <c r="W395">
        <f t="shared" si="23"/>
        <v>100</v>
      </c>
      <c r="X395">
        <f t="shared" si="23"/>
        <v>100</v>
      </c>
      <c r="Y395" t="s">
        <v>632</v>
      </c>
    </row>
    <row r="396" spans="1:25" x14ac:dyDescent="0.5">
      <c r="A396" t="s">
        <v>632</v>
      </c>
      <c r="B396" t="s">
        <v>902</v>
      </c>
      <c r="F396" t="s">
        <v>902</v>
      </c>
      <c r="G396">
        <v>640</v>
      </c>
      <c r="H396" t="s">
        <v>65</v>
      </c>
      <c r="I396" t="s">
        <v>1067</v>
      </c>
      <c r="J396">
        <f>VLOOKUP(I396,Sheet5!B:C,2,FALSE)</f>
        <v>77</v>
      </c>
      <c r="K396">
        <f>VLOOKUP(H396,Sheet5!A:H,8,FALSE)</f>
        <v>98</v>
      </c>
      <c r="L396">
        <f t="shared" si="24"/>
        <v>9</v>
      </c>
      <c r="M396">
        <f t="shared" si="24"/>
        <v>18</v>
      </c>
      <c r="N396">
        <f t="shared" si="23"/>
        <v>27</v>
      </c>
      <c r="O396">
        <f t="shared" si="23"/>
        <v>35</v>
      </c>
      <c r="P396">
        <f t="shared" si="23"/>
        <v>44</v>
      </c>
      <c r="Q396">
        <f t="shared" si="23"/>
        <v>53</v>
      </c>
      <c r="R396">
        <f t="shared" si="23"/>
        <v>62</v>
      </c>
      <c r="S396">
        <f t="shared" ref="N396:X419" si="25">MIN(ROUND(S$1*(1+$J396/100),0),100)</f>
        <v>71</v>
      </c>
      <c r="T396">
        <f t="shared" si="25"/>
        <v>80</v>
      </c>
      <c r="U396">
        <f t="shared" si="25"/>
        <v>89</v>
      </c>
      <c r="V396">
        <f t="shared" si="25"/>
        <v>97</v>
      </c>
      <c r="W396">
        <f t="shared" si="25"/>
        <v>100</v>
      </c>
      <c r="X396">
        <f t="shared" si="25"/>
        <v>100</v>
      </c>
      <c r="Y396" t="s">
        <v>632</v>
      </c>
    </row>
    <row r="397" spans="1:25" x14ac:dyDescent="0.5">
      <c r="A397" t="s">
        <v>632</v>
      </c>
      <c r="B397" t="s">
        <v>903</v>
      </c>
      <c r="F397" t="s">
        <v>903</v>
      </c>
      <c r="G397">
        <v>672</v>
      </c>
      <c r="H397" t="s">
        <v>65</v>
      </c>
      <c r="I397" t="s">
        <v>1067</v>
      </c>
      <c r="J397">
        <f>VLOOKUP(I397,Sheet5!B:C,2,FALSE)</f>
        <v>77</v>
      </c>
      <c r="K397">
        <f>VLOOKUP(H397,Sheet5!A:H,8,FALSE)</f>
        <v>98</v>
      </c>
      <c r="L397">
        <f t="shared" si="24"/>
        <v>9</v>
      </c>
      <c r="M397">
        <f t="shared" si="24"/>
        <v>18</v>
      </c>
      <c r="N397">
        <f t="shared" si="25"/>
        <v>27</v>
      </c>
      <c r="O397">
        <f t="shared" si="25"/>
        <v>35</v>
      </c>
      <c r="P397">
        <f t="shared" si="25"/>
        <v>44</v>
      </c>
      <c r="Q397">
        <f t="shared" si="25"/>
        <v>53</v>
      </c>
      <c r="R397">
        <f t="shared" si="25"/>
        <v>62</v>
      </c>
      <c r="S397">
        <f t="shared" si="25"/>
        <v>71</v>
      </c>
      <c r="T397">
        <f t="shared" si="25"/>
        <v>80</v>
      </c>
      <c r="U397">
        <f t="shared" si="25"/>
        <v>89</v>
      </c>
      <c r="V397">
        <f t="shared" si="25"/>
        <v>97</v>
      </c>
      <c r="W397">
        <f t="shared" si="25"/>
        <v>100</v>
      </c>
      <c r="X397">
        <f t="shared" si="25"/>
        <v>100</v>
      </c>
      <c r="Y397" t="s">
        <v>632</v>
      </c>
    </row>
    <row r="398" spans="1:25" x14ac:dyDescent="0.5">
      <c r="A398" t="s">
        <v>632</v>
      </c>
      <c r="B398" t="s">
        <v>904</v>
      </c>
      <c r="F398" t="s">
        <v>904</v>
      </c>
      <c r="G398">
        <v>672</v>
      </c>
      <c r="H398" t="s">
        <v>65</v>
      </c>
      <c r="I398" t="s">
        <v>1067</v>
      </c>
      <c r="J398">
        <f>VLOOKUP(I398,Sheet5!B:C,2,FALSE)</f>
        <v>77</v>
      </c>
      <c r="K398">
        <f>VLOOKUP(H398,Sheet5!A:H,8,FALSE)</f>
        <v>98</v>
      </c>
      <c r="L398">
        <f t="shared" si="24"/>
        <v>9</v>
      </c>
      <c r="M398">
        <f t="shared" si="24"/>
        <v>18</v>
      </c>
      <c r="N398">
        <f t="shared" si="25"/>
        <v>27</v>
      </c>
      <c r="O398">
        <f t="shared" si="25"/>
        <v>35</v>
      </c>
      <c r="P398">
        <f t="shared" si="25"/>
        <v>44</v>
      </c>
      <c r="Q398">
        <f t="shared" si="25"/>
        <v>53</v>
      </c>
      <c r="R398">
        <f t="shared" si="25"/>
        <v>62</v>
      </c>
      <c r="S398">
        <f t="shared" si="25"/>
        <v>71</v>
      </c>
      <c r="T398">
        <f t="shared" si="25"/>
        <v>80</v>
      </c>
      <c r="U398">
        <f t="shared" si="25"/>
        <v>89</v>
      </c>
      <c r="V398">
        <f t="shared" si="25"/>
        <v>97</v>
      </c>
      <c r="W398">
        <f t="shared" si="25"/>
        <v>100</v>
      </c>
      <c r="X398">
        <f t="shared" si="25"/>
        <v>100</v>
      </c>
      <c r="Y398" t="s">
        <v>632</v>
      </c>
    </row>
    <row r="399" spans="1:25" x14ac:dyDescent="0.5">
      <c r="A399" t="s">
        <v>632</v>
      </c>
      <c r="B399" t="s">
        <v>905</v>
      </c>
      <c r="F399" t="s">
        <v>905</v>
      </c>
      <c r="G399">
        <v>688</v>
      </c>
      <c r="H399" t="s">
        <v>65</v>
      </c>
      <c r="I399" t="s">
        <v>1067</v>
      </c>
      <c r="J399">
        <f>VLOOKUP(I399,Sheet5!B:C,2,FALSE)</f>
        <v>77</v>
      </c>
      <c r="K399">
        <f>VLOOKUP(H399,Sheet5!A:H,8,FALSE)</f>
        <v>98</v>
      </c>
      <c r="L399">
        <f t="shared" si="24"/>
        <v>9</v>
      </c>
      <c r="M399">
        <f t="shared" si="24"/>
        <v>18</v>
      </c>
      <c r="N399">
        <f t="shared" si="25"/>
        <v>27</v>
      </c>
      <c r="O399">
        <f t="shared" si="25"/>
        <v>35</v>
      </c>
      <c r="P399">
        <f t="shared" si="25"/>
        <v>44</v>
      </c>
      <c r="Q399">
        <f t="shared" si="25"/>
        <v>53</v>
      </c>
      <c r="R399">
        <f t="shared" si="25"/>
        <v>62</v>
      </c>
      <c r="S399">
        <f t="shared" si="25"/>
        <v>71</v>
      </c>
      <c r="T399">
        <f t="shared" si="25"/>
        <v>80</v>
      </c>
      <c r="U399">
        <f t="shared" si="25"/>
        <v>89</v>
      </c>
      <c r="V399">
        <f t="shared" si="25"/>
        <v>97</v>
      </c>
      <c r="W399">
        <f t="shared" si="25"/>
        <v>100</v>
      </c>
      <c r="X399">
        <f t="shared" si="25"/>
        <v>100</v>
      </c>
      <c r="Y399" t="s">
        <v>632</v>
      </c>
    </row>
    <row r="400" spans="1:25" x14ac:dyDescent="0.5">
      <c r="A400" t="s">
        <v>943</v>
      </c>
      <c r="B400" t="s">
        <v>906</v>
      </c>
      <c r="F400" t="s">
        <v>906</v>
      </c>
      <c r="G400">
        <v>1152</v>
      </c>
      <c r="H400" t="s">
        <v>65</v>
      </c>
      <c r="I400" t="s">
        <v>1067</v>
      </c>
      <c r="J400">
        <f>VLOOKUP(I400,Sheet5!B:C,2,FALSE)</f>
        <v>77</v>
      </c>
      <c r="K400">
        <f>VLOOKUP(H400,Sheet5!A:H,8,FALSE)</f>
        <v>98</v>
      </c>
      <c r="L400">
        <f t="shared" si="24"/>
        <v>9</v>
      </c>
      <c r="M400">
        <f t="shared" si="24"/>
        <v>18</v>
      </c>
      <c r="N400">
        <f t="shared" si="25"/>
        <v>27</v>
      </c>
      <c r="O400">
        <f t="shared" si="25"/>
        <v>35</v>
      </c>
      <c r="P400">
        <f t="shared" si="25"/>
        <v>44</v>
      </c>
      <c r="Q400">
        <f t="shared" si="25"/>
        <v>53</v>
      </c>
      <c r="R400">
        <f t="shared" si="25"/>
        <v>62</v>
      </c>
      <c r="S400">
        <f t="shared" si="25"/>
        <v>71</v>
      </c>
      <c r="T400">
        <f t="shared" si="25"/>
        <v>80</v>
      </c>
      <c r="U400">
        <f t="shared" si="25"/>
        <v>89</v>
      </c>
      <c r="V400">
        <f t="shared" si="25"/>
        <v>97</v>
      </c>
      <c r="W400">
        <f t="shared" si="25"/>
        <v>100</v>
      </c>
      <c r="X400">
        <f t="shared" si="25"/>
        <v>100</v>
      </c>
      <c r="Y400" t="s">
        <v>943</v>
      </c>
    </row>
    <row r="401" spans="1:25" x14ac:dyDescent="0.5">
      <c r="A401" t="s">
        <v>943</v>
      </c>
      <c r="B401" t="s">
        <v>907</v>
      </c>
      <c r="F401" t="s">
        <v>907</v>
      </c>
      <c r="G401">
        <v>1184</v>
      </c>
      <c r="H401" t="s">
        <v>65</v>
      </c>
      <c r="I401" t="s">
        <v>1067</v>
      </c>
      <c r="J401">
        <f>VLOOKUP(I401,Sheet5!B:C,2,FALSE)</f>
        <v>77</v>
      </c>
      <c r="K401">
        <f>VLOOKUP(H401,Sheet5!A:H,8,FALSE)</f>
        <v>98</v>
      </c>
      <c r="L401">
        <f t="shared" si="24"/>
        <v>9</v>
      </c>
      <c r="M401">
        <f t="shared" si="24"/>
        <v>18</v>
      </c>
      <c r="N401">
        <f t="shared" si="25"/>
        <v>27</v>
      </c>
      <c r="O401">
        <f t="shared" si="25"/>
        <v>35</v>
      </c>
      <c r="P401">
        <f t="shared" si="25"/>
        <v>44</v>
      </c>
      <c r="Q401">
        <f t="shared" si="25"/>
        <v>53</v>
      </c>
      <c r="R401">
        <f t="shared" si="25"/>
        <v>62</v>
      </c>
      <c r="S401">
        <f t="shared" si="25"/>
        <v>71</v>
      </c>
      <c r="T401">
        <f t="shared" si="25"/>
        <v>80</v>
      </c>
      <c r="U401">
        <f t="shared" si="25"/>
        <v>89</v>
      </c>
      <c r="V401">
        <f t="shared" si="25"/>
        <v>97</v>
      </c>
      <c r="W401">
        <f t="shared" si="25"/>
        <v>100</v>
      </c>
      <c r="X401">
        <f t="shared" si="25"/>
        <v>100</v>
      </c>
      <c r="Y401" t="s">
        <v>943</v>
      </c>
    </row>
    <row r="402" spans="1:25" x14ac:dyDescent="0.5">
      <c r="A402" t="s">
        <v>542</v>
      </c>
      <c r="B402" t="s">
        <v>908</v>
      </c>
      <c r="F402" t="s">
        <v>908</v>
      </c>
      <c r="G402">
        <v>1216</v>
      </c>
      <c r="H402" t="s">
        <v>65</v>
      </c>
      <c r="I402" t="s">
        <v>1067</v>
      </c>
      <c r="J402">
        <f>VLOOKUP(I402,Sheet5!B:C,2,FALSE)</f>
        <v>77</v>
      </c>
      <c r="K402">
        <f>VLOOKUP(H402,Sheet5!A:H,8,FALSE)</f>
        <v>98</v>
      </c>
      <c r="L402">
        <f t="shared" si="24"/>
        <v>9</v>
      </c>
      <c r="M402">
        <f t="shared" si="24"/>
        <v>18</v>
      </c>
      <c r="N402">
        <f t="shared" si="25"/>
        <v>27</v>
      </c>
      <c r="O402">
        <f t="shared" si="25"/>
        <v>35</v>
      </c>
      <c r="P402">
        <f t="shared" si="25"/>
        <v>44</v>
      </c>
      <c r="Q402">
        <f t="shared" si="25"/>
        <v>53</v>
      </c>
      <c r="R402">
        <f t="shared" si="25"/>
        <v>62</v>
      </c>
      <c r="S402">
        <f t="shared" si="25"/>
        <v>71</v>
      </c>
      <c r="T402">
        <f t="shared" si="25"/>
        <v>80</v>
      </c>
      <c r="U402">
        <f t="shared" si="25"/>
        <v>89</v>
      </c>
      <c r="V402">
        <f t="shared" si="25"/>
        <v>97</v>
      </c>
      <c r="W402">
        <f t="shared" si="25"/>
        <v>100</v>
      </c>
      <c r="X402">
        <f t="shared" si="25"/>
        <v>100</v>
      </c>
      <c r="Y402" t="s">
        <v>542</v>
      </c>
    </row>
    <row r="403" spans="1:25" x14ac:dyDescent="0.5">
      <c r="A403" t="s">
        <v>542</v>
      </c>
      <c r="B403" t="s">
        <v>909</v>
      </c>
      <c r="F403" t="s">
        <v>909</v>
      </c>
      <c r="G403">
        <v>1280</v>
      </c>
      <c r="H403" t="s">
        <v>65</v>
      </c>
      <c r="I403" t="s">
        <v>1067</v>
      </c>
      <c r="J403">
        <f>VLOOKUP(I403,Sheet5!B:C,2,FALSE)</f>
        <v>77</v>
      </c>
      <c r="K403">
        <f>VLOOKUP(H403,Sheet5!A:H,8,FALSE)</f>
        <v>98</v>
      </c>
      <c r="L403">
        <f t="shared" si="24"/>
        <v>9</v>
      </c>
      <c r="M403">
        <f t="shared" si="24"/>
        <v>18</v>
      </c>
      <c r="N403">
        <f t="shared" si="25"/>
        <v>27</v>
      </c>
      <c r="O403">
        <f t="shared" si="25"/>
        <v>35</v>
      </c>
      <c r="P403">
        <f t="shared" si="25"/>
        <v>44</v>
      </c>
      <c r="Q403">
        <f t="shared" si="25"/>
        <v>53</v>
      </c>
      <c r="R403">
        <f t="shared" si="25"/>
        <v>62</v>
      </c>
      <c r="S403">
        <f t="shared" si="25"/>
        <v>71</v>
      </c>
      <c r="T403">
        <f t="shared" si="25"/>
        <v>80</v>
      </c>
      <c r="U403">
        <f t="shared" si="25"/>
        <v>89</v>
      </c>
      <c r="V403">
        <f t="shared" si="25"/>
        <v>97</v>
      </c>
      <c r="W403">
        <f t="shared" si="25"/>
        <v>100</v>
      </c>
      <c r="X403">
        <f t="shared" si="25"/>
        <v>100</v>
      </c>
      <c r="Y403" t="s">
        <v>542</v>
      </c>
    </row>
    <row r="404" spans="1:25" x14ac:dyDescent="0.5">
      <c r="A404" t="s">
        <v>542</v>
      </c>
      <c r="B404" t="s">
        <v>910</v>
      </c>
      <c r="F404" t="s">
        <v>910</v>
      </c>
      <c r="G404">
        <v>1344</v>
      </c>
      <c r="H404" t="s">
        <v>65</v>
      </c>
      <c r="I404" t="s">
        <v>1067</v>
      </c>
      <c r="J404">
        <f>VLOOKUP(I404,Sheet5!B:C,2,FALSE)</f>
        <v>77</v>
      </c>
      <c r="K404">
        <f>VLOOKUP(H404,Sheet5!A:H,8,FALSE)</f>
        <v>98</v>
      </c>
      <c r="L404">
        <f t="shared" si="24"/>
        <v>9</v>
      </c>
      <c r="M404">
        <f t="shared" si="24"/>
        <v>18</v>
      </c>
      <c r="N404">
        <f t="shared" si="25"/>
        <v>27</v>
      </c>
      <c r="O404">
        <f t="shared" si="25"/>
        <v>35</v>
      </c>
      <c r="P404">
        <f t="shared" si="25"/>
        <v>44</v>
      </c>
      <c r="Q404">
        <f t="shared" si="25"/>
        <v>53</v>
      </c>
      <c r="R404">
        <f t="shared" si="25"/>
        <v>62</v>
      </c>
      <c r="S404">
        <f t="shared" si="25"/>
        <v>71</v>
      </c>
      <c r="T404">
        <f t="shared" si="25"/>
        <v>80</v>
      </c>
      <c r="U404">
        <f t="shared" si="25"/>
        <v>89</v>
      </c>
      <c r="V404">
        <f t="shared" si="25"/>
        <v>97</v>
      </c>
      <c r="W404">
        <f t="shared" si="25"/>
        <v>100</v>
      </c>
      <c r="X404">
        <f t="shared" si="25"/>
        <v>100</v>
      </c>
      <c r="Y404" t="s">
        <v>542</v>
      </c>
    </row>
    <row r="405" spans="1:25" x14ac:dyDescent="0.5">
      <c r="A405" t="s">
        <v>542</v>
      </c>
      <c r="B405" t="s">
        <v>911</v>
      </c>
      <c r="F405" t="s">
        <v>911</v>
      </c>
      <c r="G405">
        <v>1408</v>
      </c>
      <c r="H405" t="s">
        <v>65</v>
      </c>
      <c r="I405" t="s">
        <v>1067</v>
      </c>
      <c r="J405">
        <f>VLOOKUP(I405,Sheet5!B:C,2,FALSE)</f>
        <v>77</v>
      </c>
      <c r="K405">
        <f>VLOOKUP(H405,Sheet5!A:H,8,FALSE)</f>
        <v>98</v>
      </c>
      <c r="L405">
        <f t="shared" si="24"/>
        <v>9</v>
      </c>
      <c r="M405">
        <f t="shared" si="24"/>
        <v>18</v>
      </c>
      <c r="N405">
        <f t="shared" si="25"/>
        <v>27</v>
      </c>
      <c r="O405">
        <f t="shared" si="25"/>
        <v>35</v>
      </c>
      <c r="P405">
        <f t="shared" si="25"/>
        <v>44</v>
      </c>
      <c r="Q405">
        <f t="shared" si="25"/>
        <v>53</v>
      </c>
      <c r="R405">
        <f t="shared" si="25"/>
        <v>62</v>
      </c>
      <c r="S405">
        <f t="shared" si="25"/>
        <v>71</v>
      </c>
      <c r="T405">
        <f t="shared" si="25"/>
        <v>80</v>
      </c>
      <c r="U405">
        <f t="shared" si="25"/>
        <v>89</v>
      </c>
      <c r="V405">
        <f t="shared" si="25"/>
        <v>97</v>
      </c>
      <c r="W405">
        <f t="shared" si="25"/>
        <v>100</v>
      </c>
      <c r="X405">
        <f t="shared" si="25"/>
        <v>100</v>
      </c>
      <c r="Y405" t="s">
        <v>542</v>
      </c>
    </row>
    <row r="406" spans="1:25" x14ac:dyDescent="0.5">
      <c r="A406" t="s">
        <v>632</v>
      </c>
      <c r="B406" t="s">
        <v>912</v>
      </c>
      <c r="F406" t="s">
        <v>912</v>
      </c>
      <c r="G406">
        <v>656</v>
      </c>
      <c r="H406" t="s">
        <v>64</v>
      </c>
      <c r="I406" t="s">
        <v>1068</v>
      </c>
      <c r="J406">
        <f>VLOOKUP(I406,Sheet5!B:C,2,FALSE)</f>
        <v>78</v>
      </c>
      <c r="K406">
        <f>VLOOKUP(H406,Sheet5!A:H,8,FALSE)</f>
        <v>99</v>
      </c>
      <c r="L406">
        <f t="shared" si="24"/>
        <v>9</v>
      </c>
      <c r="M406">
        <f t="shared" si="24"/>
        <v>18</v>
      </c>
      <c r="N406">
        <f t="shared" si="25"/>
        <v>27</v>
      </c>
      <c r="O406">
        <f t="shared" si="25"/>
        <v>36</v>
      </c>
      <c r="P406">
        <f t="shared" si="25"/>
        <v>45</v>
      </c>
      <c r="Q406">
        <f t="shared" si="25"/>
        <v>53</v>
      </c>
      <c r="R406">
        <f t="shared" si="25"/>
        <v>62</v>
      </c>
      <c r="S406">
        <f t="shared" si="25"/>
        <v>71</v>
      </c>
      <c r="T406">
        <f t="shared" si="25"/>
        <v>80</v>
      </c>
      <c r="U406">
        <f t="shared" si="25"/>
        <v>89</v>
      </c>
      <c r="V406">
        <f t="shared" si="25"/>
        <v>98</v>
      </c>
      <c r="W406">
        <f t="shared" si="25"/>
        <v>100</v>
      </c>
      <c r="X406">
        <f t="shared" si="25"/>
        <v>100</v>
      </c>
      <c r="Y406" t="s">
        <v>632</v>
      </c>
    </row>
    <row r="407" spans="1:25" x14ac:dyDescent="0.5">
      <c r="A407" t="s">
        <v>632</v>
      </c>
      <c r="B407" t="s">
        <v>913</v>
      </c>
      <c r="F407" t="s">
        <v>913</v>
      </c>
      <c r="G407">
        <v>672</v>
      </c>
      <c r="H407" t="s">
        <v>64</v>
      </c>
      <c r="I407" t="s">
        <v>1068</v>
      </c>
      <c r="J407">
        <f>VLOOKUP(I407,Sheet5!B:C,2,FALSE)</f>
        <v>78</v>
      </c>
      <c r="K407">
        <f>VLOOKUP(H407,Sheet5!A:H,8,FALSE)</f>
        <v>99</v>
      </c>
      <c r="L407">
        <f t="shared" si="24"/>
        <v>9</v>
      </c>
      <c r="M407">
        <f t="shared" si="24"/>
        <v>18</v>
      </c>
      <c r="N407">
        <f t="shared" si="25"/>
        <v>27</v>
      </c>
      <c r="O407">
        <f t="shared" si="25"/>
        <v>36</v>
      </c>
      <c r="P407">
        <f t="shared" si="25"/>
        <v>45</v>
      </c>
      <c r="Q407">
        <f t="shared" si="25"/>
        <v>53</v>
      </c>
      <c r="R407">
        <f t="shared" si="25"/>
        <v>62</v>
      </c>
      <c r="S407">
        <f t="shared" si="25"/>
        <v>71</v>
      </c>
      <c r="T407">
        <f t="shared" si="25"/>
        <v>80</v>
      </c>
      <c r="U407">
        <f t="shared" si="25"/>
        <v>89</v>
      </c>
      <c r="V407">
        <f t="shared" si="25"/>
        <v>98</v>
      </c>
      <c r="W407">
        <f t="shared" si="25"/>
        <v>100</v>
      </c>
      <c r="X407">
        <f t="shared" si="25"/>
        <v>100</v>
      </c>
      <c r="Y407" t="s">
        <v>632</v>
      </c>
    </row>
    <row r="408" spans="1:25" x14ac:dyDescent="0.5">
      <c r="A408" t="s">
        <v>632</v>
      </c>
      <c r="B408" t="s">
        <v>914</v>
      </c>
      <c r="F408" t="s">
        <v>914</v>
      </c>
      <c r="G408">
        <v>672</v>
      </c>
      <c r="H408" t="s">
        <v>64</v>
      </c>
      <c r="I408" t="s">
        <v>1068</v>
      </c>
      <c r="J408">
        <f>VLOOKUP(I408,Sheet5!B:C,2,FALSE)</f>
        <v>78</v>
      </c>
      <c r="K408">
        <f>VLOOKUP(H408,Sheet5!A:H,8,FALSE)</f>
        <v>99</v>
      </c>
      <c r="L408">
        <f t="shared" si="24"/>
        <v>9</v>
      </c>
      <c r="M408">
        <f t="shared" si="24"/>
        <v>18</v>
      </c>
      <c r="N408">
        <f t="shared" si="25"/>
        <v>27</v>
      </c>
      <c r="O408">
        <f t="shared" si="25"/>
        <v>36</v>
      </c>
      <c r="P408">
        <f t="shared" si="25"/>
        <v>45</v>
      </c>
      <c r="Q408">
        <f t="shared" si="25"/>
        <v>53</v>
      </c>
      <c r="R408">
        <f t="shared" si="25"/>
        <v>62</v>
      </c>
      <c r="S408">
        <f t="shared" si="25"/>
        <v>71</v>
      </c>
      <c r="T408">
        <f t="shared" si="25"/>
        <v>80</v>
      </c>
      <c r="U408">
        <f t="shared" si="25"/>
        <v>89</v>
      </c>
      <c r="V408">
        <f t="shared" si="25"/>
        <v>98</v>
      </c>
      <c r="W408">
        <f t="shared" si="25"/>
        <v>100</v>
      </c>
      <c r="X408">
        <f t="shared" si="25"/>
        <v>100</v>
      </c>
      <c r="Y408" t="s">
        <v>632</v>
      </c>
    </row>
    <row r="409" spans="1:25" x14ac:dyDescent="0.5">
      <c r="A409" t="s">
        <v>632</v>
      </c>
      <c r="B409" t="s">
        <v>915</v>
      </c>
      <c r="F409" t="s">
        <v>915</v>
      </c>
      <c r="G409">
        <v>672</v>
      </c>
      <c r="H409" t="s">
        <v>64</v>
      </c>
      <c r="I409" t="s">
        <v>1068</v>
      </c>
      <c r="J409">
        <f>VLOOKUP(I409,Sheet5!B:C,2,FALSE)</f>
        <v>78</v>
      </c>
      <c r="K409">
        <f>VLOOKUP(H409,Sheet5!A:H,8,FALSE)</f>
        <v>99</v>
      </c>
      <c r="L409">
        <f t="shared" ref="L409:M454" si="26">MIN(ROUND(L$1*(1+$J409/100),0),100)</f>
        <v>9</v>
      </c>
      <c r="M409">
        <f t="shared" si="26"/>
        <v>18</v>
      </c>
      <c r="N409">
        <f t="shared" si="25"/>
        <v>27</v>
      </c>
      <c r="O409">
        <f t="shared" si="25"/>
        <v>36</v>
      </c>
      <c r="P409">
        <f t="shared" si="25"/>
        <v>45</v>
      </c>
      <c r="Q409">
        <f t="shared" si="25"/>
        <v>53</v>
      </c>
      <c r="R409">
        <f t="shared" si="25"/>
        <v>62</v>
      </c>
      <c r="S409">
        <f t="shared" si="25"/>
        <v>71</v>
      </c>
      <c r="T409">
        <f t="shared" si="25"/>
        <v>80</v>
      </c>
      <c r="U409">
        <f t="shared" si="25"/>
        <v>89</v>
      </c>
      <c r="V409">
        <f t="shared" si="25"/>
        <v>98</v>
      </c>
      <c r="W409">
        <f t="shared" si="25"/>
        <v>100</v>
      </c>
      <c r="X409">
        <f t="shared" si="25"/>
        <v>100</v>
      </c>
      <c r="Y409" t="s">
        <v>632</v>
      </c>
    </row>
    <row r="410" spans="1:25" x14ac:dyDescent="0.5">
      <c r="A410" t="s">
        <v>632</v>
      </c>
      <c r="B410" t="s">
        <v>916</v>
      </c>
      <c r="F410" t="s">
        <v>916</v>
      </c>
      <c r="G410">
        <v>704</v>
      </c>
      <c r="H410" t="s">
        <v>64</v>
      </c>
      <c r="I410" t="s">
        <v>1068</v>
      </c>
      <c r="J410">
        <f>VLOOKUP(I410,Sheet5!B:C,2,FALSE)</f>
        <v>78</v>
      </c>
      <c r="K410">
        <f>VLOOKUP(H410,Sheet5!A:H,8,FALSE)</f>
        <v>99</v>
      </c>
      <c r="L410">
        <f t="shared" si="26"/>
        <v>9</v>
      </c>
      <c r="M410">
        <f t="shared" si="26"/>
        <v>18</v>
      </c>
      <c r="N410">
        <f t="shared" si="25"/>
        <v>27</v>
      </c>
      <c r="O410">
        <f t="shared" si="25"/>
        <v>36</v>
      </c>
      <c r="P410">
        <f t="shared" si="25"/>
        <v>45</v>
      </c>
      <c r="Q410">
        <f t="shared" si="25"/>
        <v>53</v>
      </c>
      <c r="R410">
        <f t="shared" si="25"/>
        <v>62</v>
      </c>
      <c r="S410">
        <f t="shared" si="25"/>
        <v>71</v>
      </c>
      <c r="T410">
        <f t="shared" si="25"/>
        <v>80</v>
      </c>
      <c r="U410">
        <f t="shared" si="25"/>
        <v>89</v>
      </c>
      <c r="V410">
        <f t="shared" si="25"/>
        <v>98</v>
      </c>
      <c r="W410">
        <f t="shared" si="25"/>
        <v>100</v>
      </c>
      <c r="X410">
        <f t="shared" si="25"/>
        <v>100</v>
      </c>
      <c r="Y410" t="s">
        <v>632</v>
      </c>
    </row>
    <row r="411" spans="1:25" x14ac:dyDescent="0.5">
      <c r="A411" t="s">
        <v>632</v>
      </c>
      <c r="B411" t="s">
        <v>917</v>
      </c>
      <c r="F411" t="s">
        <v>917</v>
      </c>
      <c r="G411">
        <v>704</v>
      </c>
      <c r="H411" t="s">
        <v>64</v>
      </c>
      <c r="I411" t="s">
        <v>1068</v>
      </c>
      <c r="J411">
        <f>VLOOKUP(I411,Sheet5!B:C,2,FALSE)</f>
        <v>78</v>
      </c>
      <c r="K411">
        <f>VLOOKUP(H411,Sheet5!A:H,8,FALSE)</f>
        <v>99</v>
      </c>
      <c r="L411">
        <f t="shared" si="26"/>
        <v>9</v>
      </c>
      <c r="M411">
        <f t="shared" si="26"/>
        <v>18</v>
      </c>
      <c r="N411">
        <f t="shared" si="25"/>
        <v>27</v>
      </c>
      <c r="O411">
        <f t="shared" si="25"/>
        <v>36</v>
      </c>
      <c r="P411">
        <f t="shared" si="25"/>
        <v>45</v>
      </c>
      <c r="Q411">
        <f t="shared" si="25"/>
        <v>53</v>
      </c>
      <c r="R411">
        <f t="shared" si="25"/>
        <v>62</v>
      </c>
      <c r="S411">
        <f t="shared" si="25"/>
        <v>71</v>
      </c>
      <c r="T411">
        <f t="shared" si="25"/>
        <v>80</v>
      </c>
      <c r="U411">
        <f t="shared" si="25"/>
        <v>89</v>
      </c>
      <c r="V411">
        <f t="shared" si="25"/>
        <v>98</v>
      </c>
      <c r="W411">
        <f t="shared" si="25"/>
        <v>100</v>
      </c>
      <c r="X411">
        <f t="shared" si="25"/>
        <v>100</v>
      </c>
      <c r="Y411" t="s">
        <v>632</v>
      </c>
    </row>
    <row r="412" spans="1:25" x14ac:dyDescent="0.5">
      <c r="A412" t="s">
        <v>540</v>
      </c>
      <c r="B412" t="s">
        <v>918</v>
      </c>
      <c r="F412" t="s">
        <v>918</v>
      </c>
      <c r="G412">
        <v>720</v>
      </c>
      <c r="H412" t="s">
        <v>64</v>
      </c>
      <c r="I412" t="s">
        <v>1068</v>
      </c>
      <c r="J412">
        <f>VLOOKUP(I412,Sheet5!B:C,2,FALSE)</f>
        <v>78</v>
      </c>
      <c r="K412">
        <f>VLOOKUP(H412,Sheet5!A:H,8,FALSE)</f>
        <v>99</v>
      </c>
      <c r="L412">
        <f t="shared" si="26"/>
        <v>9</v>
      </c>
      <c r="M412">
        <f t="shared" si="26"/>
        <v>18</v>
      </c>
      <c r="N412">
        <f t="shared" si="25"/>
        <v>27</v>
      </c>
      <c r="O412">
        <f t="shared" si="25"/>
        <v>36</v>
      </c>
      <c r="P412">
        <f t="shared" si="25"/>
        <v>45</v>
      </c>
      <c r="Q412">
        <f t="shared" si="25"/>
        <v>53</v>
      </c>
      <c r="R412">
        <f t="shared" si="25"/>
        <v>62</v>
      </c>
      <c r="S412">
        <f t="shared" si="25"/>
        <v>71</v>
      </c>
      <c r="T412">
        <f t="shared" si="25"/>
        <v>80</v>
      </c>
      <c r="U412">
        <f t="shared" si="25"/>
        <v>89</v>
      </c>
      <c r="V412">
        <f t="shared" si="25"/>
        <v>98</v>
      </c>
      <c r="W412">
        <f t="shared" si="25"/>
        <v>100</v>
      </c>
      <c r="X412">
        <f t="shared" si="25"/>
        <v>100</v>
      </c>
      <c r="Y412" t="s">
        <v>540</v>
      </c>
    </row>
    <row r="413" spans="1:25" x14ac:dyDescent="0.5">
      <c r="A413" t="s">
        <v>537</v>
      </c>
      <c r="B413" t="s">
        <v>919</v>
      </c>
      <c r="F413" t="s">
        <v>919</v>
      </c>
      <c r="G413">
        <v>720</v>
      </c>
      <c r="H413" t="s">
        <v>64</v>
      </c>
      <c r="I413" t="s">
        <v>1068</v>
      </c>
      <c r="J413">
        <f>VLOOKUP(I413,Sheet5!B:C,2,FALSE)</f>
        <v>78</v>
      </c>
      <c r="K413">
        <f>VLOOKUP(H413,Sheet5!A:H,8,FALSE)</f>
        <v>99</v>
      </c>
      <c r="L413">
        <f t="shared" si="26"/>
        <v>9</v>
      </c>
      <c r="M413">
        <f t="shared" si="26"/>
        <v>18</v>
      </c>
      <c r="N413">
        <f t="shared" si="25"/>
        <v>27</v>
      </c>
      <c r="O413">
        <f t="shared" si="25"/>
        <v>36</v>
      </c>
      <c r="P413">
        <f t="shared" si="25"/>
        <v>45</v>
      </c>
      <c r="Q413">
        <f t="shared" si="25"/>
        <v>53</v>
      </c>
      <c r="R413">
        <f t="shared" si="25"/>
        <v>62</v>
      </c>
      <c r="S413">
        <f t="shared" si="25"/>
        <v>71</v>
      </c>
      <c r="T413">
        <f t="shared" si="25"/>
        <v>80</v>
      </c>
      <c r="U413">
        <f t="shared" si="25"/>
        <v>89</v>
      </c>
      <c r="V413">
        <f t="shared" si="25"/>
        <v>98</v>
      </c>
      <c r="W413">
        <f t="shared" si="25"/>
        <v>100</v>
      </c>
      <c r="X413">
        <f t="shared" si="25"/>
        <v>100</v>
      </c>
      <c r="Y413" t="s">
        <v>537</v>
      </c>
    </row>
    <row r="414" spans="1:25" x14ac:dyDescent="0.5">
      <c r="A414" t="s">
        <v>537</v>
      </c>
      <c r="B414" t="s">
        <v>920</v>
      </c>
      <c r="F414" t="s">
        <v>920</v>
      </c>
      <c r="G414">
        <v>720</v>
      </c>
      <c r="H414" t="s">
        <v>64</v>
      </c>
      <c r="I414" t="s">
        <v>1068</v>
      </c>
      <c r="J414">
        <f>VLOOKUP(I414,Sheet5!B:C,2,FALSE)</f>
        <v>78</v>
      </c>
      <c r="K414">
        <f>VLOOKUP(H414,Sheet5!A:H,8,FALSE)</f>
        <v>99</v>
      </c>
      <c r="L414">
        <f t="shared" si="26"/>
        <v>9</v>
      </c>
      <c r="M414">
        <f t="shared" si="26"/>
        <v>18</v>
      </c>
      <c r="N414">
        <f t="shared" si="25"/>
        <v>27</v>
      </c>
      <c r="O414">
        <f t="shared" si="25"/>
        <v>36</v>
      </c>
      <c r="P414">
        <f t="shared" si="25"/>
        <v>45</v>
      </c>
      <c r="Q414">
        <f t="shared" si="25"/>
        <v>53</v>
      </c>
      <c r="R414">
        <f t="shared" si="25"/>
        <v>62</v>
      </c>
      <c r="S414">
        <f t="shared" si="25"/>
        <v>71</v>
      </c>
      <c r="T414">
        <f t="shared" si="25"/>
        <v>80</v>
      </c>
      <c r="U414">
        <f t="shared" si="25"/>
        <v>89</v>
      </c>
      <c r="V414">
        <f t="shared" si="25"/>
        <v>98</v>
      </c>
      <c r="W414">
        <f t="shared" si="25"/>
        <v>100</v>
      </c>
      <c r="X414">
        <f t="shared" si="25"/>
        <v>100</v>
      </c>
      <c r="Y414" t="s">
        <v>537</v>
      </c>
    </row>
    <row r="415" spans="1:25" x14ac:dyDescent="0.5">
      <c r="A415" t="s">
        <v>943</v>
      </c>
      <c r="B415" t="s">
        <v>921</v>
      </c>
      <c r="F415" t="s">
        <v>921</v>
      </c>
      <c r="G415">
        <v>1376</v>
      </c>
      <c r="H415" t="s">
        <v>64</v>
      </c>
      <c r="I415" t="s">
        <v>1068</v>
      </c>
      <c r="J415">
        <f>VLOOKUP(I415,Sheet5!B:C,2,FALSE)</f>
        <v>78</v>
      </c>
      <c r="K415">
        <f>VLOOKUP(H415,Sheet5!A:H,8,FALSE)</f>
        <v>99</v>
      </c>
      <c r="L415">
        <f t="shared" si="26"/>
        <v>9</v>
      </c>
      <c r="M415">
        <f t="shared" si="26"/>
        <v>18</v>
      </c>
      <c r="N415">
        <f t="shared" si="25"/>
        <v>27</v>
      </c>
      <c r="O415">
        <f t="shared" si="25"/>
        <v>36</v>
      </c>
      <c r="P415">
        <f t="shared" si="25"/>
        <v>45</v>
      </c>
      <c r="Q415">
        <f t="shared" si="25"/>
        <v>53</v>
      </c>
      <c r="R415">
        <f t="shared" si="25"/>
        <v>62</v>
      </c>
      <c r="S415">
        <f t="shared" si="25"/>
        <v>71</v>
      </c>
      <c r="T415">
        <f t="shared" si="25"/>
        <v>80</v>
      </c>
      <c r="U415">
        <f t="shared" si="25"/>
        <v>89</v>
      </c>
      <c r="V415">
        <f t="shared" si="25"/>
        <v>98</v>
      </c>
      <c r="W415">
        <f t="shared" si="25"/>
        <v>100</v>
      </c>
      <c r="X415">
        <f t="shared" si="25"/>
        <v>100</v>
      </c>
      <c r="Y415" t="s">
        <v>943</v>
      </c>
    </row>
    <row r="416" spans="1:25" x14ac:dyDescent="0.5">
      <c r="A416" t="s">
        <v>943</v>
      </c>
      <c r="B416" t="s">
        <v>922</v>
      </c>
      <c r="F416" t="s">
        <v>922</v>
      </c>
      <c r="G416">
        <v>1536</v>
      </c>
      <c r="H416" t="s">
        <v>64</v>
      </c>
      <c r="I416" t="s">
        <v>1068</v>
      </c>
      <c r="J416">
        <f>VLOOKUP(I416,Sheet5!B:C,2,FALSE)</f>
        <v>78</v>
      </c>
      <c r="K416">
        <f>VLOOKUP(H416,Sheet5!A:H,8,FALSE)</f>
        <v>99</v>
      </c>
      <c r="L416">
        <f t="shared" si="26"/>
        <v>9</v>
      </c>
      <c r="M416">
        <f t="shared" si="26"/>
        <v>18</v>
      </c>
      <c r="N416">
        <f t="shared" si="25"/>
        <v>27</v>
      </c>
      <c r="O416">
        <f t="shared" si="25"/>
        <v>36</v>
      </c>
      <c r="P416">
        <f t="shared" si="25"/>
        <v>45</v>
      </c>
      <c r="Q416">
        <f t="shared" si="25"/>
        <v>53</v>
      </c>
      <c r="R416">
        <f t="shared" si="25"/>
        <v>62</v>
      </c>
      <c r="S416">
        <f t="shared" si="25"/>
        <v>71</v>
      </c>
      <c r="T416">
        <f t="shared" si="25"/>
        <v>80</v>
      </c>
      <c r="U416">
        <f t="shared" si="25"/>
        <v>89</v>
      </c>
      <c r="V416">
        <f t="shared" si="25"/>
        <v>98</v>
      </c>
      <c r="W416">
        <f t="shared" si="25"/>
        <v>100</v>
      </c>
      <c r="X416">
        <f t="shared" si="25"/>
        <v>100</v>
      </c>
      <c r="Y416" t="s">
        <v>943</v>
      </c>
    </row>
    <row r="417" spans="1:25" x14ac:dyDescent="0.5">
      <c r="A417" t="s">
        <v>678</v>
      </c>
      <c r="B417" t="s">
        <v>923</v>
      </c>
      <c r="F417" t="s">
        <v>923</v>
      </c>
      <c r="G417">
        <v>1600</v>
      </c>
      <c r="H417" t="s">
        <v>76</v>
      </c>
      <c r="I417" t="s">
        <v>1071</v>
      </c>
      <c r="J417">
        <f>VLOOKUP(I417,Sheet5!B:C,2,FALSE)</f>
        <v>79</v>
      </c>
      <c r="K417">
        <f>VLOOKUP(H417,Sheet5!A:H,8,FALSE)</f>
        <v>99</v>
      </c>
      <c r="L417">
        <f t="shared" si="26"/>
        <v>9</v>
      </c>
      <c r="M417">
        <f t="shared" si="26"/>
        <v>18</v>
      </c>
      <c r="N417">
        <f t="shared" si="25"/>
        <v>27</v>
      </c>
      <c r="O417">
        <f t="shared" si="25"/>
        <v>36</v>
      </c>
      <c r="P417">
        <f t="shared" si="25"/>
        <v>45</v>
      </c>
      <c r="Q417">
        <f t="shared" si="25"/>
        <v>54</v>
      </c>
      <c r="R417">
        <f t="shared" si="25"/>
        <v>63</v>
      </c>
      <c r="S417">
        <f t="shared" si="25"/>
        <v>72</v>
      </c>
      <c r="T417">
        <f t="shared" si="25"/>
        <v>81</v>
      </c>
      <c r="U417">
        <f t="shared" si="25"/>
        <v>90</v>
      </c>
      <c r="V417">
        <f t="shared" si="25"/>
        <v>98</v>
      </c>
      <c r="W417">
        <f t="shared" si="25"/>
        <v>100</v>
      </c>
      <c r="X417">
        <f t="shared" si="25"/>
        <v>100</v>
      </c>
      <c r="Y417" t="s">
        <v>678</v>
      </c>
    </row>
    <row r="418" spans="1:25" x14ac:dyDescent="0.5">
      <c r="A418" t="s">
        <v>678</v>
      </c>
      <c r="B418" t="s">
        <v>924</v>
      </c>
      <c r="F418" t="s">
        <v>924</v>
      </c>
      <c r="G418">
        <v>1600</v>
      </c>
      <c r="H418" t="s">
        <v>76</v>
      </c>
      <c r="I418" t="s">
        <v>1071</v>
      </c>
      <c r="J418">
        <f>VLOOKUP(I418,Sheet5!B:C,2,FALSE)</f>
        <v>79</v>
      </c>
      <c r="K418">
        <f>VLOOKUP(H418,Sheet5!A:H,8,FALSE)</f>
        <v>99</v>
      </c>
      <c r="L418">
        <f t="shared" si="26"/>
        <v>9</v>
      </c>
      <c r="M418">
        <f t="shared" si="26"/>
        <v>18</v>
      </c>
      <c r="N418">
        <f t="shared" si="25"/>
        <v>27</v>
      </c>
      <c r="O418">
        <f t="shared" si="25"/>
        <v>36</v>
      </c>
      <c r="P418">
        <f t="shared" si="25"/>
        <v>45</v>
      </c>
      <c r="Q418">
        <f t="shared" si="25"/>
        <v>54</v>
      </c>
      <c r="R418">
        <f t="shared" si="25"/>
        <v>63</v>
      </c>
      <c r="S418">
        <f t="shared" si="25"/>
        <v>72</v>
      </c>
      <c r="T418">
        <f t="shared" si="25"/>
        <v>81</v>
      </c>
      <c r="U418">
        <f t="shared" si="25"/>
        <v>90</v>
      </c>
      <c r="V418">
        <f t="shared" si="25"/>
        <v>98</v>
      </c>
      <c r="W418">
        <f t="shared" si="25"/>
        <v>100</v>
      </c>
      <c r="X418">
        <f t="shared" si="25"/>
        <v>100</v>
      </c>
      <c r="Y418" t="s">
        <v>678</v>
      </c>
    </row>
    <row r="419" spans="1:25" x14ac:dyDescent="0.5">
      <c r="A419" t="s">
        <v>683</v>
      </c>
      <c r="B419" t="s">
        <v>925</v>
      </c>
      <c r="F419" t="s">
        <v>925</v>
      </c>
      <c r="G419">
        <v>1696</v>
      </c>
      <c r="H419" t="s">
        <v>76</v>
      </c>
      <c r="I419" t="s">
        <v>1071</v>
      </c>
      <c r="J419">
        <f>VLOOKUP(I419,Sheet5!B:C,2,FALSE)</f>
        <v>79</v>
      </c>
      <c r="K419">
        <f>VLOOKUP(H419,Sheet5!A:H,8,FALSE)</f>
        <v>99</v>
      </c>
      <c r="L419">
        <f t="shared" si="26"/>
        <v>9</v>
      </c>
      <c r="M419">
        <f t="shared" si="26"/>
        <v>18</v>
      </c>
      <c r="N419">
        <f t="shared" si="25"/>
        <v>27</v>
      </c>
      <c r="O419">
        <f t="shared" si="25"/>
        <v>36</v>
      </c>
      <c r="P419">
        <f t="shared" si="25"/>
        <v>45</v>
      </c>
      <c r="Q419">
        <f t="shared" si="25"/>
        <v>54</v>
      </c>
      <c r="R419">
        <f t="shared" si="25"/>
        <v>63</v>
      </c>
      <c r="S419">
        <f t="shared" si="25"/>
        <v>72</v>
      </c>
      <c r="T419">
        <f t="shared" si="25"/>
        <v>81</v>
      </c>
      <c r="U419">
        <f t="shared" ref="N419:X442" si="27">MIN(ROUND(U$1*(1+$J419/100),0),100)</f>
        <v>90</v>
      </c>
      <c r="V419">
        <f t="shared" si="27"/>
        <v>98</v>
      </c>
      <c r="W419">
        <f t="shared" si="27"/>
        <v>100</v>
      </c>
      <c r="X419">
        <f t="shared" si="27"/>
        <v>100</v>
      </c>
      <c r="Y419" t="s">
        <v>683</v>
      </c>
    </row>
    <row r="420" spans="1:25" x14ac:dyDescent="0.5">
      <c r="A420" t="s">
        <v>632</v>
      </c>
      <c r="B420" t="s">
        <v>926</v>
      </c>
      <c r="F420" t="s">
        <v>926</v>
      </c>
      <c r="G420">
        <v>608</v>
      </c>
      <c r="H420" t="s">
        <v>63</v>
      </c>
      <c r="I420" t="s">
        <v>1069</v>
      </c>
      <c r="J420">
        <f>VLOOKUP(I420,Sheet5!B:C,2,FALSE)</f>
        <v>79</v>
      </c>
      <c r="K420">
        <f>VLOOKUP(H420,Sheet5!A:H,8,FALSE)</f>
        <v>99</v>
      </c>
      <c r="L420">
        <f t="shared" si="26"/>
        <v>9</v>
      </c>
      <c r="M420">
        <f t="shared" si="26"/>
        <v>18</v>
      </c>
      <c r="N420">
        <f t="shared" si="27"/>
        <v>27</v>
      </c>
      <c r="O420">
        <f t="shared" si="27"/>
        <v>36</v>
      </c>
      <c r="P420">
        <f t="shared" si="27"/>
        <v>45</v>
      </c>
      <c r="Q420">
        <f t="shared" si="27"/>
        <v>54</v>
      </c>
      <c r="R420">
        <f t="shared" si="27"/>
        <v>63</v>
      </c>
      <c r="S420">
        <f t="shared" si="27"/>
        <v>72</v>
      </c>
      <c r="T420">
        <f t="shared" si="27"/>
        <v>81</v>
      </c>
      <c r="U420">
        <f t="shared" si="27"/>
        <v>90</v>
      </c>
      <c r="V420">
        <f t="shared" si="27"/>
        <v>98</v>
      </c>
      <c r="W420">
        <f t="shared" si="27"/>
        <v>100</v>
      </c>
      <c r="X420">
        <f t="shared" si="27"/>
        <v>100</v>
      </c>
      <c r="Y420" t="s">
        <v>632</v>
      </c>
    </row>
    <row r="421" spans="1:25" x14ac:dyDescent="0.5">
      <c r="A421" t="s">
        <v>632</v>
      </c>
      <c r="B421" t="s">
        <v>927</v>
      </c>
      <c r="F421" t="s">
        <v>927</v>
      </c>
      <c r="G421">
        <v>640</v>
      </c>
      <c r="H421" t="s">
        <v>63</v>
      </c>
      <c r="I421" t="s">
        <v>1069</v>
      </c>
      <c r="J421">
        <f>VLOOKUP(I421,Sheet5!B:C,2,FALSE)</f>
        <v>79</v>
      </c>
      <c r="K421">
        <f>VLOOKUP(H421,Sheet5!A:H,8,FALSE)</f>
        <v>99</v>
      </c>
      <c r="L421">
        <f t="shared" si="26"/>
        <v>9</v>
      </c>
      <c r="M421">
        <f t="shared" si="26"/>
        <v>18</v>
      </c>
      <c r="N421">
        <f t="shared" si="27"/>
        <v>27</v>
      </c>
      <c r="O421">
        <f t="shared" si="27"/>
        <v>36</v>
      </c>
      <c r="P421">
        <f t="shared" si="27"/>
        <v>45</v>
      </c>
      <c r="Q421">
        <f t="shared" si="27"/>
        <v>54</v>
      </c>
      <c r="R421">
        <f t="shared" si="27"/>
        <v>63</v>
      </c>
      <c r="S421">
        <f t="shared" si="27"/>
        <v>72</v>
      </c>
      <c r="T421">
        <f t="shared" si="27"/>
        <v>81</v>
      </c>
      <c r="U421">
        <f t="shared" si="27"/>
        <v>90</v>
      </c>
      <c r="V421">
        <f t="shared" si="27"/>
        <v>98</v>
      </c>
      <c r="W421">
        <f t="shared" si="27"/>
        <v>100</v>
      </c>
      <c r="X421">
        <f t="shared" si="27"/>
        <v>100</v>
      </c>
      <c r="Y421" t="s">
        <v>632</v>
      </c>
    </row>
    <row r="422" spans="1:25" x14ac:dyDescent="0.5">
      <c r="A422" t="s">
        <v>632</v>
      </c>
      <c r="B422" t="s">
        <v>928</v>
      </c>
      <c r="F422" t="s">
        <v>928</v>
      </c>
      <c r="G422">
        <v>704</v>
      </c>
      <c r="H422" t="s">
        <v>63</v>
      </c>
      <c r="I422" t="s">
        <v>1069</v>
      </c>
      <c r="J422">
        <f>VLOOKUP(I422,Sheet5!B:C,2,FALSE)</f>
        <v>79</v>
      </c>
      <c r="K422">
        <f>VLOOKUP(H422,Sheet5!A:H,8,FALSE)</f>
        <v>99</v>
      </c>
      <c r="L422">
        <f t="shared" si="26"/>
        <v>9</v>
      </c>
      <c r="M422">
        <f t="shared" si="26"/>
        <v>18</v>
      </c>
      <c r="N422">
        <f t="shared" si="27"/>
        <v>27</v>
      </c>
      <c r="O422">
        <f t="shared" si="27"/>
        <v>36</v>
      </c>
      <c r="P422">
        <f t="shared" si="27"/>
        <v>45</v>
      </c>
      <c r="Q422">
        <f t="shared" si="27"/>
        <v>54</v>
      </c>
      <c r="R422">
        <f t="shared" si="27"/>
        <v>63</v>
      </c>
      <c r="S422">
        <f t="shared" si="27"/>
        <v>72</v>
      </c>
      <c r="T422">
        <f t="shared" si="27"/>
        <v>81</v>
      </c>
      <c r="U422">
        <f t="shared" si="27"/>
        <v>90</v>
      </c>
      <c r="V422">
        <f t="shared" si="27"/>
        <v>98</v>
      </c>
      <c r="W422">
        <f t="shared" si="27"/>
        <v>100</v>
      </c>
      <c r="X422">
        <f t="shared" si="27"/>
        <v>100</v>
      </c>
      <c r="Y422" t="s">
        <v>632</v>
      </c>
    </row>
    <row r="423" spans="1:25" x14ac:dyDescent="0.5">
      <c r="A423" t="s">
        <v>632</v>
      </c>
      <c r="B423" t="s">
        <v>929</v>
      </c>
      <c r="F423" t="s">
        <v>929</v>
      </c>
      <c r="G423">
        <v>736</v>
      </c>
      <c r="H423" t="s">
        <v>63</v>
      </c>
      <c r="I423" t="s">
        <v>1069</v>
      </c>
      <c r="J423">
        <f>VLOOKUP(I423,Sheet5!B:C,2,FALSE)</f>
        <v>79</v>
      </c>
      <c r="K423">
        <f>VLOOKUP(H423,Sheet5!A:H,8,FALSE)</f>
        <v>99</v>
      </c>
      <c r="L423">
        <f t="shared" si="26"/>
        <v>9</v>
      </c>
      <c r="M423">
        <f t="shared" si="26"/>
        <v>18</v>
      </c>
      <c r="N423">
        <f t="shared" si="27"/>
        <v>27</v>
      </c>
      <c r="O423">
        <f t="shared" si="27"/>
        <v>36</v>
      </c>
      <c r="P423">
        <f t="shared" si="27"/>
        <v>45</v>
      </c>
      <c r="Q423">
        <f t="shared" si="27"/>
        <v>54</v>
      </c>
      <c r="R423">
        <f t="shared" si="27"/>
        <v>63</v>
      </c>
      <c r="S423">
        <f t="shared" si="27"/>
        <v>72</v>
      </c>
      <c r="T423">
        <f t="shared" si="27"/>
        <v>81</v>
      </c>
      <c r="U423">
        <f t="shared" si="27"/>
        <v>90</v>
      </c>
      <c r="V423">
        <f t="shared" si="27"/>
        <v>98</v>
      </c>
      <c r="W423">
        <f t="shared" si="27"/>
        <v>100</v>
      </c>
      <c r="X423">
        <f t="shared" si="27"/>
        <v>100</v>
      </c>
      <c r="Y423" t="s">
        <v>632</v>
      </c>
    </row>
    <row r="424" spans="1:25" x14ac:dyDescent="0.5">
      <c r="A424" t="s">
        <v>674</v>
      </c>
      <c r="B424" t="s">
        <v>553</v>
      </c>
      <c r="F424" t="s">
        <v>553</v>
      </c>
      <c r="G424">
        <v>1600</v>
      </c>
      <c r="H424" t="s">
        <v>79</v>
      </c>
      <c r="I424" t="s">
        <v>1072</v>
      </c>
      <c r="J424">
        <f>VLOOKUP(I424,Sheet5!B:C,2,FALSE)</f>
        <v>80</v>
      </c>
      <c r="K424">
        <f>VLOOKUP(H424,Sheet5!A:H,8,FALSE)</f>
        <v>100</v>
      </c>
      <c r="L424">
        <f t="shared" si="26"/>
        <v>9</v>
      </c>
      <c r="M424">
        <f t="shared" si="26"/>
        <v>18</v>
      </c>
      <c r="N424">
        <f t="shared" si="27"/>
        <v>27</v>
      </c>
      <c r="O424">
        <f t="shared" si="27"/>
        <v>36</v>
      </c>
      <c r="P424">
        <f t="shared" si="27"/>
        <v>45</v>
      </c>
      <c r="Q424">
        <f t="shared" si="27"/>
        <v>54</v>
      </c>
      <c r="R424">
        <f t="shared" si="27"/>
        <v>63</v>
      </c>
      <c r="S424">
        <f t="shared" si="27"/>
        <v>72</v>
      </c>
      <c r="T424">
        <f t="shared" si="27"/>
        <v>81</v>
      </c>
      <c r="U424">
        <f t="shared" si="27"/>
        <v>90</v>
      </c>
      <c r="V424">
        <f t="shared" si="27"/>
        <v>99</v>
      </c>
      <c r="W424">
        <f t="shared" si="27"/>
        <v>100</v>
      </c>
      <c r="X424">
        <f t="shared" si="27"/>
        <v>100</v>
      </c>
      <c r="Y424" t="s">
        <v>674</v>
      </c>
    </row>
    <row r="425" spans="1:25" x14ac:dyDescent="0.5">
      <c r="A425" t="s">
        <v>674</v>
      </c>
      <c r="B425" t="s">
        <v>930</v>
      </c>
      <c r="F425" t="s">
        <v>930</v>
      </c>
      <c r="G425">
        <v>1600</v>
      </c>
      <c r="H425" t="s">
        <v>79</v>
      </c>
      <c r="I425" t="s">
        <v>1072</v>
      </c>
      <c r="J425">
        <f>VLOOKUP(I425,Sheet5!B:C,2,FALSE)</f>
        <v>80</v>
      </c>
      <c r="K425">
        <f>VLOOKUP(H425,Sheet5!A:H,8,FALSE)</f>
        <v>100</v>
      </c>
      <c r="L425">
        <f t="shared" si="26"/>
        <v>9</v>
      </c>
      <c r="M425">
        <f t="shared" si="26"/>
        <v>18</v>
      </c>
      <c r="N425">
        <f t="shared" si="27"/>
        <v>27</v>
      </c>
      <c r="O425">
        <f t="shared" si="27"/>
        <v>36</v>
      </c>
      <c r="P425">
        <f t="shared" si="27"/>
        <v>45</v>
      </c>
      <c r="Q425">
        <f t="shared" si="27"/>
        <v>54</v>
      </c>
      <c r="R425">
        <f t="shared" si="27"/>
        <v>63</v>
      </c>
      <c r="S425">
        <f t="shared" si="27"/>
        <v>72</v>
      </c>
      <c r="T425">
        <f t="shared" si="27"/>
        <v>81</v>
      </c>
      <c r="U425">
        <f t="shared" si="27"/>
        <v>90</v>
      </c>
      <c r="V425">
        <f t="shared" si="27"/>
        <v>99</v>
      </c>
      <c r="W425">
        <f t="shared" si="27"/>
        <v>100</v>
      </c>
      <c r="X425">
        <f t="shared" si="27"/>
        <v>100</v>
      </c>
      <c r="Y425" t="s">
        <v>674</v>
      </c>
    </row>
    <row r="426" spans="1:25" x14ac:dyDescent="0.5">
      <c r="A426" t="s">
        <v>674</v>
      </c>
      <c r="B426" t="s">
        <v>931</v>
      </c>
      <c r="F426" t="s">
        <v>931</v>
      </c>
      <c r="G426">
        <v>1600</v>
      </c>
      <c r="H426" t="s">
        <v>79</v>
      </c>
      <c r="I426" t="s">
        <v>1072</v>
      </c>
      <c r="J426">
        <f>VLOOKUP(I426,Sheet5!B:C,2,FALSE)</f>
        <v>80</v>
      </c>
      <c r="K426">
        <f>VLOOKUP(H426,Sheet5!A:H,8,FALSE)</f>
        <v>100</v>
      </c>
      <c r="L426">
        <f t="shared" si="26"/>
        <v>9</v>
      </c>
      <c r="M426">
        <f t="shared" si="26"/>
        <v>18</v>
      </c>
      <c r="N426">
        <f t="shared" si="27"/>
        <v>27</v>
      </c>
      <c r="O426">
        <f t="shared" si="27"/>
        <v>36</v>
      </c>
      <c r="P426">
        <f t="shared" si="27"/>
        <v>45</v>
      </c>
      <c r="Q426">
        <f t="shared" si="27"/>
        <v>54</v>
      </c>
      <c r="R426">
        <f t="shared" si="27"/>
        <v>63</v>
      </c>
      <c r="S426">
        <f t="shared" si="27"/>
        <v>72</v>
      </c>
      <c r="T426">
        <f t="shared" si="27"/>
        <v>81</v>
      </c>
      <c r="U426">
        <f t="shared" si="27"/>
        <v>90</v>
      </c>
      <c r="V426">
        <f t="shared" si="27"/>
        <v>99</v>
      </c>
      <c r="W426">
        <f t="shared" si="27"/>
        <v>100</v>
      </c>
      <c r="X426">
        <f t="shared" si="27"/>
        <v>100</v>
      </c>
      <c r="Y426" t="s">
        <v>674</v>
      </c>
    </row>
    <row r="427" spans="1:25" x14ac:dyDescent="0.5">
      <c r="A427" t="s">
        <v>949</v>
      </c>
      <c r="B427" t="s">
        <v>932</v>
      </c>
      <c r="F427" t="s">
        <v>932</v>
      </c>
      <c r="G427">
        <v>2544</v>
      </c>
      <c r="H427" t="s">
        <v>79</v>
      </c>
      <c r="I427" t="s">
        <v>1072</v>
      </c>
      <c r="J427">
        <f>VLOOKUP(I427,Sheet5!B:C,2,FALSE)</f>
        <v>80</v>
      </c>
      <c r="K427">
        <f>VLOOKUP(H427,Sheet5!A:H,8,FALSE)</f>
        <v>100</v>
      </c>
      <c r="L427">
        <f t="shared" si="26"/>
        <v>9</v>
      </c>
      <c r="M427">
        <f t="shared" si="26"/>
        <v>18</v>
      </c>
      <c r="N427">
        <f t="shared" si="27"/>
        <v>27</v>
      </c>
      <c r="O427">
        <f t="shared" si="27"/>
        <v>36</v>
      </c>
      <c r="P427">
        <f t="shared" si="27"/>
        <v>45</v>
      </c>
      <c r="Q427">
        <f t="shared" si="27"/>
        <v>54</v>
      </c>
      <c r="R427">
        <f t="shared" si="27"/>
        <v>63</v>
      </c>
      <c r="S427">
        <f t="shared" si="27"/>
        <v>72</v>
      </c>
      <c r="T427">
        <f t="shared" si="27"/>
        <v>81</v>
      </c>
      <c r="U427">
        <f t="shared" si="27"/>
        <v>90</v>
      </c>
      <c r="V427">
        <f t="shared" si="27"/>
        <v>99</v>
      </c>
      <c r="W427">
        <f t="shared" si="27"/>
        <v>100</v>
      </c>
      <c r="X427">
        <f t="shared" si="27"/>
        <v>100</v>
      </c>
      <c r="Y427" t="s">
        <v>949</v>
      </c>
    </row>
    <row r="428" spans="1:25" x14ac:dyDescent="0.5">
      <c r="A428" t="s">
        <v>949</v>
      </c>
      <c r="B428" t="s">
        <v>933</v>
      </c>
      <c r="F428" t="s">
        <v>933</v>
      </c>
      <c r="G428">
        <v>2544</v>
      </c>
      <c r="H428" t="s">
        <v>79</v>
      </c>
      <c r="I428" t="s">
        <v>1072</v>
      </c>
      <c r="J428">
        <f>VLOOKUP(I428,Sheet5!B:C,2,FALSE)</f>
        <v>80</v>
      </c>
      <c r="K428">
        <f>VLOOKUP(H428,Sheet5!A:H,8,FALSE)</f>
        <v>100</v>
      </c>
      <c r="L428">
        <f t="shared" si="26"/>
        <v>9</v>
      </c>
      <c r="M428">
        <f t="shared" si="26"/>
        <v>18</v>
      </c>
      <c r="N428">
        <f t="shared" si="27"/>
        <v>27</v>
      </c>
      <c r="O428">
        <f t="shared" si="27"/>
        <v>36</v>
      </c>
      <c r="P428">
        <f t="shared" si="27"/>
        <v>45</v>
      </c>
      <c r="Q428">
        <f t="shared" si="27"/>
        <v>54</v>
      </c>
      <c r="R428">
        <f t="shared" si="27"/>
        <v>63</v>
      </c>
      <c r="S428">
        <f t="shared" si="27"/>
        <v>72</v>
      </c>
      <c r="T428">
        <f t="shared" si="27"/>
        <v>81</v>
      </c>
      <c r="U428">
        <f t="shared" si="27"/>
        <v>90</v>
      </c>
      <c r="V428">
        <f t="shared" si="27"/>
        <v>99</v>
      </c>
      <c r="W428">
        <f t="shared" si="27"/>
        <v>100</v>
      </c>
      <c r="X428">
        <f t="shared" si="27"/>
        <v>100</v>
      </c>
      <c r="Y428" t="s">
        <v>949</v>
      </c>
    </row>
    <row r="429" spans="1:25" x14ac:dyDescent="0.5">
      <c r="A429" t="s">
        <v>949</v>
      </c>
      <c r="B429" t="s">
        <v>934</v>
      </c>
      <c r="F429" t="s">
        <v>934</v>
      </c>
      <c r="G429">
        <v>2544</v>
      </c>
      <c r="H429" t="s">
        <v>79</v>
      </c>
      <c r="I429" t="s">
        <v>1072</v>
      </c>
      <c r="J429">
        <f>VLOOKUP(I429,Sheet5!B:C,2,FALSE)</f>
        <v>80</v>
      </c>
      <c r="K429">
        <f>VLOOKUP(H429,Sheet5!A:H,8,FALSE)</f>
        <v>100</v>
      </c>
      <c r="L429">
        <f t="shared" si="26"/>
        <v>9</v>
      </c>
      <c r="M429">
        <f t="shared" si="26"/>
        <v>18</v>
      </c>
      <c r="N429">
        <f t="shared" si="27"/>
        <v>27</v>
      </c>
      <c r="O429">
        <f t="shared" si="27"/>
        <v>36</v>
      </c>
      <c r="P429">
        <f t="shared" si="27"/>
        <v>45</v>
      </c>
      <c r="Q429">
        <f t="shared" si="27"/>
        <v>54</v>
      </c>
      <c r="R429">
        <f t="shared" si="27"/>
        <v>63</v>
      </c>
      <c r="S429">
        <f t="shared" si="27"/>
        <v>72</v>
      </c>
      <c r="T429">
        <f t="shared" si="27"/>
        <v>81</v>
      </c>
      <c r="U429">
        <f t="shared" si="27"/>
        <v>90</v>
      </c>
      <c r="V429">
        <f t="shared" si="27"/>
        <v>99</v>
      </c>
      <c r="W429">
        <f t="shared" si="27"/>
        <v>100</v>
      </c>
      <c r="X429">
        <f t="shared" si="27"/>
        <v>100</v>
      </c>
      <c r="Y429" t="s">
        <v>949</v>
      </c>
    </row>
    <row r="430" spans="1:25" x14ac:dyDescent="0.5">
      <c r="A430" t="s">
        <v>535</v>
      </c>
      <c r="B430" t="s">
        <v>935</v>
      </c>
      <c r="F430" t="s">
        <v>935</v>
      </c>
      <c r="G430">
        <v>7080</v>
      </c>
      <c r="H430" t="s">
        <v>79</v>
      </c>
      <c r="I430" t="s">
        <v>1072</v>
      </c>
      <c r="J430">
        <f>VLOOKUP(I430,Sheet5!B:C,2,FALSE)</f>
        <v>80</v>
      </c>
      <c r="K430">
        <f>VLOOKUP(H430,Sheet5!A:H,8,FALSE)</f>
        <v>100</v>
      </c>
      <c r="L430">
        <f t="shared" si="26"/>
        <v>9</v>
      </c>
      <c r="M430">
        <f t="shared" si="26"/>
        <v>18</v>
      </c>
      <c r="N430">
        <f t="shared" si="27"/>
        <v>27</v>
      </c>
      <c r="O430">
        <f t="shared" si="27"/>
        <v>36</v>
      </c>
      <c r="P430">
        <f t="shared" si="27"/>
        <v>45</v>
      </c>
      <c r="Q430">
        <f t="shared" si="27"/>
        <v>54</v>
      </c>
      <c r="R430">
        <f t="shared" si="27"/>
        <v>63</v>
      </c>
      <c r="S430">
        <f t="shared" si="27"/>
        <v>72</v>
      </c>
      <c r="T430">
        <f t="shared" si="27"/>
        <v>81</v>
      </c>
      <c r="U430">
        <f t="shared" si="27"/>
        <v>90</v>
      </c>
      <c r="V430">
        <f t="shared" si="27"/>
        <v>99</v>
      </c>
      <c r="W430">
        <f t="shared" si="27"/>
        <v>100</v>
      </c>
      <c r="X430">
        <f t="shared" si="27"/>
        <v>100</v>
      </c>
      <c r="Y430" t="s">
        <v>535</v>
      </c>
    </row>
    <row r="431" spans="1:25" x14ac:dyDescent="0.5">
      <c r="A431" t="s">
        <v>948</v>
      </c>
      <c r="B431" t="s">
        <v>936</v>
      </c>
      <c r="F431" t="s">
        <v>936</v>
      </c>
      <c r="G431">
        <v>3120</v>
      </c>
      <c r="H431" t="s">
        <v>41</v>
      </c>
      <c r="I431" t="s">
        <v>1073</v>
      </c>
      <c r="J431">
        <f>VLOOKUP(I431,Sheet5!B:C,2,FALSE)</f>
        <v>81</v>
      </c>
      <c r="K431">
        <v>100</v>
      </c>
      <c r="L431">
        <f t="shared" si="26"/>
        <v>9</v>
      </c>
      <c r="M431">
        <f t="shared" si="26"/>
        <v>18</v>
      </c>
      <c r="N431">
        <f t="shared" si="27"/>
        <v>27</v>
      </c>
      <c r="O431">
        <f t="shared" si="27"/>
        <v>36</v>
      </c>
      <c r="P431">
        <f t="shared" si="27"/>
        <v>45</v>
      </c>
      <c r="Q431">
        <f t="shared" si="27"/>
        <v>54</v>
      </c>
      <c r="R431">
        <f t="shared" si="27"/>
        <v>63</v>
      </c>
      <c r="S431">
        <f t="shared" si="27"/>
        <v>72</v>
      </c>
      <c r="T431">
        <f t="shared" si="27"/>
        <v>81</v>
      </c>
      <c r="U431">
        <f t="shared" si="27"/>
        <v>91</v>
      </c>
      <c r="V431">
        <f t="shared" si="27"/>
        <v>100</v>
      </c>
      <c r="W431">
        <f t="shared" si="27"/>
        <v>100</v>
      </c>
      <c r="X431">
        <f t="shared" si="27"/>
        <v>100</v>
      </c>
      <c r="Y431" t="s">
        <v>948</v>
      </c>
    </row>
    <row r="432" spans="1:25" x14ac:dyDescent="0.5">
      <c r="A432" t="s">
        <v>948</v>
      </c>
      <c r="B432" t="s">
        <v>937</v>
      </c>
      <c r="F432" t="s">
        <v>937</v>
      </c>
      <c r="G432">
        <v>3120</v>
      </c>
      <c r="H432" t="s">
        <v>41</v>
      </c>
      <c r="I432" t="s">
        <v>1073</v>
      </c>
      <c r="J432">
        <f>VLOOKUP(I432,Sheet5!B:C,2,FALSE)</f>
        <v>81</v>
      </c>
      <c r="K432">
        <v>100</v>
      </c>
      <c r="L432">
        <f t="shared" si="26"/>
        <v>9</v>
      </c>
      <c r="M432">
        <f t="shared" si="26"/>
        <v>18</v>
      </c>
      <c r="N432">
        <f t="shared" si="27"/>
        <v>27</v>
      </c>
      <c r="O432">
        <f t="shared" si="27"/>
        <v>36</v>
      </c>
      <c r="P432">
        <f t="shared" si="27"/>
        <v>45</v>
      </c>
      <c r="Q432">
        <f t="shared" si="27"/>
        <v>54</v>
      </c>
      <c r="R432">
        <f t="shared" si="27"/>
        <v>63</v>
      </c>
      <c r="S432">
        <f t="shared" si="27"/>
        <v>72</v>
      </c>
      <c r="T432">
        <f t="shared" si="27"/>
        <v>81</v>
      </c>
      <c r="U432">
        <f t="shared" si="27"/>
        <v>91</v>
      </c>
      <c r="V432">
        <f t="shared" si="27"/>
        <v>100</v>
      </c>
      <c r="W432">
        <f t="shared" si="27"/>
        <v>100</v>
      </c>
      <c r="X432">
        <f t="shared" si="27"/>
        <v>100</v>
      </c>
      <c r="Y432" t="s">
        <v>948</v>
      </c>
    </row>
    <row r="433" spans="1:25" x14ac:dyDescent="0.5">
      <c r="A433" t="s">
        <v>948</v>
      </c>
      <c r="B433" t="s">
        <v>938</v>
      </c>
      <c r="F433" t="s">
        <v>938</v>
      </c>
      <c r="G433">
        <v>3180</v>
      </c>
      <c r="H433" t="s">
        <v>41</v>
      </c>
      <c r="I433" t="s">
        <v>1073</v>
      </c>
      <c r="J433">
        <f>VLOOKUP(I433,Sheet5!B:C,2,FALSE)</f>
        <v>81</v>
      </c>
      <c r="K433">
        <v>100</v>
      </c>
      <c r="L433">
        <f t="shared" si="26"/>
        <v>9</v>
      </c>
      <c r="M433">
        <f t="shared" si="26"/>
        <v>18</v>
      </c>
      <c r="N433">
        <f t="shared" si="27"/>
        <v>27</v>
      </c>
      <c r="O433">
        <f t="shared" si="27"/>
        <v>36</v>
      </c>
      <c r="P433">
        <f t="shared" si="27"/>
        <v>45</v>
      </c>
      <c r="Q433">
        <f t="shared" si="27"/>
        <v>54</v>
      </c>
      <c r="R433">
        <f t="shared" si="27"/>
        <v>63</v>
      </c>
      <c r="S433">
        <f t="shared" si="27"/>
        <v>72</v>
      </c>
      <c r="T433">
        <f t="shared" si="27"/>
        <v>81</v>
      </c>
      <c r="U433">
        <f t="shared" si="27"/>
        <v>91</v>
      </c>
      <c r="V433">
        <f t="shared" si="27"/>
        <v>100</v>
      </c>
      <c r="W433">
        <f t="shared" si="27"/>
        <v>100</v>
      </c>
      <c r="X433">
        <f t="shared" si="27"/>
        <v>100</v>
      </c>
      <c r="Y433" t="s">
        <v>948</v>
      </c>
    </row>
    <row r="434" spans="1:25" x14ac:dyDescent="0.5">
      <c r="A434" t="s">
        <v>535</v>
      </c>
      <c r="B434" t="s">
        <v>939</v>
      </c>
      <c r="F434" t="s">
        <v>939</v>
      </c>
      <c r="G434">
        <v>9600</v>
      </c>
      <c r="H434" t="s">
        <v>41</v>
      </c>
      <c r="I434" t="s">
        <v>1073</v>
      </c>
      <c r="J434">
        <f>VLOOKUP(I434,Sheet5!B:C,2,FALSE)</f>
        <v>81</v>
      </c>
      <c r="K434">
        <v>100</v>
      </c>
      <c r="L434">
        <f t="shared" si="26"/>
        <v>9</v>
      </c>
      <c r="M434">
        <f t="shared" si="26"/>
        <v>18</v>
      </c>
      <c r="N434">
        <f t="shared" si="27"/>
        <v>27</v>
      </c>
      <c r="O434">
        <f t="shared" si="27"/>
        <v>36</v>
      </c>
      <c r="P434">
        <f t="shared" si="27"/>
        <v>45</v>
      </c>
      <c r="Q434">
        <f t="shared" si="27"/>
        <v>54</v>
      </c>
      <c r="R434">
        <f t="shared" si="27"/>
        <v>63</v>
      </c>
      <c r="S434">
        <f t="shared" si="27"/>
        <v>72</v>
      </c>
      <c r="T434">
        <f t="shared" si="27"/>
        <v>81</v>
      </c>
      <c r="U434">
        <f t="shared" si="27"/>
        <v>91</v>
      </c>
      <c r="V434">
        <f t="shared" si="27"/>
        <v>100</v>
      </c>
      <c r="W434">
        <f t="shared" si="27"/>
        <v>100</v>
      </c>
      <c r="X434">
        <f t="shared" si="27"/>
        <v>100</v>
      </c>
      <c r="Y434" t="s">
        <v>535</v>
      </c>
    </row>
    <row r="435" spans="1:25" x14ac:dyDescent="0.5">
      <c r="A435" t="s">
        <v>947</v>
      </c>
      <c r="B435" t="s">
        <v>940</v>
      </c>
      <c r="C435" t="s">
        <v>564</v>
      </c>
      <c r="D435" t="s">
        <v>941</v>
      </c>
      <c r="F435" t="s">
        <v>979</v>
      </c>
      <c r="G435">
        <v>12000</v>
      </c>
      <c r="H435" t="s">
        <v>41</v>
      </c>
      <c r="I435" t="s">
        <v>1073</v>
      </c>
      <c r="J435">
        <f>VLOOKUP(I435,Sheet5!B:C,2,FALSE)</f>
        <v>81</v>
      </c>
      <c r="K435">
        <v>100</v>
      </c>
      <c r="L435">
        <f t="shared" si="26"/>
        <v>9</v>
      </c>
      <c r="M435">
        <f t="shared" si="26"/>
        <v>18</v>
      </c>
      <c r="N435">
        <f t="shared" si="27"/>
        <v>27</v>
      </c>
      <c r="O435">
        <f t="shared" si="27"/>
        <v>36</v>
      </c>
      <c r="P435">
        <f t="shared" si="27"/>
        <v>45</v>
      </c>
      <c r="Q435">
        <f t="shared" si="27"/>
        <v>54</v>
      </c>
      <c r="R435">
        <f t="shared" si="27"/>
        <v>63</v>
      </c>
      <c r="S435">
        <f t="shared" si="27"/>
        <v>72</v>
      </c>
      <c r="T435">
        <f t="shared" si="27"/>
        <v>81</v>
      </c>
      <c r="U435">
        <f t="shared" si="27"/>
        <v>91</v>
      </c>
      <c r="V435">
        <f t="shared" si="27"/>
        <v>100</v>
      </c>
      <c r="W435">
        <f t="shared" si="27"/>
        <v>100</v>
      </c>
      <c r="X435">
        <f t="shared" si="27"/>
        <v>100</v>
      </c>
      <c r="Y435" t="s">
        <v>947</v>
      </c>
    </row>
    <row r="436" spans="1:25" x14ac:dyDescent="0.5">
      <c r="A436" t="s">
        <v>956</v>
      </c>
      <c r="B436" t="s">
        <v>942</v>
      </c>
      <c r="F436" t="s">
        <v>942</v>
      </c>
      <c r="G436">
        <v>16800</v>
      </c>
      <c r="H436" t="s">
        <v>30</v>
      </c>
      <c r="I436" t="s">
        <v>1074</v>
      </c>
      <c r="J436">
        <f>VLOOKUP(I436,Sheet5!B:C,2,FALSE)</f>
        <v>82</v>
      </c>
      <c r="K436">
        <v>100</v>
      </c>
      <c r="L436">
        <f t="shared" si="26"/>
        <v>9</v>
      </c>
      <c r="M436">
        <f t="shared" si="26"/>
        <v>18</v>
      </c>
      <c r="N436">
        <f t="shared" si="27"/>
        <v>27</v>
      </c>
      <c r="O436">
        <f t="shared" si="27"/>
        <v>36</v>
      </c>
      <c r="P436">
        <f t="shared" si="27"/>
        <v>46</v>
      </c>
      <c r="Q436">
        <f t="shared" si="27"/>
        <v>55</v>
      </c>
      <c r="R436">
        <f t="shared" si="27"/>
        <v>64</v>
      </c>
      <c r="S436">
        <f t="shared" si="27"/>
        <v>73</v>
      </c>
      <c r="T436">
        <f t="shared" si="27"/>
        <v>82</v>
      </c>
      <c r="U436">
        <f t="shared" si="27"/>
        <v>91</v>
      </c>
      <c r="V436">
        <f t="shared" si="27"/>
        <v>100</v>
      </c>
      <c r="W436">
        <f t="shared" si="27"/>
        <v>100</v>
      </c>
      <c r="X436">
        <f t="shared" si="27"/>
        <v>100</v>
      </c>
      <c r="Y436" t="s">
        <v>956</v>
      </c>
    </row>
    <row r="437" spans="1:25" x14ac:dyDescent="0.5">
      <c r="A437" t="s">
        <v>535</v>
      </c>
      <c r="B437" t="s">
        <v>567</v>
      </c>
      <c r="F437" t="s">
        <v>567</v>
      </c>
      <c r="G437">
        <v>6240</v>
      </c>
      <c r="H437" t="s">
        <v>81</v>
      </c>
      <c r="I437" t="s">
        <v>1080</v>
      </c>
      <c r="J437">
        <v>100</v>
      </c>
      <c r="K437">
        <v>100</v>
      </c>
      <c r="L437">
        <f t="shared" si="26"/>
        <v>10</v>
      </c>
      <c r="M437">
        <f t="shared" si="26"/>
        <v>20</v>
      </c>
      <c r="N437">
        <f t="shared" si="27"/>
        <v>30</v>
      </c>
      <c r="O437">
        <f t="shared" si="27"/>
        <v>40</v>
      </c>
      <c r="P437">
        <f t="shared" si="27"/>
        <v>50</v>
      </c>
      <c r="Q437">
        <f t="shared" si="27"/>
        <v>60</v>
      </c>
      <c r="R437">
        <f t="shared" si="27"/>
        <v>70</v>
      </c>
      <c r="S437">
        <f t="shared" si="27"/>
        <v>80</v>
      </c>
      <c r="T437">
        <f t="shared" si="27"/>
        <v>90</v>
      </c>
      <c r="U437">
        <f t="shared" si="27"/>
        <v>100</v>
      </c>
      <c r="V437">
        <f t="shared" si="27"/>
        <v>100</v>
      </c>
      <c r="W437">
        <f t="shared" si="27"/>
        <v>100</v>
      </c>
      <c r="X437">
        <f t="shared" si="27"/>
        <v>100</v>
      </c>
      <c r="Y437" t="s">
        <v>535</v>
      </c>
    </row>
    <row r="438" spans="1:25" x14ac:dyDescent="0.5">
      <c r="A438" t="s">
        <v>535</v>
      </c>
      <c r="B438" t="s">
        <v>774</v>
      </c>
      <c r="F438" t="s">
        <v>774</v>
      </c>
      <c r="G438">
        <v>6360</v>
      </c>
      <c r="H438" t="s">
        <v>81</v>
      </c>
      <c r="I438" t="s">
        <v>1080</v>
      </c>
      <c r="J438">
        <v>100</v>
      </c>
      <c r="K438">
        <v>100</v>
      </c>
      <c r="L438">
        <f t="shared" si="26"/>
        <v>10</v>
      </c>
      <c r="M438">
        <f t="shared" si="26"/>
        <v>20</v>
      </c>
      <c r="N438">
        <f t="shared" si="27"/>
        <v>30</v>
      </c>
      <c r="O438">
        <f t="shared" si="27"/>
        <v>40</v>
      </c>
      <c r="P438">
        <f t="shared" si="27"/>
        <v>50</v>
      </c>
      <c r="Q438">
        <f t="shared" si="27"/>
        <v>60</v>
      </c>
      <c r="R438">
        <f t="shared" si="27"/>
        <v>70</v>
      </c>
      <c r="S438">
        <f t="shared" si="27"/>
        <v>80</v>
      </c>
      <c r="T438">
        <f t="shared" si="27"/>
        <v>90</v>
      </c>
      <c r="U438">
        <f t="shared" si="27"/>
        <v>100</v>
      </c>
      <c r="V438">
        <f t="shared" si="27"/>
        <v>100</v>
      </c>
      <c r="W438">
        <f t="shared" si="27"/>
        <v>100</v>
      </c>
      <c r="X438">
        <f t="shared" si="27"/>
        <v>100</v>
      </c>
      <c r="Y438" t="s">
        <v>535</v>
      </c>
    </row>
    <row r="439" spans="1:25" x14ac:dyDescent="0.5">
      <c r="A439" t="s">
        <v>535</v>
      </c>
      <c r="B439" t="s">
        <v>789</v>
      </c>
      <c r="F439" t="s">
        <v>789</v>
      </c>
      <c r="G439">
        <v>6600</v>
      </c>
      <c r="H439" t="s">
        <v>81</v>
      </c>
      <c r="I439" t="s">
        <v>1080</v>
      </c>
      <c r="J439">
        <v>100</v>
      </c>
      <c r="K439">
        <v>100</v>
      </c>
      <c r="L439">
        <f t="shared" si="26"/>
        <v>10</v>
      </c>
      <c r="M439">
        <f t="shared" si="26"/>
        <v>20</v>
      </c>
      <c r="N439">
        <f t="shared" si="27"/>
        <v>30</v>
      </c>
      <c r="O439">
        <f t="shared" si="27"/>
        <v>40</v>
      </c>
      <c r="P439">
        <f t="shared" si="27"/>
        <v>50</v>
      </c>
      <c r="Q439">
        <f t="shared" si="27"/>
        <v>60</v>
      </c>
      <c r="R439">
        <f t="shared" si="27"/>
        <v>70</v>
      </c>
      <c r="S439">
        <f t="shared" si="27"/>
        <v>80</v>
      </c>
      <c r="T439">
        <f t="shared" si="27"/>
        <v>90</v>
      </c>
      <c r="U439">
        <f t="shared" si="27"/>
        <v>100</v>
      </c>
      <c r="V439">
        <f t="shared" si="27"/>
        <v>100</v>
      </c>
      <c r="W439">
        <f t="shared" si="27"/>
        <v>100</v>
      </c>
      <c r="X439">
        <f t="shared" si="27"/>
        <v>100</v>
      </c>
      <c r="Y439" t="s">
        <v>535</v>
      </c>
    </row>
    <row r="440" spans="1:25" x14ac:dyDescent="0.5">
      <c r="A440" t="s">
        <v>535</v>
      </c>
      <c r="B440" t="s">
        <v>850</v>
      </c>
      <c r="F440" t="s">
        <v>850</v>
      </c>
      <c r="G440">
        <v>6600</v>
      </c>
      <c r="H440" t="s">
        <v>81</v>
      </c>
      <c r="I440" t="s">
        <v>1080</v>
      </c>
      <c r="J440">
        <v>100</v>
      </c>
      <c r="K440">
        <v>100</v>
      </c>
      <c r="L440">
        <f t="shared" si="26"/>
        <v>10</v>
      </c>
      <c r="M440">
        <f t="shared" si="26"/>
        <v>20</v>
      </c>
      <c r="N440">
        <f t="shared" si="27"/>
        <v>30</v>
      </c>
      <c r="O440">
        <f t="shared" si="27"/>
        <v>40</v>
      </c>
      <c r="P440">
        <f t="shared" si="27"/>
        <v>50</v>
      </c>
      <c r="Q440">
        <f t="shared" si="27"/>
        <v>60</v>
      </c>
      <c r="R440">
        <f t="shared" si="27"/>
        <v>70</v>
      </c>
      <c r="S440">
        <f t="shared" si="27"/>
        <v>80</v>
      </c>
      <c r="T440">
        <f t="shared" si="27"/>
        <v>90</v>
      </c>
      <c r="U440">
        <f t="shared" si="27"/>
        <v>100</v>
      </c>
      <c r="V440">
        <f t="shared" si="27"/>
        <v>100</v>
      </c>
      <c r="W440">
        <f t="shared" si="27"/>
        <v>100</v>
      </c>
      <c r="X440">
        <f t="shared" si="27"/>
        <v>100</v>
      </c>
      <c r="Y440" t="s">
        <v>535</v>
      </c>
    </row>
    <row r="441" spans="1:25" x14ac:dyDescent="0.5">
      <c r="A441" t="s">
        <v>535</v>
      </c>
      <c r="B441" t="s">
        <v>536</v>
      </c>
      <c r="F441" t="s">
        <v>536</v>
      </c>
      <c r="G441">
        <v>6720</v>
      </c>
      <c r="H441" t="s">
        <v>81</v>
      </c>
      <c r="I441" t="s">
        <v>1080</v>
      </c>
      <c r="J441">
        <v>100</v>
      </c>
      <c r="K441">
        <v>100</v>
      </c>
      <c r="L441">
        <f t="shared" si="26"/>
        <v>10</v>
      </c>
      <c r="M441">
        <f t="shared" si="26"/>
        <v>20</v>
      </c>
      <c r="N441">
        <f t="shared" si="27"/>
        <v>30</v>
      </c>
      <c r="O441">
        <f t="shared" si="27"/>
        <v>40</v>
      </c>
      <c r="P441">
        <f t="shared" si="27"/>
        <v>50</v>
      </c>
      <c r="Q441">
        <f t="shared" si="27"/>
        <v>60</v>
      </c>
      <c r="R441">
        <f t="shared" si="27"/>
        <v>70</v>
      </c>
      <c r="S441">
        <f t="shared" si="27"/>
        <v>80</v>
      </c>
      <c r="T441">
        <f t="shared" si="27"/>
        <v>90</v>
      </c>
      <c r="U441">
        <f t="shared" si="27"/>
        <v>100</v>
      </c>
      <c r="V441">
        <f t="shared" si="27"/>
        <v>100</v>
      </c>
      <c r="W441">
        <f t="shared" si="27"/>
        <v>100</v>
      </c>
      <c r="X441">
        <f t="shared" si="27"/>
        <v>100</v>
      </c>
      <c r="Y441" t="s">
        <v>535</v>
      </c>
    </row>
    <row r="442" spans="1:25" x14ac:dyDescent="0.5">
      <c r="A442" t="s">
        <v>535</v>
      </c>
      <c r="B442" t="s">
        <v>762</v>
      </c>
      <c r="C442" t="s">
        <v>763</v>
      </c>
      <c r="F442" t="s">
        <v>969</v>
      </c>
      <c r="G442">
        <v>6720</v>
      </c>
      <c r="H442" t="s">
        <v>81</v>
      </c>
      <c r="I442" t="s">
        <v>1080</v>
      </c>
      <c r="J442">
        <v>100</v>
      </c>
      <c r="K442">
        <v>100</v>
      </c>
      <c r="L442">
        <f t="shared" si="26"/>
        <v>10</v>
      </c>
      <c r="M442">
        <f t="shared" si="26"/>
        <v>20</v>
      </c>
      <c r="N442">
        <f t="shared" si="27"/>
        <v>30</v>
      </c>
      <c r="O442">
        <f t="shared" si="27"/>
        <v>40</v>
      </c>
      <c r="P442">
        <f t="shared" si="27"/>
        <v>50</v>
      </c>
      <c r="Q442">
        <f t="shared" si="27"/>
        <v>60</v>
      </c>
      <c r="R442">
        <f t="shared" si="27"/>
        <v>70</v>
      </c>
      <c r="S442">
        <f t="shared" si="27"/>
        <v>80</v>
      </c>
      <c r="T442">
        <f t="shared" si="27"/>
        <v>90</v>
      </c>
      <c r="U442">
        <f t="shared" si="27"/>
        <v>100</v>
      </c>
      <c r="V442">
        <f t="shared" si="27"/>
        <v>100</v>
      </c>
      <c r="W442">
        <f t="shared" ref="N442:X457" si="28">MIN(ROUND(W$1*(1+$J442/100),0),100)</f>
        <v>100</v>
      </c>
      <c r="X442">
        <f t="shared" si="28"/>
        <v>100</v>
      </c>
      <c r="Y442" t="s">
        <v>535</v>
      </c>
    </row>
    <row r="443" spans="1:25" x14ac:dyDescent="0.5">
      <c r="A443" t="s">
        <v>535</v>
      </c>
      <c r="B443" t="s">
        <v>875</v>
      </c>
      <c r="F443" t="s">
        <v>875</v>
      </c>
      <c r="G443">
        <v>6840</v>
      </c>
      <c r="H443" t="s">
        <v>81</v>
      </c>
      <c r="I443" t="s">
        <v>1080</v>
      </c>
      <c r="J443">
        <v>100</v>
      </c>
      <c r="K443">
        <v>100</v>
      </c>
      <c r="L443">
        <f t="shared" si="26"/>
        <v>10</v>
      </c>
      <c r="M443">
        <f t="shared" si="26"/>
        <v>20</v>
      </c>
      <c r="N443">
        <f t="shared" si="28"/>
        <v>30</v>
      </c>
      <c r="O443">
        <f t="shared" si="28"/>
        <v>40</v>
      </c>
      <c r="P443">
        <f t="shared" si="28"/>
        <v>50</v>
      </c>
      <c r="Q443">
        <f t="shared" si="28"/>
        <v>60</v>
      </c>
      <c r="R443">
        <f t="shared" si="28"/>
        <v>70</v>
      </c>
      <c r="S443">
        <f t="shared" si="28"/>
        <v>80</v>
      </c>
      <c r="T443">
        <f t="shared" si="28"/>
        <v>90</v>
      </c>
      <c r="U443">
        <f t="shared" si="28"/>
        <v>100</v>
      </c>
      <c r="V443">
        <f t="shared" si="28"/>
        <v>100</v>
      </c>
      <c r="W443">
        <f t="shared" si="28"/>
        <v>100</v>
      </c>
      <c r="X443">
        <f t="shared" si="28"/>
        <v>100</v>
      </c>
      <c r="Y443" t="s">
        <v>535</v>
      </c>
    </row>
    <row r="444" spans="1:25" x14ac:dyDescent="0.5">
      <c r="A444" t="s">
        <v>535</v>
      </c>
      <c r="B444" t="s">
        <v>611</v>
      </c>
      <c r="F444" t="s">
        <v>611</v>
      </c>
      <c r="G444">
        <v>6840</v>
      </c>
      <c r="H444" t="s">
        <v>81</v>
      </c>
      <c r="I444" t="s">
        <v>1080</v>
      </c>
      <c r="J444">
        <v>100</v>
      </c>
      <c r="K444">
        <v>100</v>
      </c>
      <c r="L444">
        <f t="shared" si="26"/>
        <v>10</v>
      </c>
      <c r="M444">
        <f t="shared" si="26"/>
        <v>20</v>
      </c>
      <c r="N444">
        <f t="shared" si="28"/>
        <v>30</v>
      </c>
      <c r="O444">
        <f t="shared" si="28"/>
        <v>40</v>
      </c>
      <c r="P444">
        <f t="shared" si="28"/>
        <v>50</v>
      </c>
      <c r="Q444">
        <f t="shared" si="28"/>
        <v>60</v>
      </c>
      <c r="R444">
        <f t="shared" si="28"/>
        <v>70</v>
      </c>
      <c r="S444">
        <f t="shared" si="28"/>
        <v>80</v>
      </c>
      <c r="T444">
        <f t="shared" si="28"/>
        <v>90</v>
      </c>
      <c r="U444">
        <f t="shared" si="28"/>
        <v>100</v>
      </c>
      <c r="V444">
        <f t="shared" si="28"/>
        <v>100</v>
      </c>
      <c r="W444">
        <f t="shared" si="28"/>
        <v>100</v>
      </c>
      <c r="X444">
        <f t="shared" si="28"/>
        <v>100</v>
      </c>
      <c r="Y444" t="s">
        <v>535</v>
      </c>
    </row>
    <row r="445" spans="1:25" x14ac:dyDescent="0.5">
      <c r="A445" t="s">
        <v>535</v>
      </c>
      <c r="B445" t="s">
        <v>599</v>
      </c>
      <c r="F445" t="s">
        <v>599</v>
      </c>
      <c r="G445">
        <v>6940</v>
      </c>
      <c r="H445" t="s">
        <v>81</v>
      </c>
      <c r="I445" t="s">
        <v>1080</v>
      </c>
      <c r="J445">
        <v>100</v>
      </c>
      <c r="K445">
        <v>100</v>
      </c>
      <c r="L445">
        <f t="shared" si="26"/>
        <v>10</v>
      </c>
      <c r="M445">
        <f t="shared" si="26"/>
        <v>20</v>
      </c>
      <c r="N445">
        <f t="shared" si="28"/>
        <v>30</v>
      </c>
      <c r="O445">
        <f t="shared" si="28"/>
        <v>40</v>
      </c>
      <c r="P445">
        <f t="shared" si="28"/>
        <v>50</v>
      </c>
      <c r="Q445">
        <f t="shared" si="28"/>
        <v>60</v>
      </c>
      <c r="R445">
        <f t="shared" si="28"/>
        <v>70</v>
      </c>
      <c r="S445">
        <f t="shared" si="28"/>
        <v>80</v>
      </c>
      <c r="T445">
        <f t="shared" si="28"/>
        <v>90</v>
      </c>
      <c r="U445">
        <f t="shared" si="28"/>
        <v>100</v>
      </c>
      <c r="V445">
        <f t="shared" si="28"/>
        <v>100</v>
      </c>
      <c r="W445">
        <f t="shared" si="28"/>
        <v>100</v>
      </c>
      <c r="X445">
        <f t="shared" si="28"/>
        <v>100</v>
      </c>
      <c r="Y445" t="s">
        <v>535</v>
      </c>
    </row>
    <row r="446" spans="1:25" x14ac:dyDescent="0.5">
      <c r="A446" t="s">
        <v>535</v>
      </c>
      <c r="B446" t="s">
        <v>652</v>
      </c>
      <c r="F446" t="s">
        <v>652</v>
      </c>
      <c r="G446">
        <v>7200</v>
      </c>
      <c r="H446" t="s">
        <v>81</v>
      </c>
      <c r="I446" t="s">
        <v>1080</v>
      </c>
      <c r="J446">
        <v>100</v>
      </c>
      <c r="K446">
        <v>100</v>
      </c>
      <c r="L446">
        <f t="shared" si="26"/>
        <v>10</v>
      </c>
      <c r="M446">
        <f t="shared" si="26"/>
        <v>20</v>
      </c>
      <c r="N446">
        <f t="shared" si="28"/>
        <v>30</v>
      </c>
      <c r="O446">
        <f t="shared" si="28"/>
        <v>40</v>
      </c>
      <c r="P446">
        <f t="shared" si="28"/>
        <v>50</v>
      </c>
      <c r="Q446">
        <f t="shared" si="28"/>
        <v>60</v>
      </c>
      <c r="R446">
        <f t="shared" si="28"/>
        <v>70</v>
      </c>
      <c r="S446">
        <f t="shared" si="28"/>
        <v>80</v>
      </c>
      <c r="T446">
        <f t="shared" si="28"/>
        <v>90</v>
      </c>
      <c r="U446">
        <f t="shared" si="28"/>
        <v>100</v>
      </c>
      <c r="V446">
        <f t="shared" si="28"/>
        <v>100</v>
      </c>
      <c r="W446">
        <f t="shared" si="28"/>
        <v>100</v>
      </c>
      <c r="X446">
        <f t="shared" si="28"/>
        <v>100</v>
      </c>
      <c r="Y446" t="s">
        <v>535</v>
      </c>
    </row>
    <row r="447" spans="1:25" x14ac:dyDescent="0.5">
      <c r="A447" t="s">
        <v>535</v>
      </c>
      <c r="B447" t="s">
        <v>720</v>
      </c>
      <c r="F447" t="s">
        <v>720</v>
      </c>
      <c r="G447">
        <v>7200</v>
      </c>
      <c r="H447" t="s">
        <v>81</v>
      </c>
      <c r="I447" t="s">
        <v>1080</v>
      </c>
      <c r="J447">
        <v>100</v>
      </c>
      <c r="K447">
        <v>100</v>
      </c>
      <c r="L447">
        <f t="shared" si="26"/>
        <v>10</v>
      </c>
      <c r="M447">
        <f t="shared" si="26"/>
        <v>20</v>
      </c>
      <c r="N447">
        <f t="shared" si="28"/>
        <v>30</v>
      </c>
      <c r="O447">
        <f t="shared" si="28"/>
        <v>40</v>
      </c>
      <c r="P447">
        <f t="shared" si="28"/>
        <v>50</v>
      </c>
      <c r="Q447">
        <f t="shared" si="28"/>
        <v>60</v>
      </c>
      <c r="R447">
        <f t="shared" si="28"/>
        <v>70</v>
      </c>
      <c r="S447">
        <f t="shared" si="28"/>
        <v>80</v>
      </c>
      <c r="T447">
        <f t="shared" si="28"/>
        <v>90</v>
      </c>
      <c r="U447">
        <f t="shared" si="28"/>
        <v>100</v>
      </c>
      <c r="V447">
        <f t="shared" si="28"/>
        <v>100</v>
      </c>
      <c r="W447">
        <f t="shared" si="28"/>
        <v>100</v>
      </c>
      <c r="X447">
        <f t="shared" si="28"/>
        <v>100</v>
      </c>
      <c r="Y447" t="s">
        <v>535</v>
      </c>
    </row>
    <row r="448" spans="1:25" x14ac:dyDescent="0.5">
      <c r="A448" t="s">
        <v>535</v>
      </c>
      <c r="B448" t="s">
        <v>861</v>
      </c>
      <c r="F448" t="s">
        <v>861</v>
      </c>
      <c r="G448">
        <v>7200</v>
      </c>
      <c r="H448" t="s">
        <v>81</v>
      </c>
      <c r="I448" t="s">
        <v>1080</v>
      </c>
      <c r="J448">
        <v>100</v>
      </c>
      <c r="K448">
        <v>100</v>
      </c>
      <c r="L448">
        <f t="shared" si="26"/>
        <v>10</v>
      </c>
      <c r="M448">
        <f t="shared" si="26"/>
        <v>20</v>
      </c>
      <c r="N448">
        <f t="shared" si="28"/>
        <v>30</v>
      </c>
      <c r="O448">
        <f t="shared" si="28"/>
        <v>40</v>
      </c>
      <c r="P448">
        <f t="shared" si="28"/>
        <v>50</v>
      </c>
      <c r="Q448">
        <f t="shared" si="28"/>
        <v>60</v>
      </c>
      <c r="R448">
        <f t="shared" si="28"/>
        <v>70</v>
      </c>
      <c r="S448">
        <f t="shared" si="28"/>
        <v>80</v>
      </c>
      <c r="T448">
        <f t="shared" si="28"/>
        <v>90</v>
      </c>
      <c r="U448">
        <f t="shared" si="28"/>
        <v>100</v>
      </c>
      <c r="V448">
        <f t="shared" si="28"/>
        <v>100</v>
      </c>
      <c r="W448">
        <f t="shared" si="28"/>
        <v>100</v>
      </c>
      <c r="X448">
        <f t="shared" si="28"/>
        <v>100</v>
      </c>
      <c r="Y448" t="s">
        <v>535</v>
      </c>
    </row>
    <row r="449" spans="1:25" x14ac:dyDescent="0.5">
      <c r="A449" t="s">
        <v>535</v>
      </c>
      <c r="B449" t="s">
        <v>687</v>
      </c>
      <c r="F449" t="s">
        <v>687</v>
      </c>
      <c r="G449">
        <v>7200</v>
      </c>
      <c r="H449" t="s">
        <v>81</v>
      </c>
      <c r="I449" t="s">
        <v>1080</v>
      </c>
      <c r="J449">
        <v>100</v>
      </c>
      <c r="K449">
        <v>100</v>
      </c>
      <c r="L449">
        <f t="shared" si="26"/>
        <v>10</v>
      </c>
      <c r="M449">
        <f t="shared" si="26"/>
        <v>20</v>
      </c>
      <c r="N449">
        <f t="shared" si="28"/>
        <v>30</v>
      </c>
      <c r="O449">
        <f t="shared" si="28"/>
        <v>40</v>
      </c>
      <c r="P449">
        <f t="shared" si="28"/>
        <v>50</v>
      </c>
      <c r="Q449">
        <f t="shared" si="28"/>
        <v>60</v>
      </c>
      <c r="R449">
        <f t="shared" si="28"/>
        <v>70</v>
      </c>
      <c r="S449">
        <f t="shared" si="28"/>
        <v>80</v>
      </c>
      <c r="T449">
        <f t="shared" si="28"/>
        <v>90</v>
      </c>
      <c r="U449">
        <f t="shared" si="28"/>
        <v>100</v>
      </c>
      <c r="V449">
        <f t="shared" si="28"/>
        <v>100</v>
      </c>
      <c r="W449">
        <f t="shared" si="28"/>
        <v>100</v>
      </c>
      <c r="X449">
        <f t="shared" si="28"/>
        <v>100</v>
      </c>
      <c r="Y449" t="s">
        <v>535</v>
      </c>
    </row>
    <row r="450" spans="1:25" x14ac:dyDescent="0.5">
      <c r="A450" t="s">
        <v>535</v>
      </c>
      <c r="B450" t="s">
        <v>935</v>
      </c>
      <c r="F450" t="s">
        <v>935</v>
      </c>
      <c r="G450">
        <v>7440</v>
      </c>
      <c r="H450" t="s">
        <v>81</v>
      </c>
      <c r="I450" t="s">
        <v>1080</v>
      </c>
      <c r="J450">
        <v>100</v>
      </c>
      <c r="K450">
        <v>100</v>
      </c>
      <c r="L450">
        <f t="shared" si="26"/>
        <v>10</v>
      </c>
      <c r="M450">
        <f t="shared" si="26"/>
        <v>20</v>
      </c>
      <c r="N450">
        <f t="shared" si="28"/>
        <v>30</v>
      </c>
      <c r="O450">
        <f t="shared" si="28"/>
        <v>40</v>
      </c>
      <c r="P450">
        <f t="shared" si="28"/>
        <v>50</v>
      </c>
      <c r="Q450">
        <f t="shared" si="28"/>
        <v>60</v>
      </c>
      <c r="R450">
        <f t="shared" si="28"/>
        <v>70</v>
      </c>
      <c r="S450">
        <f t="shared" si="28"/>
        <v>80</v>
      </c>
      <c r="T450">
        <f t="shared" si="28"/>
        <v>90</v>
      </c>
      <c r="U450">
        <f t="shared" si="28"/>
        <v>100</v>
      </c>
      <c r="V450">
        <f t="shared" si="28"/>
        <v>100</v>
      </c>
      <c r="W450">
        <f t="shared" si="28"/>
        <v>100</v>
      </c>
      <c r="X450">
        <f t="shared" si="28"/>
        <v>100</v>
      </c>
      <c r="Y450" t="s">
        <v>535</v>
      </c>
    </row>
    <row r="451" spans="1:25" x14ac:dyDescent="0.5">
      <c r="A451" t="s">
        <v>535</v>
      </c>
      <c r="B451" t="s">
        <v>654</v>
      </c>
      <c r="F451" t="s">
        <v>654</v>
      </c>
      <c r="G451">
        <v>7440</v>
      </c>
      <c r="H451" t="s">
        <v>81</v>
      </c>
      <c r="I451" t="s">
        <v>1080</v>
      </c>
      <c r="J451">
        <v>100</v>
      </c>
      <c r="K451">
        <v>100</v>
      </c>
      <c r="L451">
        <f t="shared" si="26"/>
        <v>10</v>
      </c>
      <c r="M451">
        <f t="shared" si="26"/>
        <v>20</v>
      </c>
      <c r="N451">
        <f t="shared" si="28"/>
        <v>30</v>
      </c>
      <c r="O451">
        <f t="shared" si="28"/>
        <v>40</v>
      </c>
      <c r="P451">
        <f t="shared" si="28"/>
        <v>50</v>
      </c>
      <c r="Q451">
        <f t="shared" si="28"/>
        <v>60</v>
      </c>
      <c r="R451">
        <f t="shared" si="28"/>
        <v>70</v>
      </c>
      <c r="S451">
        <f t="shared" si="28"/>
        <v>80</v>
      </c>
      <c r="T451">
        <f t="shared" si="28"/>
        <v>90</v>
      </c>
      <c r="U451">
        <f t="shared" si="28"/>
        <v>100</v>
      </c>
      <c r="V451">
        <f t="shared" si="28"/>
        <v>100</v>
      </c>
      <c r="W451">
        <f t="shared" si="28"/>
        <v>100</v>
      </c>
      <c r="X451">
        <f t="shared" si="28"/>
        <v>100</v>
      </c>
      <c r="Y451" t="s">
        <v>535</v>
      </c>
    </row>
    <row r="452" spans="1:25" x14ac:dyDescent="0.5">
      <c r="A452" t="s">
        <v>535</v>
      </c>
      <c r="B452" t="s">
        <v>939</v>
      </c>
      <c r="F452" t="s">
        <v>939</v>
      </c>
      <c r="G452">
        <v>11520</v>
      </c>
      <c r="H452" t="s">
        <v>81</v>
      </c>
      <c r="I452" t="s">
        <v>1080</v>
      </c>
      <c r="J452">
        <v>100</v>
      </c>
      <c r="K452">
        <v>100</v>
      </c>
      <c r="L452">
        <f t="shared" si="26"/>
        <v>10</v>
      </c>
      <c r="M452">
        <f t="shared" si="26"/>
        <v>20</v>
      </c>
      <c r="N452">
        <f t="shared" si="28"/>
        <v>30</v>
      </c>
      <c r="O452">
        <f t="shared" si="28"/>
        <v>40</v>
      </c>
      <c r="P452">
        <f t="shared" si="28"/>
        <v>50</v>
      </c>
      <c r="Q452">
        <f t="shared" si="28"/>
        <v>60</v>
      </c>
      <c r="R452">
        <f t="shared" si="28"/>
        <v>70</v>
      </c>
      <c r="S452">
        <f t="shared" si="28"/>
        <v>80</v>
      </c>
      <c r="T452">
        <f t="shared" si="28"/>
        <v>90</v>
      </c>
      <c r="U452">
        <f t="shared" si="28"/>
        <v>100</v>
      </c>
      <c r="V452">
        <f t="shared" si="28"/>
        <v>100</v>
      </c>
      <c r="W452">
        <f t="shared" si="28"/>
        <v>100</v>
      </c>
      <c r="X452">
        <f t="shared" si="28"/>
        <v>100</v>
      </c>
      <c r="Y452" t="s">
        <v>535</v>
      </c>
    </row>
    <row r="453" spans="1:25" x14ac:dyDescent="0.5">
      <c r="A453" t="s">
        <v>952</v>
      </c>
      <c r="F453" t="s">
        <v>1642</v>
      </c>
      <c r="H453" t="s">
        <v>28</v>
      </c>
      <c r="I453" t="s">
        <v>988</v>
      </c>
      <c r="J453">
        <v>33</v>
      </c>
      <c r="K453">
        <v>49</v>
      </c>
      <c r="L453">
        <f t="shared" si="26"/>
        <v>7</v>
      </c>
      <c r="M453">
        <f t="shared" si="26"/>
        <v>13</v>
      </c>
      <c r="N453">
        <f t="shared" si="28"/>
        <v>20</v>
      </c>
      <c r="O453">
        <f t="shared" si="28"/>
        <v>27</v>
      </c>
      <c r="P453">
        <f t="shared" si="28"/>
        <v>33</v>
      </c>
      <c r="Q453">
        <f t="shared" si="28"/>
        <v>40</v>
      </c>
      <c r="R453">
        <f t="shared" si="28"/>
        <v>47</v>
      </c>
      <c r="S453">
        <f t="shared" si="28"/>
        <v>53</v>
      </c>
      <c r="T453">
        <f t="shared" si="28"/>
        <v>60</v>
      </c>
      <c r="U453">
        <f t="shared" si="28"/>
        <v>67</v>
      </c>
      <c r="V453">
        <f t="shared" si="28"/>
        <v>73</v>
      </c>
      <c r="W453">
        <f t="shared" si="28"/>
        <v>80</v>
      </c>
      <c r="X453">
        <f t="shared" si="28"/>
        <v>86</v>
      </c>
      <c r="Y453" t="s">
        <v>952</v>
      </c>
    </row>
    <row r="454" spans="1:25" x14ac:dyDescent="0.5">
      <c r="F454" t="s">
        <v>1635</v>
      </c>
      <c r="H454" t="s">
        <v>28</v>
      </c>
      <c r="I454" t="s">
        <v>988</v>
      </c>
      <c r="J454">
        <v>33</v>
      </c>
      <c r="K454">
        <v>49</v>
      </c>
      <c r="L454">
        <f t="shared" si="26"/>
        <v>7</v>
      </c>
      <c r="M454">
        <f t="shared" si="26"/>
        <v>13</v>
      </c>
      <c r="N454">
        <f t="shared" si="28"/>
        <v>20</v>
      </c>
      <c r="O454">
        <f t="shared" si="28"/>
        <v>27</v>
      </c>
      <c r="P454">
        <f t="shared" si="28"/>
        <v>33</v>
      </c>
      <c r="Q454">
        <f t="shared" si="28"/>
        <v>40</v>
      </c>
      <c r="R454">
        <f t="shared" si="28"/>
        <v>47</v>
      </c>
      <c r="S454">
        <f t="shared" si="28"/>
        <v>53</v>
      </c>
      <c r="T454">
        <f t="shared" si="28"/>
        <v>60</v>
      </c>
      <c r="U454">
        <f t="shared" si="28"/>
        <v>67</v>
      </c>
      <c r="V454">
        <f t="shared" si="28"/>
        <v>73</v>
      </c>
      <c r="W454">
        <f t="shared" si="28"/>
        <v>80</v>
      </c>
      <c r="X454">
        <f t="shared" si="28"/>
        <v>86</v>
      </c>
    </row>
    <row r="455" spans="1:25" x14ac:dyDescent="0.5">
      <c r="F455" t="s">
        <v>1636</v>
      </c>
      <c r="H455" t="s">
        <v>28</v>
      </c>
      <c r="I455" t="s">
        <v>988</v>
      </c>
      <c r="J455">
        <v>33</v>
      </c>
      <c r="K455">
        <v>49</v>
      </c>
      <c r="L455">
        <f t="shared" ref="L455:X461" si="29">MIN(ROUND(L$1*(1+$J455/100),0),100)</f>
        <v>7</v>
      </c>
      <c r="M455">
        <f t="shared" si="29"/>
        <v>13</v>
      </c>
      <c r="N455">
        <f t="shared" si="28"/>
        <v>20</v>
      </c>
      <c r="O455">
        <f t="shared" si="28"/>
        <v>27</v>
      </c>
      <c r="P455">
        <f t="shared" si="28"/>
        <v>33</v>
      </c>
      <c r="Q455">
        <f t="shared" si="28"/>
        <v>40</v>
      </c>
      <c r="R455">
        <f t="shared" si="28"/>
        <v>47</v>
      </c>
      <c r="S455">
        <f t="shared" si="28"/>
        <v>53</v>
      </c>
      <c r="T455">
        <f t="shared" si="28"/>
        <v>60</v>
      </c>
      <c r="U455">
        <f t="shared" si="28"/>
        <v>67</v>
      </c>
      <c r="V455">
        <f t="shared" si="28"/>
        <v>73</v>
      </c>
      <c r="W455">
        <f t="shared" si="28"/>
        <v>80</v>
      </c>
      <c r="X455">
        <f t="shared" si="28"/>
        <v>86</v>
      </c>
    </row>
    <row r="456" spans="1:25" x14ac:dyDescent="0.5">
      <c r="F456" t="s">
        <v>1637</v>
      </c>
      <c r="H456" t="s">
        <v>28</v>
      </c>
      <c r="I456" t="s">
        <v>988</v>
      </c>
      <c r="J456">
        <v>33</v>
      </c>
      <c r="K456">
        <v>49</v>
      </c>
      <c r="L456">
        <f t="shared" si="29"/>
        <v>7</v>
      </c>
      <c r="M456">
        <f t="shared" si="29"/>
        <v>13</v>
      </c>
      <c r="N456">
        <f t="shared" si="28"/>
        <v>20</v>
      </c>
      <c r="O456">
        <f t="shared" si="28"/>
        <v>27</v>
      </c>
      <c r="P456">
        <f t="shared" si="28"/>
        <v>33</v>
      </c>
      <c r="Q456">
        <f t="shared" si="28"/>
        <v>40</v>
      </c>
      <c r="R456">
        <f t="shared" si="28"/>
        <v>47</v>
      </c>
      <c r="S456">
        <f t="shared" si="28"/>
        <v>53</v>
      </c>
      <c r="T456">
        <f t="shared" si="28"/>
        <v>60</v>
      </c>
      <c r="U456">
        <f t="shared" si="28"/>
        <v>67</v>
      </c>
      <c r="V456">
        <f t="shared" si="28"/>
        <v>73</v>
      </c>
      <c r="W456">
        <f t="shared" si="28"/>
        <v>80</v>
      </c>
      <c r="X456">
        <f t="shared" si="28"/>
        <v>86</v>
      </c>
    </row>
    <row r="457" spans="1:25" x14ac:dyDescent="0.5">
      <c r="F457" t="s">
        <v>1638</v>
      </c>
      <c r="H457" t="s">
        <v>28</v>
      </c>
      <c r="I457" t="s">
        <v>988</v>
      </c>
      <c r="J457">
        <v>33</v>
      </c>
      <c r="K457">
        <v>49</v>
      </c>
      <c r="L457">
        <f t="shared" si="29"/>
        <v>7</v>
      </c>
      <c r="M457">
        <f t="shared" si="29"/>
        <v>13</v>
      </c>
      <c r="N457">
        <f t="shared" si="28"/>
        <v>20</v>
      </c>
      <c r="O457">
        <f t="shared" si="28"/>
        <v>27</v>
      </c>
      <c r="P457">
        <f t="shared" si="28"/>
        <v>33</v>
      </c>
      <c r="Q457">
        <f t="shared" si="28"/>
        <v>40</v>
      </c>
      <c r="R457">
        <f t="shared" si="28"/>
        <v>47</v>
      </c>
      <c r="S457">
        <f t="shared" si="28"/>
        <v>53</v>
      </c>
      <c r="T457">
        <f t="shared" si="28"/>
        <v>60</v>
      </c>
      <c r="U457">
        <f t="shared" si="28"/>
        <v>67</v>
      </c>
      <c r="V457">
        <f t="shared" si="28"/>
        <v>73</v>
      </c>
      <c r="W457">
        <f t="shared" si="28"/>
        <v>80</v>
      </c>
      <c r="X457">
        <f t="shared" si="28"/>
        <v>86</v>
      </c>
    </row>
    <row r="458" spans="1:25" x14ac:dyDescent="0.5">
      <c r="F458" t="s">
        <v>1639</v>
      </c>
      <c r="H458" t="s">
        <v>28</v>
      </c>
      <c r="I458" t="s">
        <v>988</v>
      </c>
      <c r="J458">
        <v>33</v>
      </c>
      <c r="K458">
        <v>49</v>
      </c>
      <c r="L458">
        <f t="shared" si="29"/>
        <v>7</v>
      </c>
      <c r="M458">
        <f t="shared" si="29"/>
        <v>13</v>
      </c>
      <c r="N458">
        <f t="shared" si="29"/>
        <v>20</v>
      </c>
      <c r="O458">
        <f t="shared" si="29"/>
        <v>27</v>
      </c>
      <c r="P458">
        <f t="shared" si="29"/>
        <v>33</v>
      </c>
      <c r="Q458">
        <f t="shared" si="29"/>
        <v>40</v>
      </c>
      <c r="R458">
        <f t="shared" si="29"/>
        <v>47</v>
      </c>
      <c r="S458">
        <f t="shared" si="29"/>
        <v>53</v>
      </c>
      <c r="T458">
        <f t="shared" si="29"/>
        <v>60</v>
      </c>
      <c r="U458">
        <f t="shared" si="29"/>
        <v>67</v>
      </c>
      <c r="V458">
        <f t="shared" si="29"/>
        <v>73</v>
      </c>
      <c r="W458">
        <f t="shared" si="29"/>
        <v>80</v>
      </c>
      <c r="X458">
        <f t="shared" si="29"/>
        <v>86</v>
      </c>
    </row>
    <row r="459" spans="1:25" x14ac:dyDescent="0.5">
      <c r="F459" t="s">
        <v>1640</v>
      </c>
      <c r="H459" t="s">
        <v>28</v>
      </c>
      <c r="I459" t="s">
        <v>988</v>
      </c>
      <c r="J459">
        <v>33</v>
      </c>
      <c r="K459">
        <v>49</v>
      </c>
      <c r="L459">
        <f t="shared" si="29"/>
        <v>7</v>
      </c>
      <c r="M459">
        <f t="shared" si="29"/>
        <v>13</v>
      </c>
      <c r="N459">
        <f t="shared" si="29"/>
        <v>20</v>
      </c>
      <c r="O459">
        <f t="shared" si="29"/>
        <v>27</v>
      </c>
      <c r="P459">
        <f t="shared" si="29"/>
        <v>33</v>
      </c>
      <c r="Q459">
        <f t="shared" si="29"/>
        <v>40</v>
      </c>
      <c r="R459">
        <f t="shared" si="29"/>
        <v>47</v>
      </c>
      <c r="S459">
        <f t="shared" si="29"/>
        <v>53</v>
      </c>
      <c r="T459">
        <f t="shared" si="29"/>
        <v>60</v>
      </c>
      <c r="U459">
        <f t="shared" si="29"/>
        <v>67</v>
      </c>
      <c r="V459">
        <f t="shared" si="29"/>
        <v>73</v>
      </c>
      <c r="W459">
        <f t="shared" si="29"/>
        <v>80</v>
      </c>
      <c r="X459">
        <f t="shared" si="29"/>
        <v>86</v>
      </c>
    </row>
    <row r="460" spans="1:25" x14ac:dyDescent="0.5">
      <c r="F460" t="s">
        <v>1641</v>
      </c>
      <c r="H460" t="s">
        <v>28</v>
      </c>
      <c r="I460" t="s">
        <v>988</v>
      </c>
      <c r="J460">
        <v>33</v>
      </c>
      <c r="K460">
        <v>49</v>
      </c>
      <c r="L460">
        <f t="shared" si="29"/>
        <v>7</v>
      </c>
      <c r="M460">
        <f t="shared" si="29"/>
        <v>13</v>
      </c>
      <c r="N460">
        <f t="shared" si="29"/>
        <v>20</v>
      </c>
      <c r="O460">
        <f t="shared" si="29"/>
        <v>27</v>
      </c>
      <c r="P460">
        <f t="shared" si="29"/>
        <v>33</v>
      </c>
      <c r="Q460">
        <f t="shared" si="29"/>
        <v>40</v>
      </c>
      <c r="R460">
        <f t="shared" si="29"/>
        <v>47</v>
      </c>
      <c r="S460">
        <f t="shared" si="29"/>
        <v>53</v>
      </c>
      <c r="T460">
        <f t="shared" si="29"/>
        <v>60</v>
      </c>
      <c r="U460">
        <f t="shared" si="29"/>
        <v>67</v>
      </c>
      <c r="V460">
        <f t="shared" si="29"/>
        <v>73</v>
      </c>
      <c r="W460">
        <f t="shared" si="29"/>
        <v>80</v>
      </c>
      <c r="X460">
        <f t="shared" si="29"/>
        <v>86</v>
      </c>
    </row>
    <row r="461" spans="1:25" x14ac:dyDescent="0.5">
      <c r="F461" t="s">
        <v>1645</v>
      </c>
      <c r="H461" t="s">
        <v>28</v>
      </c>
      <c r="I461" t="s">
        <v>988</v>
      </c>
      <c r="J461">
        <v>33</v>
      </c>
      <c r="K461">
        <v>49</v>
      </c>
      <c r="L461">
        <f t="shared" si="29"/>
        <v>7</v>
      </c>
      <c r="M461">
        <f t="shared" si="29"/>
        <v>13</v>
      </c>
      <c r="N461">
        <f t="shared" si="29"/>
        <v>20</v>
      </c>
      <c r="O461">
        <f t="shared" si="29"/>
        <v>27</v>
      </c>
      <c r="P461">
        <f t="shared" si="29"/>
        <v>33</v>
      </c>
      <c r="Q461">
        <f t="shared" si="29"/>
        <v>40</v>
      </c>
      <c r="R461">
        <f t="shared" si="29"/>
        <v>47</v>
      </c>
      <c r="S461">
        <f t="shared" si="29"/>
        <v>53</v>
      </c>
      <c r="T461">
        <f t="shared" si="29"/>
        <v>60</v>
      </c>
      <c r="U461">
        <f t="shared" si="29"/>
        <v>67</v>
      </c>
      <c r="V461">
        <f t="shared" si="29"/>
        <v>73</v>
      </c>
      <c r="W461">
        <f t="shared" si="29"/>
        <v>80</v>
      </c>
      <c r="X461">
        <f t="shared" si="29"/>
        <v>86</v>
      </c>
    </row>
  </sheetData>
  <sortState xmlns:xlrd2="http://schemas.microsoft.com/office/spreadsheetml/2017/richdata2" ref="A2:J11321">
    <sortCondition ref="J2:J113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2F68-ED6D-4A06-8103-8D4835EE626D}">
  <dimension ref="A1:O739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P2" sqref="P2"/>
    </sheetView>
  </sheetViews>
  <sheetFormatPr defaultRowHeight="14.35" x14ac:dyDescent="0.5"/>
  <cols>
    <col min="4" max="5" width="11" customWidth="1"/>
    <col min="6" max="7" width="15.703125" customWidth="1"/>
    <col min="10" max="10" width="16.46875" customWidth="1"/>
    <col min="11" max="11" width="10.46875" customWidth="1"/>
  </cols>
  <sheetData>
    <row r="1" spans="1:15" x14ac:dyDescent="0.5">
      <c r="A1">
        <v>0</v>
      </c>
      <c r="B1">
        <f>COUNTIFS(B2:B700,"=AAAA")</f>
        <v>70</v>
      </c>
      <c r="C1" t="s">
        <v>100</v>
      </c>
      <c r="E1" t="s">
        <v>1104</v>
      </c>
      <c r="F1">
        <f>MIN(F2:F738)</f>
        <v>3</v>
      </c>
      <c r="G1" t="s">
        <v>1105</v>
      </c>
      <c r="H1" t="s">
        <v>1102</v>
      </c>
      <c r="I1" t="s">
        <v>1100</v>
      </c>
      <c r="J1" t="s">
        <v>1098</v>
      </c>
      <c r="K1" t="s">
        <v>1099</v>
      </c>
      <c r="L1" t="s">
        <v>1102</v>
      </c>
      <c r="N1" t="str">
        <f>"["</f>
        <v>[</v>
      </c>
      <c r="O1" t="str">
        <f>"["</f>
        <v>[</v>
      </c>
    </row>
    <row r="2" spans="1:15" x14ac:dyDescent="0.5">
      <c r="A2">
        <v>1</v>
      </c>
      <c r="B2" t="str">
        <f>IF(D2="MICKEY","AAAA","")</f>
        <v/>
      </c>
      <c r="C2" t="s">
        <v>101</v>
      </c>
      <c r="D2" t="str">
        <f>UPPER(C2)</f>
        <v>SILVER</v>
      </c>
      <c r="E2" t="b">
        <v>1</v>
      </c>
      <c r="F2">
        <f>MAX(J2:L2)</f>
        <v>12</v>
      </c>
      <c r="G2">
        <f>IF(E2,ROUND(F2+1,0),F2)</f>
        <v>13</v>
      </c>
      <c r="H2" t="s">
        <v>991</v>
      </c>
      <c r="I2">
        <f>COUNTIF(Sheet3!F:F,"="&amp;'Trainers by index #'!D2)</f>
        <v>17</v>
      </c>
      <c r="J2">
        <f>IF(AND(I2=0,L2=0),MAX(Sheet3!J:J),0)</f>
        <v>0</v>
      </c>
      <c r="K2">
        <f>IF(I2=1,VLOOKUP(D2,Sheet3!F:J,5,FALSE),0)</f>
        <v>0</v>
      </c>
      <c r="L2">
        <f>IFERROR(IF(H2&lt;&gt;"",VLOOKUP(H2,Sheet3!I:J,2,FALSE),0),0)</f>
        <v>12</v>
      </c>
      <c r="M2">
        <f>IF(H2="FightingDojo",100,IF(VLOOKUP(F2,Sheet3!J:K,2,FALSE)&lt;&gt;100,VLOOKUP(F2,Sheet3!J:K,2,FALSE),0))</f>
        <v>21</v>
      </c>
      <c r="N2" t="str">
        <f>N1&amp;M2&amp;","</f>
        <v>[21,</v>
      </c>
      <c r="O2" t="str">
        <f>O1&amp;G2&amp;","</f>
        <v>[13,</v>
      </c>
    </row>
    <row r="3" spans="1:15" x14ac:dyDescent="0.5">
      <c r="A3">
        <v>2</v>
      </c>
      <c r="B3" t="str">
        <f t="shared" ref="B3:B66" si="0">IF(D3="MICKEY","AAAA","")</f>
        <v/>
      </c>
      <c r="C3" t="s">
        <v>101</v>
      </c>
      <c r="D3" t="str">
        <f t="shared" ref="D3:D66" si="1">UPPER(C3)</f>
        <v>SILVER</v>
      </c>
      <c r="E3" t="b">
        <v>1</v>
      </c>
      <c r="F3">
        <f t="shared" ref="F3:F66" si="2">MAX(J3:L3)</f>
        <v>3</v>
      </c>
      <c r="G3">
        <f t="shared" ref="G3:G66" si="3">IF(E3,ROUND(F3+1,0),F3)</f>
        <v>4</v>
      </c>
      <c r="H3" t="s">
        <v>980</v>
      </c>
      <c r="I3">
        <f>COUNTIF(Sheet3!F:F,"="&amp;'Trainers by index #'!D3)</f>
        <v>17</v>
      </c>
      <c r="J3">
        <f>IF(AND(I3=0,L3=0),MAX(Sheet3!J:J),0)</f>
        <v>0</v>
      </c>
      <c r="K3">
        <f>IF(I3=1,VLOOKUP(D3,Sheet3!F:J,5,FALSE),0)</f>
        <v>0</v>
      </c>
      <c r="L3">
        <f>IFERROR(IF(H3&lt;&gt;"",VLOOKUP(H3,Sheet3!I:J,2,FALSE),0),0)</f>
        <v>3</v>
      </c>
      <c r="M3">
        <f>IF(H3="FightingDojo",100,IF(VLOOKUP(F3,Sheet3!J:K,2,FALSE)&lt;&gt;100,VLOOKUP(F3,Sheet3!J:K,2,FALSE),0))</f>
        <v>5</v>
      </c>
      <c r="N3" t="str">
        <f t="shared" ref="N3:N66" si="4">N2&amp;M3&amp;","</f>
        <v>[21,5,</v>
      </c>
      <c r="O3" t="str">
        <f t="shared" ref="O3:O66" si="5">O2&amp;G3&amp;","</f>
        <v>[13,4,</v>
      </c>
    </row>
    <row r="4" spans="1:15" x14ac:dyDescent="0.5">
      <c r="A4">
        <v>3</v>
      </c>
      <c r="B4" t="str">
        <f t="shared" si="0"/>
        <v/>
      </c>
      <c r="C4" t="s">
        <v>101</v>
      </c>
      <c r="D4" t="str">
        <f t="shared" si="1"/>
        <v>SILVER</v>
      </c>
      <c r="E4" t="b">
        <v>1</v>
      </c>
      <c r="F4">
        <f t="shared" si="2"/>
        <v>3</v>
      </c>
      <c r="G4">
        <f t="shared" si="3"/>
        <v>4</v>
      </c>
      <c r="H4" t="s">
        <v>980</v>
      </c>
      <c r="I4">
        <f>COUNTIF(Sheet3!F:F,"="&amp;'Trainers by index #'!D4)</f>
        <v>17</v>
      </c>
      <c r="J4">
        <f>IF(AND(I4=0,L4=0),MAX(Sheet3!J:J),0)</f>
        <v>0</v>
      </c>
      <c r="K4">
        <f>IF(I4=1,VLOOKUP(D4,Sheet3!F:J,5,FALSE),0)</f>
        <v>0</v>
      </c>
      <c r="L4">
        <f>IFERROR(IF(H4&lt;&gt;"",VLOOKUP(H4,Sheet3!I:J,2,FALSE),0),0)</f>
        <v>3</v>
      </c>
      <c r="M4">
        <f>IF(H4="FightingDojo",100,IF(VLOOKUP(F4,Sheet3!J:K,2,FALSE)&lt;&gt;100,VLOOKUP(F4,Sheet3!J:K,2,FALSE),0))</f>
        <v>5</v>
      </c>
      <c r="N4" t="str">
        <f t="shared" si="4"/>
        <v>[21,5,5,</v>
      </c>
      <c r="O4" t="str">
        <f t="shared" si="5"/>
        <v>[13,4,4,</v>
      </c>
    </row>
    <row r="5" spans="1:15" x14ac:dyDescent="0.5">
      <c r="A5">
        <v>4</v>
      </c>
      <c r="B5" t="str">
        <f t="shared" si="0"/>
        <v/>
      </c>
      <c r="C5" t="s">
        <v>102</v>
      </c>
      <c r="D5" t="str">
        <f t="shared" si="1"/>
        <v>WADE</v>
      </c>
      <c r="F5">
        <f t="shared" si="2"/>
        <v>5</v>
      </c>
      <c r="G5">
        <f t="shared" si="3"/>
        <v>5</v>
      </c>
      <c r="I5">
        <f>COUNTIF(Sheet3!F:F,"="&amp;'Trainers by index #'!D5)</f>
        <v>1</v>
      </c>
      <c r="J5">
        <f>IF(AND(I5=0,L5=0),MAX(Sheet3!J:J),0)</f>
        <v>0</v>
      </c>
      <c r="K5">
        <f>IF(I5=1,VLOOKUP(D5,Sheet3!F:J,5,FALSE),0)</f>
        <v>5</v>
      </c>
      <c r="L5">
        <f>IFERROR(IF(H5&lt;&gt;"",VLOOKUP(H5,Sheet3!I:J,2,FALSE),0),0)</f>
        <v>0</v>
      </c>
      <c r="M5">
        <f>IF(H5="FightingDojo",100,IF(VLOOKUP(F5,Sheet3!J:K,2,FALSE)&lt;&gt;100,VLOOKUP(F5,Sheet3!J:K,2,FALSE),0))</f>
        <v>7</v>
      </c>
      <c r="N5" t="str">
        <f t="shared" si="4"/>
        <v>[21,5,5,7,</v>
      </c>
      <c r="O5" t="str">
        <f t="shared" si="5"/>
        <v>[13,4,4,5,</v>
      </c>
    </row>
    <row r="6" spans="1:15" x14ac:dyDescent="0.5">
      <c r="A6">
        <v>5</v>
      </c>
      <c r="B6" t="str">
        <f t="shared" si="0"/>
        <v/>
      </c>
      <c r="C6" t="s">
        <v>103</v>
      </c>
      <c r="D6" t="str">
        <f t="shared" si="1"/>
        <v>VICTORIA</v>
      </c>
      <c r="F6">
        <f t="shared" si="2"/>
        <v>19</v>
      </c>
      <c r="G6">
        <f t="shared" si="3"/>
        <v>19</v>
      </c>
      <c r="I6">
        <f>COUNTIF(Sheet3!F:F,"="&amp;'Trainers by index #'!D6)</f>
        <v>1</v>
      </c>
      <c r="J6">
        <f>IF(AND(I6=0,L6=0),MAX(Sheet3!J:J),0)</f>
        <v>0</v>
      </c>
      <c r="K6">
        <f>IF(I6=1,VLOOKUP(D6,Sheet3!F:J,5,FALSE),0)</f>
        <v>19</v>
      </c>
      <c r="L6">
        <f>IFERROR(IF(H6&lt;&gt;"",VLOOKUP(H6,Sheet3!I:J,2,FALSE),0),0)</f>
        <v>0</v>
      </c>
      <c r="M6">
        <f>IF(H6="FightingDojo",100,IF(VLOOKUP(F6,Sheet3!J:K,2,FALSE)&lt;&gt;100,VLOOKUP(F6,Sheet3!J:K,2,FALSE),0))</f>
        <v>27</v>
      </c>
      <c r="N6" t="str">
        <f t="shared" si="4"/>
        <v>[21,5,5,7,27,</v>
      </c>
      <c r="O6" t="str">
        <f t="shared" si="5"/>
        <v>[13,4,4,5,19,</v>
      </c>
    </row>
    <row r="7" spans="1:15" x14ac:dyDescent="0.5">
      <c r="A7">
        <v>6</v>
      </c>
      <c r="B7" t="str">
        <f t="shared" si="0"/>
        <v/>
      </c>
      <c r="C7" t="s">
        <v>104</v>
      </c>
      <c r="D7" t="str">
        <f t="shared" si="1"/>
        <v>KEITH</v>
      </c>
      <c r="F7">
        <f t="shared" si="2"/>
        <v>14</v>
      </c>
      <c r="G7">
        <f t="shared" si="3"/>
        <v>14</v>
      </c>
      <c r="I7">
        <f>COUNTIF(Sheet3!F:F,"="&amp;'Trainers by index #'!D7)</f>
        <v>1</v>
      </c>
      <c r="J7">
        <f>IF(AND(I7=0,L7=0),MAX(Sheet3!J:J),0)</f>
        <v>0</v>
      </c>
      <c r="K7">
        <f>IF(I7=1,VLOOKUP(D7,Sheet3!F:J,5,FALSE),0)</f>
        <v>14</v>
      </c>
      <c r="L7">
        <f>IFERROR(IF(H7&lt;&gt;"",VLOOKUP(H7,Sheet3!I:J,2,FALSE),0),0)</f>
        <v>0</v>
      </c>
      <c r="M7">
        <f>IF(H7="FightingDojo",100,IF(VLOOKUP(F7,Sheet3!J:K,2,FALSE)&lt;&gt;100,VLOOKUP(F7,Sheet3!J:K,2,FALSE),0))</f>
        <v>21</v>
      </c>
      <c r="N7" t="str">
        <f t="shared" si="4"/>
        <v>[21,5,5,7,27,21,</v>
      </c>
      <c r="O7" t="str">
        <f t="shared" si="5"/>
        <v>[13,4,4,5,19,14,</v>
      </c>
    </row>
    <row r="8" spans="1:15" x14ac:dyDescent="0.5">
      <c r="A8">
        <v>7</v>
      </c>
      <c r="B8" t="str">
        <f t="shared" si="0"/>
        <v/>
      </c>
      <c r="C8" t="s">
        <v>105</v>
      </c>
      <c r="D8" t="str">
        <f t="shared" si="1"/>
        <v>IRWIN</v>
      </c>
      <c r="F8">
        <f t="shared" si="2"/>
        <v>16</v>
      </c>
      <c r="G8">
        <f t="shared" si="3"/>
        <v>16</v>
      </c>
      <c r="I8">
        <f>COUNTIF(Sheet3!F:F,"="&amp;'Trainers by index #'!D8)</f>
        <v>1</v>
      </c>
      <c r="J8">
        <f>IF(AND(I8=0,L8=0),MAX(Sheet3!J:J),0)</f>
        <v>0</v>
      </c>
      <c r="K8">
        <f>IF(I8=1,VLOOKUP(D8,Sheet3!F:J,5,FALSE),0)</f>
        <v>16</v>
      </c>
      <c r="L8">
        <f>IFERROR(IF(H8&lt;&gt;"",VLOOKUP(H8,Sheet3!I:J,2,FALSE),0),0)</f>
        <v>0</v>
      </c>
      <c r="M8">
        <f>IF(H8="FightingDojo",100,IF(VLOOKUP(F8,Sheet3!J:K,2,FALSE)&lt;&gt;100,VLOOKUP(F8,Sheet3!J:K,2,FALSE),0))</f>
        <v>22</v>
      </c>
      <c r="N8" t="str">
        <f t="shared" si="4"/>
        <v>[21,5,5,7,27,21,22,</v>
      </c>
      <c r="O8" t="str">
        <f t="shared" si="5"/>
        <v>[13,4,4,5,19,14,16,</v>
      </c>
    </row>
    <row r="9" spans="1:15" x14ac:dyDescent="0.5">
      <c r="A9">
        <v>8</v>
      </c>
      <c r="B9" t="str">
        <f t="shared" si="0"/>
        <v/>
      </c>
      <c r="C9" t="s">
        <v>106</v>
      </c>
      <c r="D9" t="str">
        <f t="shared" si="1"/>
        <v>JOEY</v>
      </c>
      <c r="F9">
        <f t="shared" si="2"/>
        <v>4</v>
      </c>
      <c r="G9">
        <f t="shared" si="3"/>
        <v>4</v>
      </c>
      <c r="I9">
        <f>COUNTIF(Sheet3!F:F,"="&amp;'Trainers by index #'!D9)</f>
        <v>1</v>
      </c>
      <c r="J9">
        <f>IF(AND(I9=0,L9=0),MAX(Sheet3!J:J),0)</f>
        <v>0</v>
      </c>
      <c r="K9">
        <f>IF(I9=1,VLOOKUP(D9,Sheet3!F:J,5,FALSE),0)</f>
        <v>4</v>
      </c>
      <c r="L9">
        <f>IFERROR(IF(H9&lt;&gt;"",VLOOKUP(H9,Sheet3!I:J,2,FALSE),0),0)</f>
        <v>0</v>
      </c>
      <c r="M9">
        <f>IF(H9="FightingDojo",100,IF(VLOOKUP(F9,Sheet3!J:K,2,FALSE)&lt;&gt;100,VLOOKUP(F9,Sheet3!J:K,2,FALSE),0))</f>
        <v>6</v>
      </c>
      <c r="N9" t="str">
        <f t="shared" si="4"/>
        <v>[21,5,5,7,27,21,22,6,</v>
      </c>
      <c r="O9" t="str">
        <f t="shared" si="5"/>
        <v>[13,4,4,5,19,14,16,4,</v>
      </c>
    </row>
    <row r="10" spans="1:15" x14ac:dyDescent="0.5">
      <c r="A10">
        <v>9</v>
      </c>
      <c r="B10" t="str">
        <f t="shared" si="0"/>
        <v/>
      </c>
      <c r="C10" t="s">
        <v>107</v>
      </c>
      <c r="D10" t="str">
        <f t="shared" si="1"/>
        <v>ELAINE</v>
      </c>
      <c r="F10">
        <f t="shared" si="2"/>
        <v>27</v>
      </c>
      <c r="G10">
        <f t="shared" si="3"/>
        <v>27</v>
      </c>
      <c r="I10">
        <f>COUNTIF(Sheet3!F:F,"="&amp;'Trainers by index #'!D10)</f>
        <v>1</v>
      </c>
      <c r="J10">
        <f>IF(AND(I10=0,L10=0),MAX(Sheet3!J:J),0)</f>
        <v>0</v>
      </c>
      <c r="K10">
        <f>IF(I10=1,VLOOKUP(D10,Sheet3!F:J,5,FALSE),0)</f>
        <v>27</v>
      </c>
      <c r="L10">
        <f>IFERROR(IF(H10&lt;&gt;"",VLOOKUP(H10,Sheet3!I:J,2,FALSE),0),0)</f>
        <v>0</v>
      </c>
      <c r="M10">
        <f>IF(H10="FightingDojo",100,IF(VLOOKUP(F10,Sheet3!J:K,2,FALSE)&lt;&gt;100,VLOOKUP(F10,Sheet3!J:K,2,FALSE),0))</f>
        <v>40</v>
      </c>
      <c r="N10" t="str">
        <f t="shared" si="4"/>
        <v>[21,5,5,7,27,21,22,6,40,</v>
      </c>
      <c r="O10" t="str">
        <f t="shared" si="5"/>
        <v>[13,4,4,5,19,14,16,4,27,</v>
      </c>
    </row>
    <row r="11" spans="1:15" x14ac:dyDescent="0.5">
      <c r="A11">
        <v>10</v>
      </c>
      <c r="B11" t="str">
        <f t="shared" si="0"/>
        <v/>
      </c>
      <c r="C11" t="s">
        <v>1081</v>
      </c>
      <c r="D11" t="str">
        <f t="shared" si="1"/>
        <v>AMY&amp;MIMI</v>
      </c>
      <c r="F11">
        <f t="shared" si="2"/>
        <v>12</v>
      </c>
      <c r="G11">
        <f t="shared" si="3"/>
        <v>12</v>
      </c>
      <c r="I11">
        <f>COUNTIF(Sheet3!F:F,"="&amp;'Trainers by index #'!D11)</f>
        <v>1</v>
      </c>
      <c r="J11">
        <f>IF(AND(I11=0,L11=0),MAX(Sheet3!J:J),0)</f>
        <v>0</v>
      </c>
      <c r="K11">
        <f>IF(I11=1,VLOOKUP(D11,Sheet3!F:J,5,FALSE),0)</f>
        <v>12</v>
      </c>
      <c r="L11">
        <f>IFERROR(IF(H11&lt;&gt;"",VLOOKUP(H11,Sheet3!I:J,2,FALSE),0),0)</f>
        <v>0</v>
      </c>
      <c r="M11">
        <f>IF(H11="FightingDojo",100,IF(VLOOKUP(F11,Sheet3!J:K,2,FALSE)&lt;&gt;100,VLOOKUP(F11,Sheet3!J:K,2,FALSE),0))</f>
        <v>21</v>
      </c>
      <c r="N11" t="str">
        <f t="shared" si="4"/>
        <v>[21,5,5,7,27,21,22,6,40,21,</v>
      </c>
      <c r="O11" t="str">
        <f t="shared" si="5"/>
        <v>[13,4,4,5,19,14,16,4,27,12,</v>
      </c>
    </row>
    <row r="12" spans="1:15" x14ac:dyDescent="0.5">
      <c r="A12">
        <v>11</v>
      </c>
      <c r="B12" t="str">
        <f t="shared" si="0"/>
        <v>AAAA</v>
      </c>
      <c r="C12" t="s">
        <v>108</v>
      </c>
      <c r="D12" t="str">
        <f t="shared" si="1"/>
        <v>MICKEY</v>
      </c>
      <c r="F12">
        <f t="shared" si="2"/>
        <v>100</v>
      </c>
      <c r="G12">
        <f t="shared" si="3"/>
        <v>100</v>
      </c>
      <c r="I12">
        <f>COUNTIF(Sheet3!F:F,"="&amp;'Trainers by index #'!D12)</f>
        <v>0</v>
      </c>
      <c r="J12">
        <f>IF(AND(I12=0,L12=0),MAX(Sheet3!J:J),0)</f>
        <v>100</v>
      </c>
      <c r="K12">
        <f>IF(I12=1,VLOOKUP(D12,Sheet3!F:J,5,FALSE),0)</f>
        <v>0</v>
      </c>
      <c r="L12">
        <f>IFERROR(IF(H12&lt;&gt;"",VLOOKUP(H12,Sheet3!I:J,2,FALSE),0),0)</f>
        <v>0</v>
      </c>
      <c r="M12">
        <f>IF(H12="FightingDojo",100,IF(VLOOKUP(F12,Sheet3!J:K,2,FALSE)&lt;&gt;100,VLOOKUP(F12,Sheet3!J:K,2,FALSE),0))</f>
        <v>0</v>
      </c>
      <c r="N12" t="str">
        <f t="shared" si="4"/>
        <v>[21,5,5,7,27,21,22,6,40,21,0,</v>
      </c>
      <c r="O12" t="str">
        <f t="shared" si="5"/>
        <v>[13,4,4,5,19,14,16,4,27,12,100,</v>
      </c>
    </row>
    <row r="13" spans="1:15" x14ac:dyDescent="0.5">
      <c r="A13">
        <v>12</v>
      </c>
      <c r="B13" t="str">
        <f t="shared" si="0"/>
        <v/>
      </c>
      <c r="C13" t="s">
        <v>109</v>
      </c>
      <c r="D13" t="str">
        <f t="shared" si="1"/>
        <v>GRUNT</v>
      </c>
      <c r="F13">
        <f t="shared" si="2"/>
        <v>11</v>
      </c>
      <c r="G13">
        <f t="shared" si="3"/>
        <v>11</v>
      </c>
      <c r="H13" t="s">
        <v>990</v>
      </c>
      <c r="I13">
        <f>COUNTIF(Sheet3!F:F,"="&amp;'Trainers by index #'!D13)</f>
        <v>31</v>
      </c>
      <c r="J13">
        <f>IF(AND(I13=0,L13=0),MAX(Sheet3!J:J),0)</f>
        <v>0</v>
      </c>
      <c r="K13">
        <f>IF(I13=1,VLOOKUP(D13,Sheet3!F:J,5,FALSE),0)</f>
        <v>0</v>
      </c>
      <c r="L13">
        <f>IFERROR(IF(H13&lt;&gt;"",VLOOKUP(H13,Sheet3!I:J,2,FALSE),0),0)</f>
        <v>11</v>
      </c>
      <c r="M13">
        <f>IF(H13="FightingDojo",100,IF(VLOOKUP(F13,Sheet3!J:K,2,FALSE)&lt;&gt;100,VLOOKUP(F13,Sheet3!J:K,2,FALSE),0))</f>
        <v>17</v>
      </c>
      <c r="N13" t="str">
        <f t="shared" si="4"/>
        <v>[21,5,5,7,27,21,22,6,40,21,0,17,</v>
      </c>
      <c r="O13" t="str">
        <f t="shared" si="5"/>
        <v>[13,4,4,5,19,14,16,4,27,12,100,11,</v>
      </c>
    </row>
    <row r="14" spans="1:15" x14ac:dyDescent="0.5">
      <c r="A14">
        <v>13</v>
      </c>
      <c r="B14" t="str">
        <f t="shared" si="0"/>
        <v/>
      </c>
      <c r="C14" t="s">
        <v>109</v>
      </c>
      <c r="D14" t="str">
        <f t="shared" si="1"/>
        <v>GRUNT</v>
      </c>
      <c r="F14">
        <f t="shared" si="2"/>
        <v>11</v>
      </c>
      <c r="G14">
        <f t="shared" si="3"/>
        <v>11</v>
      </c>
      <c r="H14" t="s">
        <v>990</v>
      </c>
      <c r="I14">
        <f>COUNTIF(Sheet3!F:F,"="&amp;'Trainers by index #'!D14)</f>
        <v>31</v>
      </c>
      <c r="J14">
        <f>IF(AND(I14=0,L14=0),MAX(Sheet3!J:J),0)</f>
        <v>0</v>
      </c>
      <c r="K14">
        <f>IF(I14=1,VLOOKUP(D14,Sheet3!F:J,5,FALSE),0)</f>
        <v>0</v>
      </c>
      <c r="L14">
        <f>IFERROR(IF(H14&lt;&gt;"",VLOOKUP(H14,Sheet3!I:J,2,FALSE),0),0)</f>
        <v>11</v>
      </c>
      <c r="M14">
        <f>IF(H14="FightingDojo",100,IF(VLOOKUP(F14,Sheet3!J:K,2,FALSE)&lt;&gt;100,VLOOKUP(F14,Sheet3!J:K,2,FALSE),0))</f>
        <v>17</v>
      </c>
      <c r="N14" t="str">
        <f t="shared" si="4"/>
        <v>[21,5,5,7,27,21,22,6,40,21,0,17,17,</v>
      </c>
      <c r="O14" t="str">
        <f t="shared" si="5"/>
        <v>[13,4,4,5,19,14,16,4,27,12,100,11,11,</v>
      </c>
    </row>
    <row r="15" spans="1:15" x14ac:dyDescent="0.5">
      <c r="A15">
        <v>14</v>
      </c>
      <c r="B15" t="str">
        <f t="shared" si="0"/>
        <v/>
      </c>
      <c r="C15" t="s">
        <v>110</v>
      </c>
      <c r="D15" t="str">
        <f t="shared" si="1"/>
        <v>DUNCAN</v>
      </c>
      <c r="F15">
        <f t="shared" si="2"/>
        <v>46</v>
      </c>
      <c r="G15">
        <f t="shared" si="3"/>
        <v>46</v>
      </c>
      <c r="I15">
        <f>COUNTIF(Sheet3!F:F,"="&amp;'Trainers by index #'!D15)</f>
        <v>1</v>
      </c>
      <c r="J15">
        <f>IF(AND(I15=0,L15=0),MAX(Sheet3!J:J),0)</f>
        <v>0</v>
      </c>
      <c r="K15">
        <f>IF(I15=1,VLOOKUP(D15,Sheet3!F:J,5,FALSE),0)</f>
        <v>46</v>
      </c>
      <c r="L15">
        <f>IFERROR(IF(H15&lt;&gt;"",VLOOKUP(H15,Sheet3!I:J,2,FALSE),0),0)</f>
        <v>0</v>
      </c>
      <c r="M15">
        <f>IF(H15="FightingDojo",100,IF(VLOOKUP(F15,Sheet3!J:K,2,FALSE)&lt;&gt;100,VLOOKUP(F15,Sheet3!J:K,2,FALSE),0))</f>
        <v>52</v>
      </c>
      <c r="N15" t="str">
        <f t="shared" si="4"/>
        <v>[21,5,5,7,27,21,22,6,40,21,0,17,17,52,</v>
      </c>
      <c r="O15" t="str">
        <f t="shared" si="5"/>
        <v>[13,4,4,5,19,14,16,4,27,12,100,11,11,46,</v>
      </c>
    </row>
    <row r="16" spans="1:15" x14ac:dyDescent="0.5">
      <c r="A16">
        <v>15</v>
      </c>
      <c r="B16" t="str">
        <f t="shared" si="0"/>
        <v/>
      </c>
      <c r="C16" t="s">
        <v>111</v>
      </c>
      <c r="D16" t="str">
        <f t="shared" si="1"/>
        <v>OTIS</v>
      </c>
      <c r="F16">
        <f t="shared" si="2"/>
        <v>74</v>
      </c>
      <c r="G16">
        <f t="shared" si="3"/>
        <v>74</v>
      </c>
      <c r="I16">
        <f>COUNTIF(Sheet3!F:F,"="&amp;'Trainers by index #'!D16)</f>
        <v>1</v>
      </c>
      <c r="J16">
        <f>IF(AND(I16=0,L16=0),MAX(Sheet3!J:J),0)</f>
        <v>0</v>
      </c>
      <c r="K16">
        <f>IF(I16=1,VLOOKUP(D16,Sheet3!F:J,5,FALSE),0)</f>
        <v>74</v>
      </c>
      <c r="L16">
        <f>IFERROR(IF(H16&lt;&gt;"",VLOOKUP(H16,Sheet3!I:J,2,FALSE),0),0)</f>
        <v>0</v>
      </c>
      <c r="M16">
        <f>IF(H16="FightingDojo",100,IF(VLOOKUP(F16,Sheet3!J:K,2,FALSE)&lt;&gt;100,VLOOKUP(F16,Sheet3!J:K,2,FALSE),0))</f>
        <v>96</v>
      </c>
      <c r="N16" t="str">
        <f t="shared" si="4"/>
        <v>[21,5,5,7,27,21,22,6,40,21,0,17,17,52,96,</v>
      </c>
      <c r="O16" t="str">
        <f t="shared" si="5"/>
        <v>[13,4,4,5,19,14,16,4,27,12,100,11,11,46,74,</v>
      </c>
    </row>
    <row r="17" spans="1:15" x14ac:dyDescent="0.5">
      <c r="A17">
        <v>16</v>
      </c>
      <c r="B17" t="str">
        <f t="shared" si="0"/>
        <v/>
      </c>
      <c r="C17" t="s">
        <v>112</v>
      </c>
      <c r="D17" t="str">
        <f t="shared" si="1"/>
        <v>SIMON</v>
      </c>
      <c r="F17">
        <f t="shared" si="2"/>
        <v>27</v>
      </c>
      <c r="G17">
        <f t="shared" si="3"/>
        <v>27</v>
      </c>
      <c r="I17">
        <f>COUNTIF(Sheet3!F:F,"="&amp;'Trainers by index #'!D17)</f>
        <v>1</v>
      </c>
      <c r="J17">
        <f>IF(AND(I17=0,L17=0),MAX(Sheet3!J:J),0)</f>
        <v>0</v>
      </c>
      <c r="K17">
        <f>IF(I17=1,VLOOKUP(D17,Sheet3!F:J,5,FALSE),0)</f>
        <v>27</v>
      </c>
      <c r="L17">
        <f>IFERROR(IF(H17&lt;&gt;"",VLOOKUP(H17,Sheet3!I:J,2,FALSE),0),0)</f>
        <v>0</v>
      </c>
      <c r="M17">
        <f>IF(H17="FightingDojo",100,IF(VLOOKUP(F17,Sheet3!J:K,2,FALSE)&lt;&gt;100,VLOOKUP(F17,Sheet3!J:K,2,FALSE),0))</f>
        <v>40</v>
      </c>
      <c r="N17" t="str">
        <f t="shared" si="4"/>
        <v>[21,5,5,7,27,21,22,6,40,21,0,17,17,52,96,40,</v>
      </c>
      <c r="O17" t="str">
        <f t="shared" si="5"/>
        <v>[13,4,4,5,19,14,16,4,27,12,100,11,11,46,74,27,</v>
      </c>
    </row>
    <row r="18" spans="1:15" x14ac:dyDescent="0.5">
      <c r="A18">
        <v>17</v>
      </c>
      <c r="B18" t="str">
        <f t="shared" si="0"/>
        <v/>
      </c>
      <c r="C18" t="s">
        <v>113</v>
      </c>
      <c r="D18" t="str">
        <f t="shared" si="1"/>
        <v>KENJI</v>
      </c>
      <c r="F18">
        <f t="shared" si="2"/>
        <v>48</v>
      </c>
      <c r="G18">
        <f t="shared" si="3"/>
        <v>48</v>
      </c>
      <c r="I18">
        <f>COUNTIF(Sheet3!F:F,"="&amp;'Trainers by index #'!D18)</f>
        <v>1</v>
      </c>
      <c r="J18">
        <f>IF(AND(I18=0,L18=0),MAX(Sheet3!J:J),0)</f>
        <v>0</v>
      </c>
      <c r="K18">
        <f>IF(I18=1,VLOOKUP(D18,Sheet3!F:J,5,FALSE),0)</f>
        <v>48</v>
      </c>
      <c r="L18">
        <f>IFERROR(IF(H18&lt;&gt;"",VLOOKUP(H18,Sheet3!I:J,2,FALSE),0),0)</f>
        <v>0</v>
      </c>
      <c r="M18">
        <f>IF(H18="FightingDojo",100,IF(VLOOKUP(F18,Sheet3!J:K,2,FALSE)&lt;&gt;100,VLOOKUP(F18,Sheet3!J:K,2,FALSE),0))</f>
        <v>56</v>
      </c>
      <c r="N18" t="str">
        <f t="shared" si="4"/>
        <v>[21,5,5,7,27,21,22,6,40,21,0,17,17,52,96,40,56,</v>
      </c>
      <c r="O18" t="str">
        <f t="shared" si="5"/>
        <v>[13,4,4,5,19,14,16,4,27,12,100,11,11,46,74,27,48,</v>
      </c>
    </row>
    <row r="19" spans="1:15" x14ac:dyDescent="0.5">
      <c r="A19">
        <v>18</v>
      </c>
      <c r="B19" t="str">
        <f t="shared" si="0"/>
        <v/>
      </c>
      <c r="C19" t="s">
        <v>114</v>
      </c>
      <c r="D19" t="str">
        <f t="shared" si="1"/>
        <v>JUSTIN</v>
      </c>
      <c r="F19">
        <f t="shared" si="2"/>
        <v>8</v>
      </c>
      <c r="G19">
        <f t="shared" si="3"/>
        <v>8</v>
      </c>
      <c r="H19" t="s">
        <v>987</v>
      </c>
      <c r="I19">
        <f>COUNTIF(Sheet3!F:F,"="&amp;'Trainers by index #'!D19)</f>
        <v>2</v>
      </c>
      <c r="J19">
        <f>IF(AND(I19=0,L19=0),MAX(Sheet3!J:J),0)</f>
        <v>0</v>
      </c>
      <c r="K19">
        <f>IF(I19=1,VLOOKUP(D19,Sheet3!F:J,5,FALSE),0)</f>
        <v>0</v>
      </c>
      <c r="L19">
        <f>IFERROR(IF(H19&lt;&gt;"",VLOOKUP(H19,Sheet3!I:J,2,FALSE),0),0)</f>
        <v>8</v>
      </c>
      <c r="M19">
        <f>IF(H19="FightingDojo",100,IF(VLOOKUP(F19,Sheet3!J:K,2,FALSE)&lt;&gt;100,VLOOKUP(F19,Sheet3!J:K,2,FALSE),0))</f>
        <v>17</v>
      </c>
      <c r="N19" t="str">
        <f t="shared" si="4"/>
        <v>[21,5,5,7,27,21,22,6,40,21,0,17,17,52,96,40,56,17,</v>
      </c>
      <c r="O19" t="str">
        <f t="shared" si="5"/>
        <v>[13,4,4,5,19,14,16,4,27,12,100,11,11,46,74,27,48,8,</v>
      </c>
    </row>
    <row r="20" spans="1:15" x14ac:dyDescent="0.5">
      <c r="A20">
        <v>19</v>
      </c>
      <c r="B20" t="str">
        <f t="shared" si="0"/>
        <v>AAAA</v>
      </c>
      <c r="C20" t="s">
        <v>108</v>
      </c>
      <c r="D20" t="str">
        <f t="shared" si="1"/>
        <v>MICKEY</v>
      </c>
      <c r="F20">
        <f t="shared" si="2"/>
        <v>100</v>
      </c>
      <c r="G20">
        <f t="shared" si="3"/>
        <v>100</v>
      </c>
      <c r="I20">
        <f>COUNTIF(Sheet3!F:F,"="&amp;'Trainers by index #'!D20)</f>
        <v>0</v>
      </c>
      <c r="J20">
        <f>IF(AND(I20=0,L20=0),MAX(Sheet3!J:J),0)</f>
        <v>100</v>
      </c>
      <c r="K20">
        <f>IF(I20=1,VLOOKUP(D20,Sheet3!F:J,5,FALSE),0)</f>
        <v>0</v>
      </c>
      <c r="L20">
        <f>IFERROR(IF(H20&lt;&gt;"",VLOOKUP(H20,Sheet3!I:J,2,FALSE),0),0)</f>
        <v>0</v>
      </c>
      <c r="M20">
        <f>IF(H20="FightingDojo",100,IF(VLOOKUP(F20,Sheet3!J:K,2,FALSE)&lt;&gt;100,VLOOKUP(F20,Sheet3!J:K,2,FALSE),0))</f>
        <v>0</v>
      </c>
      <c r="N20" t="str">
        <f t="shared" si="4"/>
        <v>[21,5,5,7,27,21,22,6,40,21,0,17,17,52,96,40,56,17,0,</v>
      </c>
      <c r="O20" t="str">
        <f t="shared" si="5"/>
        <v>[13,4,4,5,19,14,16,4,27,12,100,11,11,46,74,27,48,8,100,</v>
      </c>
    </row>
    <row r="21" spans="1:15" x14ac:dyDescent="0.5">
      <c r="A21">
        <v>20</v>
      </c>
      <c r="B21" t="str">
        <f t="shared" si="0"/>
        <v/>
      </c>
      <c r="C21" t="s">
        <v>90</v>
      </c>
      <c r="D21" t="str">
        <f t="shared" si="1"/>
        <v>FALKNER</v>
      </c>
      <c r="E21" t="b">
        <v>1</v>
      </c>
      <c r="F21">
        <f t="shared" si="2"/>
        <v>7</v>
      </c>
      <c r="G21">
        <f t="shared" si="3"/>
        <v>8</v>
      </c>
      <c r="H21" t="s">
        <v>986</v>
      </c>
      <c r="I21">
        <f>COUNTIF(Sheet3!F:F,"="&amp;'Trainers by index #'!D21)</f>
        <v>2</v>
      </c>
      <c r="J21">
        <f>IF(AND(I21=0,L21=0),MAX(Sheet3!J:J),0)</f>
        <v>0</v>
      </c>
      <c r="K21">
        <f>IF(I21=1,VLOOKUP(D21,Sheet3!F:J,5,FALSE),0)</f>
        <v>0</v>
      </c>
      <c r="L21">
        <f>IFERROR(IF(H21&lt;&gt;"",VLOOKUP(H21,Sheet3!I:J,2,FALSE),0),0)</f>
        <v>7</v>
      </c>
      <c r="M21">
        <f>IF(H21="FightingDojo",100,IF(VLOOKUP(F21,Sheet3!J:K,2,FALSE)&lt;&gt;100,VLOOKUP(F21,Sheet3!J:K,2,FALSE),0))</f>
        <v>16</v>
      </c>
      <c r="N21" t="str">
        <f t="shared" si="4"/>
        <v>[21,5,5,7,27,21,22,6,40,21,0,17,17,52,96,40,56,17,0,16,</v>
      </c>
      <c r="O21" t="str">
        <f t="shared" si="5"/>
        <v>[13,4,4,5,19,14,16,4,27,12,100,11,11,46,74,27,48,8,100,8,</v>
      </c>
    </row>
    <row r="22" spans="1:15" x14ac:dyDescent="0.5">
      <c r="A22">
        <v>21</v>
      </c>
      <c r="B22" t="str">
        <f t="shared" si="0"/>
        <v/>
      </c>
      <c r="C22" t="s">
        <v>115</v>
      </c>
      <c r="D22" t="str">
        <f t="shared" si="1"/>
        <v>BUGSY</v>
      </c>
      <c r="E22" t="b">
        <v>1</v>
      </c>
      <c r="F22">
        <f t="shared" si="2"/>
        <v>12</v>
      </c>
      <c r="G22">
        <f t="shared" si="3"/>
        <v>13</v>
      </c>
      <c r="H22" t="s">
        <v>991</v>
      </c>
      <c r="I22">
        <f>COUNTIF(Sheet3!F:F,"="&amp;'Trainers by index #'!D22)</f>
        <v>2</v>
      </c>
      <c r="J22">
        <f>IF(AND(I22=0,L22=0),MAX(Sheet3!J:J),0)</f>
        <v>0</v>
      </c>
      <c r="K22">
        <f>IF(I22=1,VLOOKUP(D22,Sheet3!F:J,5,FALSE),0)</f>
        <v>0</v>
      </c>
      <c r="L22">
        <f>IFERROR(IF(H22&lt;&gt;"",VLOOKUP(H22,Sheet3!I:J,2,FALSE),0),0)</f>
        <v>12</v>
      </c>
      <c r="M22">
        <f>IF(H22="FightingDojo",100,IF(VLOOKUP(F22,Sheet3!J:K,2,FALSE)&lt;&gt;100,VLOOKUP(F22,Sheet3!J:K,2,FALSE),0))</f>
        <v>21</v>
      </c>
      <c r="N22" t="str">
        <f t="shared" si="4"/>
        <v>[21,5,5,7,27,21,22,6,40,21,0,17,17,52,96,40,56,17,0,16,21,</v>
      </c>
      <c r="O22" t="str">
        <f t="shared" si="5"/>
        <v>[13,4,4,5,19,14,16,4,27,12,100,11,11,46,74,27,48,8,100,8,13,</v>
      </c>
    </row>
    <row r="23" spans="1:15" x14ac:dyDescent="0.5">
      <c r="A23">
        <v>22</v>
      </c>
      <c r="B23" t="str">
        <f t="shared" si="0"/>
        <v/>
      </c>
      <c r="C23" t="s">
        <v>116</v>
      </c>
      <c r="D23" t="str">
        <f t="shared" si="1"/>
        <v>CARRIE</v>
      </c>
      <c r="F23">
        <f t="shared" si="2"/>
        <v>19</v>
      </c>
      <c r="G23">
        <f t="shared" si="3"/>
        <v>19</v>
      </c>
      <c r="I23">
        <f>COUNTIF(Sheet3!F:F,"="&amp;'Trainers by index #'!D23)</f>
        <v>1</v>
      </c>
      <c r="J23">
        <f>IF(AND(I23=0,L23=0),MAX(Sheet3!J:J),0)</f>
        <v>0</v>
      </c>
      <c r="K23">
        <f>IF(I23=1,VLOOKUP(D23,Sheet3!F:J,5,FALSE),0)</f>
        <v>19</v>
      </c>
      <c r="L23">
        <f>IFERROR(IF(H23&lt;&gt;"",VLOOKUP(H23,Sheet3!I:J,2,FALSE),0),0)</f>
        <v>0</v>
      </c>
      <c r="M23">
        <f>IF(H23="FightingDojo",100,IF(VLOOKUP(F23,Sheet3!J:K,2,FALSE)&lt;&gt;100,VLOOKUP(F23,Sheet3!J:K,2,FALSE),0))</f>
        <v>27</v>
      </c>
      <c r="N23" t="str">
        <f t="shared" si="4"/>
        <v>[21,5,5,7,27,21,22,6,40,21,0,17,17,52,96,40,56,17,0,16,21,27,</v>
      </c>
      <c r="O23" t="str">
        <f t="shared" si="5"/>
        <v>[13,4,4,5,19,14,16,4,27,12,100,11,11,46,74,27,48,8,100,8,13,19,</v>
      </c>
    </row>
    <row r="24" spans="1:15" x14ac:dyDescent="0.5">
      <c r="A24">
        <v>23</v>
      </c>
      <c r="B24" t="str">
        <f t="shared" si="0"/>
        <v/>
      </c>
      <c r="C24" t="s">
        <v>117</v>
      </c>
      <c r="D24" t="str">
        <f t="shared" si="1"/>
        <v>LARRY</v>
      </c>
      <c r="F24">
        <f t="shared" si="2"/>
        <v>9</v>
      </c>
      <c r="G24">
        <f t="shared" si="3"/>
        <v>9</v>
      </c>
      <c r="I24">
        <f>COUNTIF(Sheet3!F:F,"="&amp;'Trainers by index #'!D24)</f>
        <v>1</v>
      </c>
      <c r="J24">
        <f>IF(AND(I24=0,L24=0),MAX(Sheet3!J:J),0)</f>
        <v>0</v>
      </c>
      <c r="K24">
        <f>IF(I24=1,VLOOKUP(D24,Sheet3!F:J,5,FALSE),0)</f>
        <v>9</v>
      </c>
      <c r="L24">
        <f>IFERROR(IF(H24&lt;&gt;"",VLOOKUP(H24,Sheet3!I:J,2,FALSE),0),0)</f>
        <v>0</v>
      </c>
      <c r="M24">
        <f>IF(H24="FightingDojo",100,IF(VLOOKUP(F24,Sheet3!J:K,2,FALSE)&lt;&gt;100,VLOOKUP(F24,Sheet3!J:K,2,FALSE),0))</f>
        <v>17</v>
      </c>
      <c r="N24" t="str">
        <f t="shared" si="4"/>
        <v>[21,5,5,7,27,21,22,6,40,21,0,17,17,52,96,40,56,17,0,16,21,27,17,</v>
      </c>
      <c r="O24" t="str">
        <f t="shared" si="5"/>
        <v>[13,4,4,5,19,14,16,4,27,12,100,11,11,46,74,27,48,8,100,8,13,19,9,</v>
      </c>
    </row>
    <row r="25" spans="1:15" x14ac:dyDescent="0.5">
      <c r="A25">
        <v>24</v>
      </c>
      <c r="B25" t="str">
        <f t="shared" si="0"/>
        <v/>
      </c>
      <c r="C25" t="s">
        <v>118</v>
      </c>
      <c r="D25" t="str">
        <f t="shared" si="1"/>
        <v>ALAN</v>
      </c>
      <c r="F25">
        <f t="shared" si="2"/>
        <v>17</v>
      </c>
      <c r="G25">
        <f t="shared" si="3"/>
        <v>17</v>
      </c>
      <c r="I25">
        <f>COUNTIF(Sheet3!F:F,"="&amp;'Trainers by index #'!D25)</f>
        <v>1</v>
      </c>
      <c r="J25">
        <f>IF(AND(I25=0,L25=0),MAX(Sheet3!J:J),0)</f>
        <v>0</v>
      </c>
      <c r="K25">
        <f>IF(I25=1,VLOOKUP(D25,Sheet3!F:J,5,FALSE),0)</f>
        <v>17</v>
      </c>
      <c r="L25">
        <f>IFERROR(IF(H25&lt;&gt;"",VLOOKUP(H25,Sheet3!I:J,2,FALSE),0),0)</f>
        <v>0</v>
      </c>
      <c r="M25">
        <f>IF(H25="FightingDojo",100,IF(VLOOKUP(F25,Sheet3!J:K,2,FALSE)&lt;&gt;100,VLOOKUP(F25,Sheet3!J:K,2,FALSE),0))</f>
        <v>24</v>
      </c>
      <c r="N25" t="str">
        <f t="shared" si="4"/>
        <v>[21,5,5,7,27,21,22,6,40,21,0,17,17,52,96,40,56,17,0,16,21,27,17,24,</v>
      </c>
      <c r="O25" t="str">
        <f t="shared" si="5"/>
        <v>[13,4,4,5,19,14,16,4,27,12,100,11,11,46,74,27,48,8,100,8,13,19,9,17,</v>
      </c>
    </row>
    <row r="26" spans="1:15" x14ac:dyDescent="0.5">
      <c r="A26">
        <v>25</v>
      </c>
      <c r="B26" t="str">
        <f t="shared" si="0"/>
        <v/>
      </c>
      <c r="C26" t="s">
        <v>119</v>
      </c>
      <c r="D26" t="str">
        <f t="shared" si="1"/>
        <v>RUSSEL</v>
      </c>
      <c r="F26">
        <f t="shared" si="2"/>
        <v>9</v>
      </c>
      <c r="G26">
        <f t="shared" si="3"/>
        <v>9</v>
      </c>
      <c r="I26">
        <f>COUNTIF(Sheet3!F:F,"="&amp;'Trainers by index #'!D26)</f>
        <v>1</v>
      </c>
      <c r="J26">
        <f>IF(AND(I26=0,L26=0),MAX(Sheet3!J:J),0)</f>
        <v>0</v>
      </c>
      <c r="K26">
        <f>IF(I26=1,VLOOKUP(D26,Sheet3!F:J,5,FALSE),0)</f>
        <v>9</v>
      </c>
      <c r="L26">
        <f>IFERROR(IF(H26&lt;&gt;"",VLOOKUP(H26,Sheet3!I:J,2,FALSE),0),0)</f>
        <v>0</v>
      </c>
      <c r="M26">
        <f>IF(H26="FightingDojo",100,IF(VLOOKUP(F26,Sheet3!J:K,2,FALSE)&lt;&gt;100,VLOOKUP(F26,Sheet3!J:K,2,FALSE),0))</f>
        <v>17</v>
      </c>
      <c r="N26" t="str">
        <f t="shared" si="4"/>
        <v>[21,5,5,7,27,21,22,6,40,21,0,17,17,52,96,40,56,17,0,16,21,27,17,24,17,</v>
      </c>
      <c r="O26" t="str">
        <f t="shared" si="5"/>
        <v>[13,4,4,5,19,14,16,4,27,12,100,11,11,46,74,27,48,8,100,8,13,19,9,17,9,</v>
      </c>
    </row>
    <row r="27" spans="1:15" x14ac:dyDescent="0.5">
      <c r="A27">
        <v>26</v>
      </c>
      <c r="B27" t="str">
        <f t="shared" si="0"/>
        <v/>
      </c>
      <c r="C27" t="s">
        <v>120</v>
      </c>
      <c r="D27" t="str">
        <f t="shared" si="1"/>
        <v>ROLAND</v>
      </c>
      <c r="F27">
        <f t="shared" si="2"/>
        <v>8</v>
      </c>
      <c r="G27">
        <f t="shared" si="3"/>
        <v>8</v>
      </c>
      <c r="I27">
        <f>COUNTIF(Sheet3!F:F,"="&amp;'Trainers by index #'!D27)</f>
        <v>1</v>
      </c>
      <c r="J27">
        <f>IF(AND(I27=0,L27=0),MAX(Sheet3!J:J),0)</f>
        <v>0</v>
      </c>
      <c r="K27">
        <f>IF(I27=1,VLOOKUP(D27,Sheet3!F:J,5,FALSE),0)</f>
        <v>8</v>
      </c>
      <c r="L27">
        <f>IFERROR(IF(H27&lt;&gt;"",VLOOKUP(H27,Sheet3!I:J,2,FALSE),0),0)</f>
        <v>0</v>
      </c>
      <c r="M27">
        <f>IF(H27="FightingDojo",100,IF(VLOOKUP(F27,Sheet3!J:K,2,FALSE)&lt;&gt;100,VLOOKUP(F27,Sheet3!J:K,2,FALSE),0))</f>
        <v>17</v>
      </c>
      <c r="N27" t="str">
        <f t="shared" si="4"/>
        <v>[21,5,5,7,27,21,22,6,40,21,0,17,17,52,96,40,56,17,0,16,21,27,17,24,17,17,</v>
      </c>
      <c r="O27" t="str">
        <f t="shared" si="5"/>
        <v>[13,4,4,5,19,14,16,4,27,12,100,11,11,46,74,27,48,8,100,8,13,19,9,17,9,8,</v>
      </c>
    </row>
    <row r="28" spans="1:15" x14ac:dyDescent="0.5">
      <c r="A28">
        <v>27</v>
      </c>
      <c r="B28" t="str">
        <f t="shared" si="0"/>
        <v/>
      </c>
      <c r="C28" t="s">
        <v>121</v>
      </c>
      <c r="D28" t="str">
        <f t="shared" si="1"/>
        <v>LIZ</v>
      </c>
      <c r="F28">
        <f t="shared" si="2"/>
        <v>8</v>
      </c>
      <c r="G28">
        <f t="shared" si="3"/>
        <v>8</v>
      </c>
      <c r="I28">
        <f>COUNTIF(Sheet3!F:F,"="&amp;'Trainers by index #'!D28)</f>
        <v>1</v>
      </c>
      <c r="J28">
        <f>IF(AND(I28=0,L28=0),MAX(Sheet3!J:J),0)</f>
        <v>0</v>
      </c>
      <c r="K28">
        <f>IF(I28=1,VLOOKUP(D28,Sheet3!F:J,5,FALSE),0)</f>
        <v>8</v>
      </c>
      <c r="L28">
        <f>IFERROR(IF(H28&lt;&gt;"",VLOOKUP(H28,Sheet3!I:J,2,FALSE),0),0)</f>
        <v>0</v>
      </c>
      <c r="M28">
        <f>IF(H28="FightingDojo",100,IF(VLOOKUP(F28,Sheet3!J:K,2,FALSE)&lt;&gt;100,VLOOKUP(F28,Sheet3!J:K,2,FALSE),0))</f>
        <v>17</v>
      </c>
      <c r="N28" t="str">
        <f t="shared" si="4"/>
        <v>[21,5,5,7,27,21,22,6,40,21,0,17,17,52,96,40,56,17,0,16,21,27,17,24,17,17,17,</v>
      </c>
      <c r="O28" t="str">
        <f t="shared" si="5"/>
        <v>[13,4,4,5,19,14,16,4,27,12,100,11,11,46,74,27,48,8,100,8,13,19,9,17,9,8,8,</v>
      </c>
    </row>
    <row r="29" spans="1:15" x14ac:dyDescent="0.5">
      <c r="A29">
        <v>28</v>
      </c>
      <c r="B29" t="str">
        <f t="shared" si="0"/>
        <v/>
      </c>
      <c r="C29" t="s">
        <v>122</v>
      </c>
      <c r="D29" t="str">
        <f t="shared" si="1"/>
        <v>JAKE</v>
      </c>
      <c r="F29">
        <f t="shared" si="2"/>
        <v>69</v>
      </c>
      <c r="G29">
        <f t="shared" si="3"/>
        <v>69</v>
      </c>
      <c r="I29">
        <f>COUNTIF(Sheet3!F:F,"="&amp;'Trainers by index #'!D29)</f>
        <v>1</v>
      </c>
      <c r="J29">
        <f>IF(AND(I29=0,L29=0),MAX(Sheet3!J:J),0)</f>
        <v>0</v>
      </c>
      <c r="K29">
        <f>IF(I29=1,VLOOKUP(D29,Sheet3!F:J,5,FALSE),0)</f>
        <v>69</v>
      </c>
      <c r="L29">
        <f>IFERROR(IF(H29&lt;&gt;"",VLOOKUP(H29,Sheet3!I:J,2,FALSE),0),0)</f>
        <v>0</v>
      </c>
      <c r="M29">
        <f>IF(H29="FightingDojo",100,IF(VLOOKUP(F29,Sheet3!J:K,2,FALSE)&lt;&gt;100,VLOOKUP(F29,Sheet3!J:K,2,FALSE),0))</f>
        <v>63</v>
      </c>
      <c r="N29" t="str">
        <f t="shared" si="4"/>
        <v>[21,5,5,7,27,21,22,6,40,21,0,17,17,52,96,40,56,17,0,16,21,27,17,24,17,17,17,63,</v>
      </c>
      <c r="O29" t="str">
        <f t="shared" si="5"/>
        <v>[13,4,4,5,19,14,16,4,27,12,100,11,11,46,74,27,48,8,100,8,13,19,9,17,9,8,8,69,</v>
      </c>
    </row>
    <row r="30" spans="1:15" x14ac:dyDescent="0.5">
      <c r="A30">
        <v>29</v>
      </c>
      <c r="B30" t="str">
        <f t="shared" si="0"/>
        <v/>
      </c>
      <c r="C30" t="s">
        <v>123</v>
      </c>
      <c r="D30" t="str">
        <f t="shared" si="1"/>
        <v>ROD</v>
      </c>
      <c r="F30">
        <f t="shared" si="2"/>
        <v>7</v>
      </c>
      <c r="G30">
        <f t="shared" si="3"/>
        <v>7</v>
      </c>
      <c r="I30">
        <f>COUNTIF(Sheet3!F:F,"="&amp;'Trainers by index #'!D30)</f>
        <v>1</v>
      </c>
      <c r="J30">
        <f>IF(AND(I30=0,L30=0),MAX(Sheet3!J:J),0)</f>
        <v>0</v>
      </c>
      <c r="K30">
        <f>IF(I30=1,VLOOKUP(D30,Sheet3!F:J,5,FALSE),0)</f>
        <v>7</v>
      </c>
      <c r="L30">
        <f>IFERROR(IF(H30&lt;&gt;"",VLOOKUP(H30,Sheet3!I:J,2,FALSE),0),0)</f>
        <v>0</v>
      </c>
      <c r="M30">
        <f>IF(H30="FightingDojo",100,IF(VLOOKUP(F30,Sheet3!J:K,2,FALSE)&lt;&gt;100,VLOOKUP(F30,Sheet3!J:K,2,FALSE),0))</f>
        <v>16</v>
      </c>
      <c r="N30" t="str">
        <f t="shared" si="4"/>
        <v>[21,5,5,7,27,21,22,6,40,21,0,17,17,52,96,40,56,17,0,16,21,27,17,24,17,17,17,63,16,</v>
      </c>
      <c r="O30" t="str">
        <f t="shared" si="5"/>
        <v>[13,4,4,5,19,14,16,4,27,12,100,11,11,46,74,27,48,8,100,8,13,19,9,17,9,8,8,69,7,</v>
      </c>
    </row>
    <row r="31" spans="1:15" x14ac:dyDescent="0.5">
      <c r="A31">
        <v>30</v>
      </c>
      <c r="B31" t="str">
        <f t="shared" si="0"/>
        <v/>
      </c>
      <c r="C31" t="s">
        <v>91</v>
      </c>
      <c r="D31" t="str">
        <f t="shared" si="1"/>
        <v>WHITNEY</v>
      </c>
      <c r="E31" t="b">
        <v>1</v>
      </c>
      <c r="F31">
        <f t="shared" si="2"/>
        <v>19</v>
      </c>
      <c r="G31">
        <f t="shared" si="3"/>
        <v>20</v>
      </c>
      <c r="H31" t="s">
        <v>997</v>
      </c>
      <c r="I31">
        <f>COUNTIF(Sheet3!F:F,"="&amp;'Trainers by index #'!D31)</f>
        <v>2</v>
      </c>
      <c r="J31">
        <f>IF(AND(I31=0,L31=0),MAX(Sheet3!J:J),0)</f>
        <v>0</v>
      </c>
      <c r="K31">
        <f>IF(I31=1,VLOOKUP(D31,Sheet3!F:J,5,FALSE),0)</f>
        <v>0</v>
      </c>
      <c r="L31">
        <f>IFERROR(IF(H31&lt;&gt;"",VLOOKUP(H31,Sheet3!I:J,2,FALSE),0),0)</f>
        <v>19</v>
      </c>
      <c r="M31">
        <f>IF(H31="FightingDojo",100,IF(VLOOKUP(F31,Sheet3!J:K,2,FALSE)&lt;&gt;100,VLOOKUP(F31,Sheet3!J:K,2,FALSE),0))</f>
        <v>27</v>
      </c>
      <c r="N31" t="str">
        <f t="shared" si="4"/>
        <v>[21,5,5,7,27,21,22,6,40,21,0,17,17,52,96,40,56,17,0,16,21,27,17,24,17,17,17,63,16,27,</v>
      </c>
      <c r="O31" t="str">
        <f t="shared" si="5"/>
        <v>[13,4,4,5,19,14,16,4,27,12,100,11,11,46,74,27,48,8,100,8,13,19,9,17,9,8,8,69,7,20,</v>
      </c>
    </row>
    <row r="32" spans="1:15" x14ac:dyDescent="0.5">
      <c r="A32">
        <v>31</v>
      </c>
      <c r="B32" t="str">
        <f t="shared" si="0"/>
        <v/>
      </c>
      <c r="C32" t="s">
        <v>92</v>
      </c>
      <c r="D32" t="str">
        <f t="shared" si="1"/>
        <v>MORTY</v>
      </c>
      <c r="E32" t="b">
        <v>1</v>
      </c>
      <c r="F32">
        <f t="shared" si="2"/>
        <v>21</v>
      </c>
      <c r="G32">
        <f t="shared" si="3"/>
        <v>22</v>
      </c>
      <c r="H32" t="s">
        <v>999</v>
      </c>
      <c r="I32">
        <f>COUNTIF(Sheet3!F:F,"="&amp;'Trainers by index #'!D32)</f>
        <v>2</v>
      </c>
      <c r="J32">
        <f>IF(AND(I32=0,L32=0),MAX(Sheet3!J:J),0)</f>
        <v>0</v>
      </c>
      <c r="K32">
        <f>IF(I32=1,VLOOKUP(D32,Sheet3!F:J,5,FALSE),0)</f>
        <v>0</v>
      </c>
      <c r="L32">
        <f>IFERROR(IF(H32&lt;&gt;"",VLOOKUP(H32,Sheet3!I:J,2,FALSE),0),0)</f>
        <v>21</v>
      </c>
      <c r="M32">
        <f>IF(H32="FightingDojo",100,IF(VLOOKUP(F32,Sheet3!J:K,2,FALSE)&lt;&gt;100,VLOOKUP(F32,Sheet3!J:K,2,FALSE),0))</f>
        <v>38</v>
      </c>
      <c r="N32" t="str">
        <f t="shared" si="4"/>
        <v>[21,5,5,7,27,21,22,6,40,21,0,17,17,52,96,40,56,17,0,16,21,27,17,24,17,17,17,63,16,27,38,</v>
      </c>
      <c r="O32" t="str">
        <f t="shared" si="5"/>
        <v>[13,4,4,5,19,14,16,4,27,12,100,11,11,46,74,27,48,8,100,8,13,19,9,17,9,8,8,69,7,20,22,</v>
      </c>
    </row>
    <row r="33" spans="1:15" x14ac:dyDescent="0.5">
      <c r="A33">
        <v>32</v>
      </c>
      <c r="B33" t="str">
        <f t="shared" si="0"/>
        <v/>
      </c>
      <c r="C33" t="s">
        <v>124</v>
      </c>
      <c r="D33" t="str">
        <f t="shared" si="1"/>
        <v>PRYCE</v>
      </c>
      <c r="E33" t="b">
        <v>1</v>
      </c>
      <c r="F33">
        <f t="shared" si="2"/>
        <v>45</v>
      </c>
      <c r="G33">
        <f t="shared" si="3"/>
        <v>46</v>
      </c>
      <c r="H33" t="s">
        <v>1016</v>
      </c>
      <c r="I33">
        <f>COUNTIF(Sheet3!F:F,"="&amp;'Trainers by index #'!D33)</f>
        <v>2</v>
      </c>
      <c r="J33">
        <f>IF(AND(I33=0,L33=0),MAX(Sheet3!J:J),0)</f>
        <v>0</v>
      </c>
      <c r="K33">
        <f>IF(I33=1,VLOOKUP(D33,Sheet3!F:J,5,FALSE),0)</f>
        <v>0</v>
      </c>
      <c r="L33">
        <f>IFERROR(IF(H33&lt;&gt;"",VLOOKUP(H33,Sheet3!I:J,2,FALSE),0),0)</f>
        <v>45</v>
      </c>
      <c r="M33">
        <f>IF(H33="FightingDojo",100,IF(VLOOKUP(F33,Sheet3!J:K,2,FALSE)&lt;&gt;100,VLOOKUP(F33,Sheet3!J:K,2,FALSE),0))</f>
        <v>50</v>
      </c>
      <c r="N33" t="str">
        <f t="shared" si="4"/>
        <v>[21,5,5,7,27,21,22,6,40,21,0,17,17,52,96,40,56,17,0,16,21,27,17,24,17,17,17,63,16,27,38,50,</v>
      </c>
      <c r="O33" t="str">
        <f t="shared" si="5"/>
        <v>[13,4,4,5,19,14,16,4,27,12,100,11,11,46,74,27,48,8,100,8,13,19,9,17,9,8,8,69,7,20,22,46,</v>
      </c>
    </row>
    <row r="34" spans="1:15" x14ac:dyDescent="0.5">
      <c r="A34">
        <v>33</v>
      </c>
      <c r="B34" t="str">
        <f t="shared" si="0"/>
        <v/>
      </c>
      <c r="C34" t="s">
        <v>125</v>
      </c>
      <c r="D34" t="str">
        <f t="shared" si="1"/>
        <v>JASMINE</v>
      </c>
      <c r="E34" t="b">
        <v>1</v>
      </c>
      <c r="F34">
        <f t="shared" si="2"/>
        <v>31</v>
      </c>
      <c r="G34">
        <f t="shared" si="3"/>
        <v>32</v>
      </c>
      <c r="H34" t="s">
        <v>1009</v>
      </c>
      <c r="I34">
        <f>COUNTIF(Sheet3!F:F,"="&amp;'Trainers by index #'!D34)</f>
        <v>2</v>
      </c>
      <c r="J34">
        <f>IF(AND(I34=0,L34=0),MAX(Sheet3!J:J),0)</f>
        <v>0</v>
      </c>
      <c r="K34">
        <f>IF(I34=1,VLOOKUP(D34,Sheet3!F:J,5,FALSE),0)</f>
        <v>0</v>
      </c>
      <c r="L34">
        <f>IFERROR(IF(H34&lt;&gt;"",VLOOKUP(H34,Sheet3!I:J,2,FALSE),0),0)</f>
        <v>31</v>
      </c>
      <c r="M34">
        <f>IF(H34="FightingDojo",100,IF(VLOOKUP(F34,Sheet3!J:K,2,FALSE)&lt;&gt;100,VLOOKUP(F34,Sheet3!J:K,2,FALSE),0))</f>
        <v>42</v>
      </c>
      <c r="N34" t="str">
        <f t="shared" si="4"/>
        <v>[21,5,5,7,27,21,22,6,40,21,0,17,17,52,96,40,56,17,0,16,21,27,17,24,17,17,17,63,16,27,38,50,42,</v>
      </c>
      <c r="O34" t="str">
        <f t="shared" si="5"/>
        <v>[13,4,4,5,19,14,16,4,27,12,100,11,11,46,74,27,48,8,100,8,13,19,9,17,9,8,8,69,7,20,22,46,32,</v>
      </c>
    </row>
    <row r="35" spans="1:15" x14ac:dyDescent="0.5">
      <c r="A35">
        <v>34</v>
      </c>
      <c r="B35" t="str">
        <f t="shared" si="0"/>
        <v/>
      </c>
      <c r="C35" t="s">
        <v>126</v>
      </c>
      <c r="D35" t="str">
        <f t="shared" si="1"/>
        <v>CHUCK</v>
      </c>
      <c r="E35" t="b">
        <v>1</v>
      </c>
      <c r="F35">
        <f t="shared" si="2"/>
        <v>29</v>
      </c>
      <c r="G35">
        <f t="shared" si="3"/>
        <v>30</v>
      </c>
      <c r="H35" t="s">
        <v>1007</v>
      </c>
      <c r="I35">
        <f>COUNTIF(Sheet3!F:F,"="&amp;'Trainers by index #'!D35)</f>
        <v>2</v>
      </c>
      <c r="J35">
        <f>IF(AND(I35=0,L35=0),MAX(Sheet3!J:J),0)</f>
        <v>0</v>
      </c>
      <c r="K35">
        <f>IF(I35=1,VLOOKUP(D35,Sheet3!F:J,5,FALSE),0)</f>
        <v>0</v>
      </c>
      <c r="L35">
        <f>IFERROR(IF(H35&lt;&gt;"",VLOOKUP(H35,Sheet3!I:J,2,FALSE),0),0)</f>
        <v>29</v>
      </c>
      <c r="M35">
        <f>IF(H35="FightingDojo",100,IF(VLOOKUP(F35,Sheet3!J:K,2,FALSE)&lt;&gt;100,VLOOKUP(F35,Sheet3!J:K,2,FALSE),0))</f>
        <v>41</v>
      </c>
      <c r="N35" t="str">
        <f t="shared" si="4"/>
        <v>[21,5,5,7,27,21,22,6,40,21,0,17,17,52,96,40,56,17,0,16,21,27,17,24,17,17,17,63,16,27,38,50,42,41,</v>
      </c>
      <c r="O35" t="str">
        <f t="shared" si="5"/>
        <v>[13,4,4,5,19,14,16,4,27,12,100,11,11,46,74,27,48,8,100,8,13,19,9,17,9,8,8,69,7,20,22,46,32,30,</v>
      </c>
    </row>
    <row r="36" spans="1:15" x14ac:dyDescent="0.5">
      <c r="A36">
        <v>35</v>
      </c>
      <c r="B36" t="str">
        <f t="shared" si="0"/>
        <v/>
      </c>
      <c r="C36" t="s">
        <v>127</v>
      </c>
      <c r="D36" t="str">
        <f t="shared" si="1"/>
        <v>CLAIR</v>
      </c>
      <c r="E36" t="b">
        <v>1</v>
      </c>
      <c r="F36">
        <f t="shared" si="2"/>
        <v>51</v>
      </c>
      <c r="G36">
        <f t="shared" si="3"/>
        <v>52</v>
      </c>
      <c r="H36" t="s">
        <v>1023</v>
      </c>
      <c r="I36">
        <f>COUNTIF(Sheet3!F:F,"="&amp;'Trainers by index #'!D36)</f>
        <v>2</v>
      </c>
      <c r="J36">
        <f>IF(AND(I36=0,L36=0),MAX(Sheet3!J:J),0)</f>
        <v>0</v>
      </c>
      <c r="K36">
        <f>IF(I36=1,VLOOKUP(D36,Sheet3!F:J,5,FALSE),0)</f>
        <v>0</v>
      </c>
      <c r="L36">
        <f>IFERROR(IF(H36&lt;&gt;"",VLOOKUP(H36,Sheet3!I:J,2,FALSE),0),0)</f>
        <v>51</v>
      </c>
      <c r="M36">
        <f>IF(H36="FightingDojo",100,IF(VLOOKUP(F36,Sheet3!J:K,2,FALSE)&lt;&gt;100,VLOOKUP(F36,Sheet3!J:K,2,FALSE),0))</f>
        <v>58</v>
      </c>
      <c r="N36" t="str">
        <f t="shared" si="4"/>
        <v>[21,5,5,7,27,21,22,6,40,21,0,17,17,52,96,40,56,17,0,16,21,27,17,24,17,17,17,63,16,27,38,50,42,41,58,</v>
      </c>
      <c r="O36" t="str">
        <f t="shared" si="5"/>
        <v>[13,4,4,5,19,14,16,4,27,12,100,11,11,46,74,27,48,8,100,8,13,19,9,17,9,8,8,69,7,20,22,46,32,30,52,</v>
      </c>
    </row>
    <row r="37" spans="1:15" x14ac:dyDescent="0.5">
      <c r="A37">
        <v>36</v>
      </c>
      <c r="B37" t="str">
        <f t="shared" si="0"/>
        <v/>
      </c>
      <c r="C37" t="s">
        <v>128</v>
      </c>
      <c r="D37" t="str">
        <f t="shared" si="1"/>
        <v>JOYCE</v>
      </c>
      <c r="F37">
        <f t="shared" si="2"/>
        <v>69</v>
      </c>
      <c r="G37">
        <f t="shared" si="3"/>
        <v>69</v>
      </c>
      <c r="I37">
        <f>COUNTIF(Sheet3!F:F,"="&amp;'Trainers by index #'!D37)</f>
        <v>1</v>
      </c>
      <c r="J37">
        <f>IF(AND(I37=0,L37=0),MAX(Sheet3!J:J),0)</f>
        <v>0</v>
      </c>
      <c r="K37">
        <f>IF(I37=1,VLOOKUP(D37,Sheet3!F:J,5,FALSE),0)</f>
        <v>69</v>
      </c>
      <c r="L37">
        <f>IFERROR(IF(H37&lt;&gt;"",VLOOKUP(H37,Sheet3!I:J,2,FALSE),0),0)</f>
        <v>0</v>
      </c>
      <c r="M37">
        <f>IF(H37="FightingDojo",100,IF(VLOOKUP(F37,Sheet3!J:K,2,FALSE)&lt;&gt;100,VLOOKUP(F37,Sheet3!J:K,2,FALSE),0))</f>
        <v>63</v>
      </c>
      <c r="N37" t="str">
        <f t="shared" si="4"/>
        <v>[21,5,5,7,27,21,22,6,40,21,0,17,17,52,96,40,56,17,0,16,21,27,17,24,17,17,17,63,16,27,38,50,42,41,58,63,</v>
      </c>
      <c r="O37" t="str">
        <f t="shared" si="5"/>
        <v>[13,4,4,5,19,14,16,4,27,12,100,11,11,46,74,27,48,8,100,8,13,19,9,17,9,8,8,69,7,20,22,46,32,30,52,69,</v>
      </c>
    </row>
    <row r="38" spans="1:15" x14ac:dyDescent="0.5">
      <c r="A38">
        <v>37</v>
      </c>
      <c r="B38" t="str">
        <f t="shared" si="0"/>
        <v/>
      </c>
      <c r="C38" t="s">
        <v>129</v>
      </c>
      <c r="D38" t="str">
        <f t="shared" si="1"/>
        <v>PRESTON</v>
      </c>
      <c r="F38">
        <f t="shared" si="2"/>
        <v>26</v>
      </c>
      <c r="G38">
        <f t="shared" si="3"/>
        <v>26</v>
      </c>
      <c r="I38">
        <f>COUNTIF(Sheet3!F:F,"="&amp;'Trainers by index #'!D38)</f>
        <v>1</v>
      </c>
      <c r="J38">
        <f>IF(AND(I38=0,L38=0),MAX(Sheet3!J:J),0)</f>
        <v>0</v>
      </c>
      <c r="K38">
        <f>IF(I38=1,VLOOKUP(D38,Sheet3!F:J,5,FALSE),0)</f>
        <v>26</v>
      </c>
      <c r="L38">
        <f>IFERROR(IF(H38&lt;&gt;"",VLOOKUP(H38,Sheet3!I:J,2,FALSE),0),0)</f>
        <v>0</v>
      </c>
      <c r="M38">
        <f>IF(H38="FightingDojo",100,IF(VLOOKUP(F38,Sheet3!J:K,2,FALSE)&lt;&gt;100,VLOOKUP(F38,Sheet3!J:K,2,FALSE),0))</f>
        <v>40</v>
      </c>
      <c r="N38" t="str">
        <f t="shared" si="4"/>
        <v>[21,5,5,7,27,21,22,6,40,21,0,17,17,52,96,40,56,17,0,16,21,27,17,24,17,17,17,63,16,27,38,50,42,41,58,63,40,</v>
      </c>
      <c r="O38" t="str">
        <f t="shared" si="5"/>
        <v>[13,4,4,5,19,14,16,4,27,12,100,11,11,46,74,27,48,8,100,8,13,19,9,17,9,8,8,69,7,20,22,46,32,30,52,69,26,</v>
      </c>
    </row>
    <row r="39" spans="1:15" x14ac:dyDescent="0.5">
      <c r="A39">
        <v>38</v>
      </c>
      <c r="B39" t="str">
        <f t="shared" si="0"/>
        <v/>
      </c>
      <c r="C39" t="s">
        <v>130</v>
      </c>
      <c r="D39" t="str">
        <f t="shared" si="1"/>
        <v>COLETTE</v>
      </c>
      <c r="F39">
        <f t="shared" si="2"/>
        <v>67</v>
      </c>
      <c r="G39">
        <f t="shared" si="3"/>
        <v>67</v>
      </c>
      <c r="I39">
        <f>COUNTIF(Sheet3!F:F,"="&amp;'Trainers by index #'!D39)</f>
        <v>1</v>
      </c>
      <c r="J39">
        <f>IF(AND(I39=0,L39=0),MAX(Sheet3!J:J),0)</f>
        <v>0</v>
      </c>
      <c r="K39">
        <f>IF(I39=1,VLOOKUP(D39,Sheet3!F:J,5,FALSE),0)</f>
        <v>67</v>
      </c>
      <c r="L39">
        <f>IFERROR(IF(H39&lt;&gt;"",VLOOKUP(H39,Sheet3!I:J,2,FALSE),0),0)</f>
        <v>0</v>
      </c>
      <c r="M39">
        <f>IF(H39="FightingDojo",100,IF(VLOOKUP(F39,Sheet3!J:K,2,FALSE)&lt;&gt;100,VLOOKUP(F39,Sheet3!J:K,2,FALSE),0))</f>
        <v>92</v>
      </c>
      <c r="N39" t="str">
        <f t="shared" si="4"/>
        <v>[21,5,5,7,27,21,22,6,40,21,0,17,17,52,96,40,56,17,0,16,21,27,17,24,17,17,17,63,16,27,38,50,42,41,58,63,40,92,</v>
      </c>
      <c r="O39" t="str">
        <f t="shared" si="5"/>
        <v>[13,4,4,5,19,14,16,4,27,12,100,11,11,46,74,27,48,8,100,8,13,19,9,17,9,8,8,69,7,20,22,46,32,30,52,69,26,67,</v>
      </c>
    </row>
    <row r="40" spans="1:15" x14ac:dyDescent="0.5">
      <c r="A40">
        <v>39</v>
      </c>
      <c r="B40" t="str">
        <f t="shared" si="0"/>
        <v/>
      </c>
      <c r="C40" t="s">
        <v>131</v>
      </c>
      <c r="D40" t="str">
        <f t="shared" si="1"/>
        <v>EUGENE</v>
      </c>
      <c r="F40">
        <f t="shared" si="2"/>
        <v>24</v>
      </c>
      <c r="G40">
        <f t="shared" si="3"/>
        <v>24</v>
      </c>
      <c r="I40">
        <f>COUNTIF(Sheet3!F:F,"="&amp;'Trainers by index #'!D40)</f>
        <v>1</v>
      </c>
      <c r="J40">
        <f>IF(AND(I40=0,L40=0),MAX(Sheet3!J:J),0)</f>
        <v>0</v>
      </c>
      <c r="K40">
        <f>IF(I40=1,VLOOKUP(D40,Sheet3!F:J,5,FALSE),0)</f>
        <v>24</v>
      </c>
      <c r="L40">
        <f>IFERROR(IF(H40&lt;&gt;"",VLOOKUP(H40,Sheet3!I:J,2,FALSE),0),0)</f>
        <v>0</v>
      </c>
      <c r="M40">
        <f>IF(H40="FightingDojo",100,IF(VLOOKUP(F40,Sheet3!J:K,2,FALSE)&lt;&gt;100,VLOOKUP(F40,Sheet3!J:K,2,FALSE),0))</f>
        <v>39</v>
      </c>
      <c r="N40" t="str">
        <f t="shared" si="4"/>
        <v>[21,5,5,7,27,21,22,6,40,21,0,17,17,52,96,40,56,17,0,16,21,27,17,24,17,17,17,63,16,27,38,50,42,41,58,63,40,92,39,</v>
      </c>
      <c r="O40" t="str">
        <f t="shared" si="5"/>
        <v>[13,4,4,5,19,14,16,4,27,12,100,11,11,46,74,27,48,8,100,8,13,19,9,17,9,8,8,69,7,20,22,46,32,30,52,69,26,67,24,</v>
      </c>
    </row>
    <row r="41" spans="1:15" x14ac:dyDescent="0.5">
      <c r="A41">
        <v>40</v>
      </c>
      <c r="B41" t="str">
        <f t="shared" si="0"/>
        <v>AAAA</v>
      </c>
      <c r="C41" t="s">
        <v>108</v>
      </c>
      <c r="D41" t="str">
        <f t="shared" si="1"/>
        <v>MICKEY</v>
      </c>
      <c r="F41">
        <f t="shared" si="2"/>
        <v>100</v>
      </c>
      <c r="G41">
        <f t="shared" si="3"/>
        <v>100</v>
      </c>
      <c r="I41">
        <f>COUNTIF(Sheet3!F:F,"="&amp;'Trainers by index #'!D41)</f>
        <v>0</v>
      </c>
      <c r="J41">
        <f>IF(AND(I41=0,L41=0),MAX(Sheet3!J:J),0)</f>
        <v>100</v>
      </c>
      <c r="K41">
        <f>IF(I41=1,VLOOKUP(D41,Sheet3!F:J,5,FALSE),0)</f>
        <v>0</v>
      </c>
      <c r="L41">
        <f>IFERROR(IF(H41&lt;&gt;"",VLOOKUP(H41,Sheet3!I:J,2,FALSE),0),0)</f>
        <v>0</v>
      </c>
      <c r="M41">
        <f>IF(H41="FightingDojo",100,IF(VLOOKUP(F41,Sheet3!J:K,2,FALSE)&lt;&gt;100,VLOOKUP(F41,Sheet3!J:K,2,FALSE),0))</f>
        <v>0</v>
      </c>
      <c r="N41" t="str">
        <f t="shared" si="4"/>
        <v>[21,5,5,7,27,21,22,6,40,21,0,17,17,52,96,40,56,17,0,16,21,27,17,24,17,17,17,63,16,27,38,50,42,41,58,63,40,92,39,0,</v>
      </c>
      <c r="O41" t="str">
        <f t="shared" si="5"/>
        <v>[13,4,4,5,19,14,16,4,27,12,100,11,11,46,74,27,48,8,100,8,13,19,9,17,9,8,8,69,7,20,22,46,32,30,52,69,26,67,24,100,</v>
      </c>
    </row>
    <row r="42" spans="1:15" x14ac:dyDescent="0.5">
      <c r="A42">
        <v>41</v>
      </c>
      <c r="B42" t="str">
        <f t="shared" si="0"/>
        <v/>
      </c>
      <c r="C42" t="s">
        <v>132</v>
      </c>
      <c r="D42" t="str">
        <f t="shared" si="1"/>
        <v>CLYDE</v>
      </c>
      <c r="F42">
        <f t="shared" si="2"/>
        <v>70</v>
      </c>
      <c r="G42">
        <f t="shared" si="3"/>
        <v>70</v>
      </c>
      <c r="H42" t="s">
        <v>1029</v>
      </c>
      <c r="I42">
        <f>COUNTIF(Sheet3!F:F,"="&amp;'Trainers by index #'!D42)</f>
        <v>0</v>
      </c>
      <c r="J42">
        <f>IF(AND(I42=0,L42=0),MAX(Sheet3!J:J),0)</f>
        <v>0</v>
      </c>
      <c r="K42">
        <f>IF(I42=1,VLOOKUP(D42,Sheet3!F:J,5,FALSE),0)</f>
        <v>0</v>
      </c>
      <c r="L42">
        <f>IFERROR(IF(H42&lt;&gt;"",VLOOKUP(H42,Sheet3!I:J,2,FALSE),0),0)</f>
        <v>70</v>
      </c>
      <c r="M42">
        <f>IF(H42="FightingDojo",100,IF(VLOOKUP(F42,Sheet3!J:K,2,FALSE)&lt;&gt;100,VLOOKUP(F42,Sheet3!J:K,2,FALSE),0))</f>
        <v>64</v>
      </c>
      <c r="N42" t="str">
        <f t="shared" si="4"/>
        <v>[21,5,5,7,27,21,22,6,40,21,0,17,17,52,96,40,56,17,0,16,21,27,17,24,17,17,17,63,16,27,38,50,42,41,58,63,40,92,39,0,64,</v>
      </c>
      <c r="O42" t="str">
        <f t="shared" si="5"/>
        <v>[13,4,4,5,19,14,16,4,27,12,100,11,11,46,74,27,48,8,100,8,13,19,9,17,9,8,8,69,7,20,22,46,32,30,52,69,26,67,24,100,70,</v>
      </c>
    </row>
    <row r="43" spans="1:15" x14ac:dyDescent="0.5">
      <c r="A43">
        <v>42</v>
      </c>
      <c r="B43" t="str">
        <f t="shared" si="0"/>
        <v/>
      </c>
      <c r="C43" t="s">
        <v>133</v>
      </c>
      <c r="D43" t="str">
        <f t="shared" si="1"/>
        <v>NATHAN</v>
      </c>
      <c r="F43">
        <f t="shared" si="2"/>
        <v>21</v>
      </c>
      <c r="G43">
        <f t="shared" si="3"/>
        <v>21</v>
      </c>
      <c r="H43" t="s">
        <v>999</v>
      </c>
      <c r="I43">
        <f>COUNTIF(Sheet3!F:F,"="&amp;'Trainers by index #'!D43)</f>
        <v>0</v>
      </c>
      <c r="J43">
        <f>IF(AND(I43=0,L43=0),MAX(Sheet3!J:J),0)</f>
        <v>0</v>
      </c>
      <c r="K43">
        <f>IF(I43=1,VLOOKUP(D43,Sheet3!F:J,5,FALSE),0)</f>
        <v>0</v>
      </c>
      <c r="L43">
        <f>IFERROR(IF(H43&lt;&gt;"",VLOOKUP(H43,Sheet3!I:J,2,FALSE),0),0)</f>
        <v>21</v>
      </c>
      <c r="M43">
        <f>IF(H43="FightingDojo",100,IF(VLOOKUP(F43,Sheet3!J:K,2,FALSE)&lt;&gt;100,VLOOKUP(F43,Sheet3!J:K,2,FALSE),0))</f>
        <v>38</v>
      </c>
      <c r="N43" t="str">
        <f t="shared" si="4"/>
        <v>[21,5,5,7,27,21,22,6,40,21,0,17,17,52,96,40,56,17,0,16,21,27,17,24,17,17,17,63,16,27,38,50,42,41,58,63,40,92,39,0,64,38,</v>
      </c>
      <c r="O43" t="str">
        <f t="shared" si="5"/>
        <v>[13,4,4,5,19,14,16,4,27,12,100,11,11,46,74,27,48,8,100,8,13,19,9,17,9,8,8,69,7,20,22,46,32,30,52,69,26,67,24,100,70,21,</v>
      </c>
    </row>
    <row r="44" spans="1:15" x14ac:dyDescent="0.5">
      <c r="A44">
        <v>43</v>
      </c>
      <c r="B44" t="str">
        <f t="shared" si="0"/>
        <v/>
      </c>
      <c r="C44" t="s">
        <v>134</v>
      </c>
      <c r="D44" t="str">
        <f t="shared" si="1"/>
        <v>CHOW</v>
      </c>
      <c r="F44">
        <f t="shared" si="2"/>
        <v>6</v>
      </c>
      <c r="G44">
        <f t="shared" si="3"/>
        <v>6</v>
      </c>
      <c r="I44">
        <f>COUNTIF(Sheet3!F:F,"="&amp;'Trainers by index #'!D44)</f>
        <v>1</v>
      </c>
      <c r="J44">
        <f>IF(AND(I44=0,L44=0),MAX(Sheet3!J:J),0)</f>
        <v>0</v>
      </c>
      <c r="K44">
        <f>IF(I44=1,VLOOKUP(D44,Sheet3!F:J,5,FALSE),0)</f>
        <v>6</v>
      </c>
      <c r="L44">
        <f>IFERROR(IF(H44&lt;&gt;"",VLOOKUP(H44,Sheet3!I:J,2,FALSE),0),0)</f>
        <v>0</v>
      </c>
      <c r="M44">
        <f>IF(H44="FightingDojo",100,IF(VLOOKUP(F44,Sheet3!J:K,2,FALSE)&lt;&gt;100,VLOOKUP(F44,Sheet3!J:K,2,FALSE),0))</f>
        <v>8</v>
      </c>
      <c r="N44" t="str">
        <f t="shared" si="4"/>
        <v>[21,5,5,7,27,21,22,6,40,21,0,17,17,52,96,40,56,17,0,16,21,27,17,24,17,17,17,63,16,27,38,50,42,41,58,63,40,92,39,0,64,38,8,</v>
      </c>
      <c r="O44" t="str">
        <f t="shared" si="5"/>
        <v>[13,4,4,5,19,14,16,4,27,12,100,11,11,46,74,27,48,8,100,8,13,19,9,17,9,8,8,69,7,20,22,46,32,30,52,69,26,67,24,100,70,21,6,</v>
      </c>
    </row>
    <row r="45" spans="1:15" x14ac:dyDescent="0.5">
      <c r="A45">
        <v>44</v>
      </c>
      <c r="B45" t="str">
        <f t="shared" si="0"/>
        <v/>
      </c>
      <c r="C45" t="s">
        <v>135</v>
      </c>
      <c r="D45" t="str">
        <f t="shared" si="1"/>
        <v>DEREK</v>
      </c>
      <c r="F45">
        <f t="shared" si="2"/>
        <v>24</v>
      </c>
      <c r="G45">
        <f t="shared" si="3"/>
        <v>24</v>
      </c>
      <c r="I45">
        <f>COUNTIF(Sheet3!F:F,"="&amp;'Trainers by index #'!D45)</f>
        <v>1</v>
      </c>
      <c r="J45">
        <f>IF(AND(I45=0,L45=0),MAX(Sheet3!J:J),0)</f>
        <v>0</v>
      </c>
      <c r="K45">
        <f>IF(I45=1,VLOOKUP(D45,Sheet3!F:J,5,FALSE),0)</f>
        <v>24</v>
      </c>
      <c r="L45">
        <f>IFERROR(IF(H45&lt;&gt;"",VLOOKUP(H45,Sheet3!I:J,2,FALSE),0),0)</f>
        <v>0</v>
      </c>
      <c r="M45">
        <f>IF(H45="FightingDojo",100,IF(VLOOKUP(F45,Sheet3!J:K,2,FALSE)&lt;&gt;100,VLOOKUP(F45,Sheet3!J:K,2,FALSE),0))</f>
        <v>39</v>
      </c>
      <c r="N45" t="str">
        <f t="shared" si="4"/>
        <v>[21,5,5,7,27,21,22,6,40,21,0,17,17,52,96,40,56,17,0,16,21,27,17,24,17,17,17,63,16,27,38,50,42,41,58,63,40,92,39,0,64,38,8,39,</v>
      </c>
      <c r="O45" t="str">
        <f t="shared" si="5"/>
        <v>[13,4,4,5,19,14,16,4,27,12,100,11,11,46,74,27,48,8,100,8,13,19,9,17,9,8,8,69,7,20,22,46,32,30,52,69,26,67,24,100,70,21,6,24,</v>
      </c>
    </row>
    <row r="46" spans="1:15" x14ac:dyDescent="0.5">
      <c r="A46">
        <v>45</v>
      </c>
      <c r="B46" t="str">
        <f t="shared" si="0"/>
        <v/>
      </c>
      <c r="C46" t="s">
        <v>136</v>
      </c>
      <c r="D46" t="str">
        <f t="shared" si="1"/>
        <v>RUTH</v>
      </c>
      <c r="F46">
        <f t="shared" si="2"/>
        <v>24</v>
      </c>
      <c r="G46">
        <f t="shared" si="3"/>
        <v>24</v>
      </c>
      <c r="I46">
        <f>COUNTIF(Sheet3!F:F,"="&amp;'Trainers by index #'!D46)</f>
        <v>1</v>
      </c>
      <c r="J46">
        <f>IF(AND(I46=0,L46=0),MAX(Sheet3!J:J),0)</f>
        <v>0</v>
      </c>
      <c r="K46">
        <f>IF(I46=1,VLOOKUP(D46,Sheet3!F:J,5,FALSE),0)</f>
        <v>24</v>
      </c>
      <c r="L46">
        <f>IFERROR(IF(H46&lt;&gt;"",VLOOKUP(H46,Sheet3!I:J,2,FALSE),0),0)</f>
        <v>0</v>
      </c>
      <c r="M46">
        <f>IF(H46="FightingDojo",100,IF(VLOOKUP(F46,Sheet3!J:K,2,FALSE)&lt;&gt;100,VLOOKUP(F46,Sheet3!J:K,2,FALSE),0))</f>
        <v>39</v>
      </c>
      <c r="N46" t="str">
        <f t="shared" si="4"/>
        <v>[21,5,5,7,27,21,22,6,40,21,0,17,17,52,96,40,56,17,0,16,21,27,17,24,17,17,17,63,16,27,38,50,42,41,58,63,40,92,39,0,64,38,8,39,39,</v>
      </c>
      <c r="O46" t="str">
        <f t="shared" si="5"/>
        <v>[13,4,4,5,19,14,16,4,27,12,100,11,11,46,74,27,48,8,100,8,13,19,9,17,9,8,8,69,7,20,22,46,32,30,52,69,26,67,24,100,70,21,6,24,24,</v>
      </c>
    </row>
    <row r="47" spans="1:15" x14ac:dyDescent="0.5">
      <c r="A47">
        <v>46</v>
      </c>
      <c r="B47" t="str">
        <f t="shared" si="0"/>
        <v/>
      </c>
      <c r="C47" t="s">
        <v>137</v>
      </c>
      <c r="D47" t="str">
        <f t="shared" si="1"/>
        <v>MARTHA</v>
      </c>
      <c r="F47">
        <f t="shared" si="2"/>
        <v>21</v>
      </c>
      <c r="G47">
        <f t="shared" si="3"/>
        <v>21</v>
      </c>
      <c r="I47">
        <f>COUNTIF(Sheet3!F:F,"="&amp;'Trainers by index #'!D47)</f>
        <v>1</v>
      </c>
      <c r="J47">
        <f>IF(AND(I47=0,L47=0),MAX(Sheet3!J:J),0)</f>
        <v>0</v>
      </c>
      <c r="K47">
        <f>IF(I47=1,VLOOKUP(D47,Sheet3!F:J,5,FALSE),0)</f>
        <v>21</v>
      </c>
      <c r="L47">
        <f>IFERROR(IF(H47&lt;&gt;"",VLOOKUP(H47,Sheet3!I:J,2,FALSE),0),0)</f>
        <v>0</v>
      </c>
      <c r="M47">
        <f>IF(H47="FightingDojo",100,IF(VLOOKUP(F47,Sheet3!J:K,2,FALSE)&lt;&gt;100,VLOOKUP(F47,Sheet3!J:K,2,FALSE),0))</f>
        <v>38</v>
      </c>
      <c r="N47" t="str">
        <f t="shared" si="4"/>
        <v>[21,5,5,7,27,21,22,6,40,21,0,17,17,52,96,40,56,17,0,16,21,27,17,24,17,17,17,63,16,27,38,50,42,41,58,63,40,92,39,0,64,38,8,39,39,38,</v>
      </c>
      <c r="O47" t="str">
        <f t="shared" si="5"/>
        <v>[13,4,4,5,19,14,16,4,27,12,100,11,11,46,74,27,48,8,100,8,13,19,9,17,9,8,8,69,7,20,22,46,32,30,52,69,26,67,24,100,70,21,6,24,24,21,</v>
      </c>
    </row>
    <row r="48" spans="1:15" x14ac:dyDescent="0.5">
      <c r="A48">
        <v>47</v>
      </c>
      <c r="B48" t="str">
        <f t="shared" si="0"/>
        <v/>
      </c>
      <c r="C48" t="s">
        <v>138</v>
      </c>
      <c r="D48" t="str">
        <f t="shared" si="1"/>
        <v>MIKEY</v>
      </c>
      <c r="F48">
        <f t="shared" si="2"/>
        <v>4</v>
      </c>
      <c r="G48">
        <f t="shared" si="3"/>
        <v>4</v>
      </c>
      <c r="I48">
        <f>COUNTIF(Sheet3!F:F,"="&amp;'Trainers by index #'!D48)</f>
        <v>1</v>
      </c>
      <c r="J48">
        <f>IF(AND(I48=0,L48=0),MAX(Sheet3!J:J),0)</f>
        <v>0</v>
      </c>
      <c r="K48">
        <f>IF(I48=1,VLOOKUP(D48,Sheet3!F:J,5,FALSE),0)</f>
        <v>4</v>
      </c>
      <c r="L48">
        <f>IFERROR(IF(H48&lt;&gt;"",VLOOKUP(H48,Sheet3!I:J,2,FALSE),0),0)</f>
        <v>0</v>
      </c>
      <c r="M48">
        <f>IF(H48="FightingDojo",100,IF(VLOOKUP(F48,Sheet3!J:K,2,FALSE)&lt;&gt;100,VLOOKUP(F48,Sheet3!J:K,2,FALSE),0))</f>
        <v>6</v>
      </c>
      <c r="N48" t="str">
        <f t="shared" si="4"/>
        <v>[21,5,5,7,27,21,22,6,40,21,0,17,17,52,96,40,56,17,0,16,21,27,17,24,17,17,17,63,16,27,38,50,42,41,58,63,40,92,39,0,64,38,8,39,39,38,6,</v>
      </c>
      <c r="O48" t="str">
        <f t="shared" si="5"/>
        <v>[13,4,4,5,19,14,16,4,27,12,100,11,11,46,74,27,48,8,100,8,13,19,9,17,9,8,8,69,7,20,22,46,32,30,52,69,26,67,24,100,70,21,6,24,24,21,4,</v>
      </c>
    </row>
    <row r="49" spans="1:15" x14ac:dyDescent="0.5">
      <c r="A49">
        <v>48</v>
      </c>
      <c r="B49" t="str">
        <f t="shared" si="0"/>
        <v/>
      </c>
      <c r="C49" t="s">
        <v>139</v>
      </c>
      <c r="D49" t="str">
        <f t="shared" si="1"/>
        <v>ROB</v>
      </c>
      <c r="F49">
        <f t="shared" si="2"/>
        <v>72</v>
      </c>
      <c r="G49">
        <f t="shared" si="3"/>
        <v>72</v>
      </c>
      <c r="I49">
        <f>COUNTIF(Sheet3!F:F,"="&amp;'Trainers by index #'!D49)</f>
        <v>1</v>
      </c>
      <c r="J49">
        <f>IF(AND(I49=0,L49=0),MAX(Sheet3!J:J),0)</f>
        <v>0</v>
      </c>
      <c r="K49">
        <f>IF(I49=1,VLOOKUP(D49,Sheet3!F:J,5,FALSE),0)</f>
        <v>72</v>
      </c>
      <c r="L49">
        <f>IFERROR(IF(H49&lt;&gt;"",VLOOKUP(H49,Sheet3!I:J,2,FALSE),0),0)</f>
        <v>0</v>
      </c>
      <c r="M49">
        <f>IF(H49="FightingDojo",100,IF(VLOOKUP(F49,Sheet3!J:K,2,FALSE)&lt;&gt;100,VLOOKUP(F49,Sheet3!J:K,2,FALSE),0))</f>
        <v>95</v>
      </c>
      <c r="N49" t="str">
        <f t="shared" si="4"/>
        <v>[21,5,5,7,27,21,22,6,40,21,0,17,17,52,96,40,56,17,0,16,21,27,17,24,17,17,17,63,16,27,38,50,42,41,58,63,40,92,39,0,64,38,8,39,39,38,6,95,</v>
      </c>
      <c r="O49" t="str">
        <f t="shared" si="5"/>
        <v>[13,4,4,5,19,14,16,4,27,12,100,11,11,46,74,27,48,8,100,8,13,19,9,17,9,8,8,69,7,20,22,46,32,30,52,69,26,67,24,100,70,21,6,24,24,21,4,72,</v>
      </c>
    </row>
    <row r="50" spans="1:15" x14ac:dyDescent="0.5">
      <c r="A50">
        <v>49</v>
      </c>
      <c r="B50" t="str">
        <f t="shared" si="0"/>
        <v/>
      </c>
      <c r="C50" t="s">
        <v>140</v>
      </c>
      <c r="D50" t="str">
        <f t="shared" si="1"/>
        <v>ALBERT</v>
      </c>
      <c r="F50">
        <f t="shared" si="2"/>
        <v>8</v>
      </c>
      <c r="G50">
        <f t="shared" si="3"/>
        <v>8</v>
      </c>
      <c r="I50">
        <f>COUNTIF(Sheet3!F:F,"="&amp;'Trainers by index #'!D50)</f>
        <v>1</v>
      </c>
      <c r="J50">
        <f>IF(AND(I50=0,L50=0),MAX(Sheet3!J:J),0)</f>
        <v>0</v>
      </c>
      <c r="K50">
        <f>IF(I50=1,VLOOKUP(D50,Sheet3!F:J,5,FALSE),0)</f>
        <v>8</v>
      </c>
      <c r="L50">
        <f>IFERROR(IF(H50&lt;&gt;"",VLOOKUP(H50,Sheet3!I:J,2,FALSE),0),0)</f>
        <v>0</v>
      </c>
      <c r="M50">
        <f>IF(H50="FightingDojo",100,IF(VLOOKUP(F50,Sheet3!J:K,2,FALSE)&lt;&gt;100,VLOOKUP(F50,Sheet3!J:K,2,FALSE),0))</f>
        <v>17</v>
      </c>
      <c r="N50" t="str">
        <f t="shared" si="4"/>
        <v>[21,5,5,7,27,21,22,6,40,21,0,17,17,52,96,40,56,17,0,16,21,27,17,24,17,17,17,63,16,27,38,50,42,41,58,63,40,92,39,0,64,38,8,39,39,38,6,95,17,</v>
      </c>
      <c r="O50" t="str">
        <f t="shared" si="5"/>
        <v>[13,4,4,5,19,14,16,4,27,12,100,11,11,46,74,27,48,8,100,8,13,19,9,17,9,8,8,69,7,20,22,46,32,30,52,69,26,67,24,100,70,21,6,24,24,21,4,72,8,</v>
      </c>
    </row>
    <row r="51" spans="1:15" x14ac:dyDescent="0.5">
      <c r="A51">
        <v>50</v>
      </c>
      <c r="B51" t="str">
        <f t="shared" si="0"/>
        <v/>
      </c>
      <c r="C51" t="s">
        <v>141</v>
      </c>
      <c r="D51" t="str">
        <f t="shared" si="1"/>
        <v>ABE</v>
      </c>
      <c r="F51">
        <f t="shared" si="2"/>
        <v>7</v>
      </c>
      <c r="G51">
        <f t="shared" si="3"/>
        <v>7</v>
      </c>
      <c r="I51">
        <f>COUNTIF(Sheet3!F:F,"="&amp;'Trainers by index #'!D51)</f>
        <v>1</v>
      </c>
      <c r="J51">
        <f>IF(AND(I51=0,L51=0),MAX(Sheet3!J:J),0)</f>
        <v>0</v>
      </c>
      <c r="K51">
        <f>IF(I51=1,VLOOKUP(D51,Sheet3!F:J,5,FALSE),0)</f>
        <v>7</v>
      </c>
      <c r="L51">
        <f>IFERROR(IF(H51&lt;&gt;"",VLOOKUP(H51,Sheet3!I:J,2,FALSE),0),0)</f>
        <v>0</v>
      </c>
      <c r="M51">
        <f>IF(H51="FightingDojo",100,IF(VLOOKUP(F51,Sheet3!J:K,2,FALSE)&lt;&gt;100,VLOOKUP(F51,Sheet3!J:K,2,FALSE),0))</f>
        <v>16</v>
      </c>
      <c r="N51" t="str">
        <f t="shared" si="4"/>
        <v>[21,5,5,7,27,21,22,6,40,21,0,17,17,52,96,40,56,17,0,16,21,27,17,24,17,17,17,63,16,27,38,50,42,41,58,63,40,92,39,0,64,38,8,39,39,38,6,95,17,16,</v>
      </c>
      <c r="O51" t="str">
        <f t="shared" si="5"/>
        <v>[13,4,4,5,19,14,16,4,27,12,100,11,11,46,74,27,48,8,100,8,13,19,9,17,9,8,8,69,7,20,22,46,32,30,52,69,26,67,24,100,70,21,6,24,24,21,4,72,8,7,</v>
      </c>
    </row>
    <row r="52" spans="1:15" x14ac:dyDescent="0.5">
      <c r="A52">
        <v>51</v>
      </c>
      <c r="B52" t="str">
        <f t="shared" si="0"/>
        <v/>
      </c>
      <c r="C52" t="s">
        <v>142</v>
      </c>
      <c r="D52" t="str">
        <f t="shared" si="1"/>
        <v>NICO</v>
      </c>
      <c r="F52">
        <f t="shared" si="2"/>
        <v>6</v>
      </c>
      <c r="G52">
        <f t="shared" si="3"/>
        <v>6</v>
      </c>
      <c r="I52">
        <f>COUNTIF(Sheet3!F:F,"="&amp;'Trainers by index #'!D52)</f>
        <v>1</v>
      </c>
      <c r="J52">
        <f>IF(AND(I52=0,L52=0),MAX(Sheet3!J:J),0)</f>
        <v>0</v>
      </c>
      <c r="K52">
        <f>IF(I52=1,VLOOKUP(D52,Sheet3!F:J,5,FALSE),0)</f>
        <v>6</v>
      </c>
      <c r="L52">
        <f>IFERROR(IF(H52&lt;&gt;"",VLOOKUP(H52,Sheet3!I:J,2,FALSE),0),0)</f>
        <v>0</v>
      </c>
      <c r="M52">
        <f>IF(H52="FightingDojo",100,IF(VLOOKUP(F52,Sheet3!J:K,2,FALSE)&lt;&gt;100,VLOOKUP(F52,Sheet3!J:K,2,FALSE),0))</f>
        <v>8</v>
      </c>
      <c r="N52" t="str">
        <f t="shared" si="4"/>
        <v>[21,5,5,7,27,21,22,6,40,21,0,17,17,52,96,40,56,17,0,16,21,27,17,24,17,17,17,63,16,27,38,50,42,41,58,63,40,92,39,0,64,38,8,39,39,38,6,95,17,16,8,</v>
      </c>
      <c r="O52" t="str">
        <f t="shared" si="5"/>
        <v>[13,4,4,5,19,14,16,4,27,12,100,11,11,46,74,27,48,8,100,8,13,19,9,17,9,8,8,69,7,20,22,46,32,30,52,69,26,67,24,100,70,21,6,24,24,21,4,72,8,7,6,</v>
      </c>
    </row>
    <row r="53" spans="1:15" x14ac:dyDescent="0.5">
      <c r="A53">
        <v>52</v>
      </c>
      <c r="B53" t="str">
        <f t="shared" si="0"/>
        <v/>
      </c>
      <c r="C53" t="s">
        <v>143</v>
      </c>
      <c r="D53" t="str">
        <f t="shared" si="1"/>
        <v>EDMOND</v>
      </c>
      <c r="F53">
        <f t="shared" si="2"/>
        <v>6</v>
      </c>
      <c r="G53">
        <f t="shared" si="3"/>
        <v>6</v>
      </c>
      <c r="I53">
        <f>COUNTIF(Sheet3!F:F,"="&amp;'Trainers by index #'!D53)</f>
        <v>1</v>
      </c>
      <c r="J53">
        <f>IF(AND(I53=0,L53=0),MAX(Sheet3!J:J),0)</f>
        <v>0</v>
      </c>
      <c r="K53">
        <f>IF(I53=1,VLOOKUP(D53,Sheet3!F:J,5,FALSE),0)</f>
        <v>6</v>
      </c>
      <c r="L53">
        <f>IFERROR(IF(H53&lt;&gt;"",VLOOKUP(H53,Sheet3!I:J,2,FALSE),0),0)</f>
        <v>0</v>
      </c>
      <c r="M53">
        <f>IF(H53="FightingDojo",100,IF(VLOOKUP(F53,Sheet3!J:K,2,FALSE)&lt;&gt;100,VLOOKUP(F53,Sheet3!J:K,2,FALSE),0))</f>
        <v>8</v>
      </c>
      <c r="N53" t="str">
        <f t="shared" si="4"/>
        <v>[21,5,5,7,27,21,22,6,40,21,0,17,17,52,96,40,56,17,0,16,21,27,17,24,17,17,17,63,16,27,38,50,42,41,58,63,40,92,39,0,64,38,8,39,39,38,6,95,17,16,8,8,</v>
      </c>
      <c r="O53" t="str">
        <f t="shared" si="5"/>
        <v>[13,4,4,5,19,14,16,4,27,12,100,11,11,46,74,27,48,8,100,8,13,19,9,17,9,8,8,69,7,20,22,46,32,30,52,69,26,67,24,100,70,21,6,24,24,21,4,72,8,7,6,6,</v>
      </c>
    </row>
    <row r="54" spans="1:15" x14ac:dyDescent="0.5">
      <c r="A54">
        <v>53</v>
      </c>
      <c r="B54" t="str">
        <f t="shared" si="0"/>
        <v/>
      </c>
      <c r="C54" t="s">
        <v>144</v>
      </c>
      <c r="D54" t="str">
        <f t="shared" si="1"/>
        <v>JIN</v>
      </c>
      <c r="F54">
        <f t="shared" si="2"/>
        <v>6</v>
      </c>
      <c r="G54">
        <f t="shared" si="3"/>
        <v>6</v>
      </c>
      <c r="I54">
        <f>COUNTIF(Sheet3!F:F,"="&amp;'Trainers by index #'!D54)</f>
        <v>1</v>
      </c>
      <c r="J54">
        <f>IF(AND(I54=0,L54=0),MAX(Sheet3!J:J),0)</f>
        <v>0</v>
      </c>
      <c r="K54">
        <f>IF(I54=1,VLOOKUP(D54,Sheet3!F:J,5,FALSE),0)</f>
        <v>6</v>
      </c>
      <c r="L54">
        <f>IFERROR(IF(H54&lt;&gt;"",VLOOKUP(H54,Sheet3!I:J,2,FALSE),0),0)</f>
        <v>0</v>
      </c>
      <c r="M54">
        <f>IF(H54="FightingDojo",100,IF(VLOOKUP(F54,Sheet3!J:K,2,FALSE)&lt;&gt;100,VLOOKUP(F54,Sheet3!J:K,2,FALSE),0))</f>
        <v>8</v>
      </c>
      <c r="N54" t="str">
        <f t="shared" si="4"/>
        <v>[21,5,5,7,27,21,22,6,40,21,0,17,17,52,96,40,56,17,0,16,21,27,17,24,17,17,17,63,16,27,38,50,42,41,58,63,40,92,39,0,64,38,8,39,39,38,6,95,17,16,8,8,8,</v>
      </c>
      <c r="O54" t="str">
        <f t="shared" si="5"/>
        <v>[13,4,4,5,19,14,16,4,27,12,100,11,11,46,74,27,48,8,100,8,13,19,9,17,9,8,8,69,7,20,22,46,32,30,52,69,26,67,24,100,70,21,6,24,24,21,4,72,8,7,6,6,6,</v>
      </c>
    </row>
    <row r="55" spans="1:15" x14ac:dyDescent="0.5">
      <c r="A55">
        <v>54</v>
      </c>
      <c r="B55" t="str">
        <f t="shared" si="0"/>
        <v/>
      </c>
      <c r="C55" t="s">
        <v>145</v>
      </c>
      <c r="D55" t="str">
        <f t="shared" si="1"/>
        <v>TROY</v>
      </c>
      <c r="F55">
        <f t="shared" si="2"/>
        <v>6</v>
      </c>
      <c r="G55">
        <f t="shared" si="3"/>
        <v>6</v>
      </c>
      <c r="I55">
        <f>COUNTIF(Sheet3!F:F,"="&amp;'Trainers by index #'!D55)</f>
        <v>1</v>
      </c>
      <c r="J55">
        <f>IF(AND(I55=0,L55=0),MAX(Sheet3!J:J),0)</f>
        <v>0</v>
      </c>
      <c r="K55">
        <f>IF(I55=1,VLOOKUP(D55,Sheet3!F:J,5,FALSE),0)</f>
        <v>6</v>
      </c>
      <c r="L55">
        <f>IFERROR(IF(H55&lt;&gt;"",VLOOKUP(H55,Sheet3!I:J,2,FALSE),0),0)</f>
        <v>0</v>
      </c>
      <c r="M55">
        <f>IF(H55="FightingDojo",100,IF(VLOOKUP(F55,Sheet3!J:K,2,FALSE)&lt;&gt;100,VLOOKUP(F55,Sheet3!J:K,2,FALSE),0))</f>
        <v>8</v>
      </c>
      <c r="N55" t="str">
        <f t="shared" si="4"/>
        <v>[21,5,5,7,27,21,22,6,40,21,0,17,17,52,96,40,56,17,0,16,21,27,17,24,17,17,17,63,16,27,38,50,42,41,58,63,40,92,39,0,64,38,8,39,39,38,6,95,17,16,8,8,8,8,</v>
      </c>
      <c r="O55" t="str">
        <f t="shared" si="5"/>
        <v>[13,4,4,5,19,14,16,4,27,12,100,11,11,46,74,27,48,8,100,8,13,19,9,17,9,8,8,69,7,20,22,46,32,30,52,69,26,67,24,100,70,21,6,24,24,21,4,72,8,7,6,6,6,6,</v>
      </c>
    </row>
    <row r="56" spans="1:15" x14ac:dyDescent="0.5">
      <c r="A56">
        <v>55</v>
      </c>
      <c r="B56" t="str">
        <f t="shared" si="0"/>
        <v/>
      </c>
      <c r="C56" t="s">
        <v>146</v>
      </c>
      <c r="D56" t="str">
        <f t="shared" si="1"/>
        <v>NEAL</v>
      </c>
      <c r="F56">
        <f t="shared" si="2"/>
        <v>6</v>
      </c>
      <c r="G56">
        <f t="shared" si="3"/>
        <v>6</v>
      </c>
      <c r="I56">
        <f>COUNTIF(Sheet3!F:F,"="&amp;'Trainers by index #'!D56)</f>
        <v>1</v>
      </c>
      <c r="J56">
        <f>IF(AND(I56=0,L56=0),MAX(Sheet3!J:J),0)</f>
        <v>0</v>
      </c>
      <c r="K56">
        <f>IF(I56=1,VLOOKUP(D56,Sheet3!F:J,5,FALSE),0)</f>
        <v>6</v>
      </c>
      <c r="L56">
        <f>IFERROR(IF(H56&lt;&gt;"",VLOOKUP(H56,Sheet3!I:J,2,FALSE),0),0)</f>
        <v>0</v>
      </c>
      <c r="M56">
        <f>IF(H56="FightingDojo",100,IF(VLOOKUP(F56,Sheet3!J:K,2,FALSE)&lt;&gt;100,VLOOKUP(F56,Sheet3!J:K,2,FALSE),0))</f>
        <v>8</v>
      </c>
      <c r="N56" t="str">
        <f t="shared" si="4"/>
        <v>[21,5,5,7,27,21,22,6,40,21,0,17,17,52,96,40,56,17,0,16,21,27,17,24,17,17,17,63,16,27,38,50,42,41,58,63,40,92,39,0,64,38,8,39,39,38,6,95,17,16,8,8,8,8,8,</v>
      </c>
      <c r="O56" t="str">
        <f t="shared" si="5"/>
        <v>[13,4,4,5,19,14,16,4,27,12,100,11,11,46,74,27,48,8,100,8,13,19,9,17,9,8,8,69,7,20,22,46,32,30,52,69,26,67,24,100,70,21,6,24,24,21,4,72,8,7,6,6,6,6,6,</v>
      </c>
    </row>
    <row r="57" spans="1:15" x14ac:dyDescent="0.5">
      <c r="A57">
        <v>56</v>
      </c>
      <c r="B57" t="str">
        <f t="shared" si="0"/>
        <v/>
      </c>
      <c r="C57" t="s">
        <v>147</v>
      </c>
      <c r="D57" t="str">
        <f t="shared" si="1"/>
        <v>GORDON</v>
      </c>
      <c r="F57">
        <f t="shared" si="2"/>
        <v>8</v>
      </c>
      <c r="G57">
        <f t="shared" si="3"/>
        <v>8</v>
      </c>
      <c r="I57">
        <f>COUNTIF(Sheet3!F:F,"="&amp;'Trainers by index #'!D57)</f>
        <v>1</v>
      </c>
      <c r="J57">
        <f>IF(AND(I57=0,L57=0),MAX(Sheet3!J:J),0)</f>
        <v>0</v>
      </c>
      <c r="K57">
        <f>IF(I57=1,VLOOKUP(D57,Sheet3!F:J,5,FALSE),0)</f>
        <v>8</v>
      </c>
      <c r="L57">
        <f>IFERROR(IF(H57&lt;&gt;"",VLOOKUP(H57,Sheet3!I:J,2,FALSE),0),0)</f>
        <v>0</v>
      </c>
      <c r="M57">
        <f>IF(H57="FightingDojo",100,IF(VLOOKUP(F57,Sheet3!J:K,2,FALSE)&lt;&gt;100,VLOOKUP(F57,Sheet3!J:K,2,FALSE),0))</f>
        <v>17</v>
      </c>
      <c r="N57" t="str">
        <f t="shared" si="4"/>
        <v>[21,5,5,7,27,21,22,6,40,21,0,17,17,52,96,40,56,17,0,16,21,27,17,24,17,17,17,63,16,27,38,50,42,41,58,63,40,92,39,0,64,38,8,39,39,38,6,95,17,16,8,8,8,8,8,17,</v>
      </c>
      <c r="O57" t="str">
        <f t="shared" si="5"/>
        <v>[13,4,4,5,19,14,16,4,27,12,100,11,11,46,74,27,48,8,100,8,13,19,9,17,9,8,8,69,7,20,22,46,32,30,52,69,26,67,24,100,70,21,6,24,24,21,4,72,8,7,6,6,6,6,6,8,</v>
      </c>
    </row>
    <row r="58" spans="1:15" x14ac:dyDescent="0.5">
      <c r="A58">
        <v>57</v>
      </c>
      <c r="B58" t="str">
        <f t="shared" si="0"/>
        <v/>
      </c>
      <c r="C58" t="s">
        <v>148</v>
      </c>
      <c r="D58" t="str">
        <f t="shared" si="1"/>
        <v>RALPH</v>
      </c>
      <c r="F58">
        <f t="shared" si="2"/>
        <v>8</v>
      </c>
      <c r="G58">
        <f t="shared" si="3"/>
        <v>8</v>
      </c>
      <c r="I58">
        <f>COUNTIF(Sheet3!F:F,"="&amp;'Trainers by index #'!D58)</f>
        <v>1</v>
      </c>
      <c r="J58">
        <f>IF(AND(I58=0,L58=0),MAX(Sheet3!J:J),0)</f>
        <v>0</v>
      </c>
      <c r="K58">
        <f>IF(I58=1,VLOOKUP(D58,Sheet3!F:J,5,FALSE),0)</f>
        <v>8</v>
      </c>
      <c r="L58">
        <f>IFERROR(IF(H58&lt;&gt;"",VLOOKUP(H58,Sheet3!I:J,2,FALSE),0),0)</f>
        <v>0</v>
      </c>
      <c r="M58">
        <f>IF(H58="FightingDojo",100,IF(VLOOKUP(F58,Sheet3!J:K,2,FALSE)&lt;&gt;100,VLOOKUP(F58,Sheet3!J:K,2,FALSE),0))</f>
        <v>17</v>
      </c>
      <c r="N58" t="str">
        <f t="shared" si="4"/>
        <v>[21,5,5,7,27,21,22,6,40,21,0,17,17,52,96,40,56,17,0,16,21,27,17,24,17,17,17,63,16,27,38,50,42,41,58,63,40,92,39,0,64,38,8,39,39,38,6,95,17,16,8,8,8,8,8,17,17,</v>
      </c>
      <c r="O58" t="str">
        <f t="shared" si="5"/>
        <v>[13,4,4,5,19,14,16,4,27,12,100,11,11,46,74,27,48,8,100,8,13,19,9,17,9,8,8,69,7,20,22,46,32,30,52,69,26,67,24,100,70,21,6,24,24,21,4,72,8,7,6,6,6,6,6,8,8,</v>
      </c>
    </row>
    <row r="59" spans="1:15" x14ac:dyDescent="0.5">
      <c r="A59">
        <v>58</v>
      </c>
      <c r="B59" t="str">
        <f t="shared" si="0"/>
        <v/>
      </c>
      <c r="C59" t="s">
        <v>149</v>
      </c>
      <c r="D59" t="str">
        <f t="shared" si="1"/>
        <v>ARNOLD</v>
      </c>
      <c r="F59">
        <f t="shared" si="2"/>
        <v>77</v>
      </c>
      <c r="G59">
        <f t="shared" si="3"/>
        <v>77</v>
      </c>
      <c r="I59">
        <f>COUNTIF(Sheet3!F:F,"="&amp;'Trainers by index #'!D59)</f>
        <v>1</v>
      </c>
      <c r="J59">
        <f>IF(AND(I59=0,L59=0),MAX(Sheet3!J:J),0)</f>
        <v>0</v>
      </c>
      <c r="K59">
        <f>IF(I59=1,VLOOKUP(D59,Sheet3!F:J,5,FALSE),0)</f>
        <v>77</v>
      </c>
      <c r="L59">
        <f>IFERROR(IF(H59&lt;&gt;"",VLOOKUP(H59,Sheet3!I:J,2,FALSE),0),0)</f>
        <v>0</v>
      </c>
      <c r="M59">
        <f>IF(H59="FightingDojo",100,IF(VLOOKUP(F59,Sheet3!J:K,2,FALSE)&lt;&gt;100,VLOOKUP(F59,Sheet3!J:K,2,FALSE),0))</f>
        <v>98</v>
      </c>
      <c r="N59" t="str">
        <f t="shared" si="4"/>
        <v>[21,5,5,7,27,21,22,6,40,21,0,17,17,52,96,40,56,17,0,16,21,27,17,24,17,17,17,63,16,27,38,50,42,41,58,63,40,92,39,0,64,38,8,39,39,38,6,95,17,16,8,8,8,8,8,17,17,98,</v>
      </c>
      <c r="O59" t="str">
        <f t="shared" si="5"/>
        <v>[13,4,4,5,19,14,16,4,27,12,100,11,11,46,74,27,48,8,100,8,13,19,9,17,9,8,8,69,7,20,22,46,32,30,52,69,26,67,24,100,70,21,6,24,24,21,4,72,8,7,6,6,6,6,6,8,8,77,</v>
      </c>
    </row>
    <row r="60" spans="1:15" x14ac:dyDescent="0.5">
      <c r="A60">
        <v>59</v>
      </c>
      <c r="B60" t="str">
        <f t="shared" si="0"/>
        <v/>
      </c>
      <c r="C60" t="s">
        <v>150</v>
      </c>
      <c r="D60" t="str">
        <f t="shared" si="1"/>
        <v>KYLE</v>
      </c>
      <c r="F60">
        <f t="shared" si="2"/>
        <v>65</v>
      </c>
      <c r="G60">
        <f t="shared" si="3"/>
        <v>65</v>
      </c>
      <c r="I60">
        <f>COUNTIF(Sheet3!F:F,"="&amp;'Trainers by index #'!D60)</f>
        <v>1</v>
      </c>
      <c r="J60">
        <f>IF(AND(I60=0,L60=0),MAX(Sheet3!J:J),0)</f>
        <v>0</v>
      </c>
      <c r="K60">
        <f>IF(I60=1,VLOOKUP(D60,Sheet3!F:J,5,FALSE),0)</f>
        <v>65</v>
      </c>
      <c r="L60">
        <f>IFERROR(IF(H60&lt;&gt;"",VLOOKUP(H60,Sheet3!I:J,2,FALSE),0),0)</f>
        <v>0</v>
      </c>
      <c r="M60">
        <f>IF(H60="FightingDojo",100,IF(VLOOKUP(F60,Sheet3!J:K,2,FALSE)&lt;&gt;100,VLOOKUP(F60,Sheet3!J:K,2,FALSE),0))</f>
        <v>91</v>
      </c>
      <c r="N60" t="str">
        <f t="shared" si="4"/>
        <v>[21,5,5,7,27,21,22,6,40,21,0,17,17,52,96,40,56,17,0,16,21,27,17,24,17,17,17,63,16,27,38,50,42,41,58,63,40,92,39,0,64,38,8,39,39,38,6,95,17,16,8,8,8,8,8,17,17,98,91,</v>
      </c>
      <c r="O60" t="str">
        <f t="shared" si="5"/>
        <v>[13,4,4,5,19,14,16,4,27,12,100,11,11,46,74,27,48,8,100,8,13,19,9,17,9,8,8,69,7,20,22,46,32,30,52,69,26,67,24,100,70,21,6,24,24,21,4,72,8,7,6,6,6,6,6,8,8,77,65,</v>
      </c>
    </row>
    <row r="61" spans="1:15" x14ac:dyDescent="0.5">
      <c r="A61">
        <v>60</v>
      </c>
      <c r="B61" t="str">
        <f t="shared" si="0"/>
        <v/>
      </c>
      <c r="C61" t="s">
        <v>151</v>
      </c>
      <c r="D61" t="str">
        <f t="shared" si="1"/>
        <v>HENRY</v>
      </c>
      <c r="F61">
        <f t="shared" si="2"/>
        <v>8</v>
      </c>
      <c r="G61">
        <f t="shared" si="3"/>
        <v>8</v>
      </c>
      <c r="I61">
        <f>COUNTIF(Sheet3!F:F,"="&amp;'Trainers by index #'!D61)</f>
        <v>1</v>
      </c>
      <c r="J61">
        <f>IF(AND(I61=0,L61=0),MAX(Sheet3!J:J),0)</f>
        <v>0</v>
      </c>
      <c r="K61">
        <f>IF(I61=1,VLOOKUP(D61,Sheet3!F:J,5,FALSE),0)</f>
        <v>8</v>
      </c>
      <c r="L61">
        <f>IFERROR(IF(H61&lt;&gt;"",VLOOKUP(H61,Sheet3!I:J,2,FALSE),0),0)</f>
        <v>0</v>
      </c>
      <c r="M61">
        <f>IF(H61="FightingDojo",100,IF(VLOOKUP(F61,Sheet3!J:K,2,FALSE)&lt;&gt;100,VLOOKUP(F61,Sheet3!J:K,2,FALSE),0))</f>
        <v>17</v>
      </c>
      <c r="N61" t="str">
        <f t="shared" si="4"/>
        <v>[21,5,5,7,27,21,22,6,40,21,0,17,17,52,96,40,56,17,0,16,21,27,17,24,17,17,17,63,16,27,38,50,42,41,58,63,40,92,39,0,64,38,8,39,39,38,6,95,17,16,8,8,8,8,8,17,17,98,91,17,</v>
      </c>
      <c r="O61" t="str">
        <f t="shared" si="5"/>
        <v>[13,4,4,5,19,14,16,4,27,12,100,11,11,46,74,27,48,8,100,8,13,19,9,17,9,8,8,69,7,20,22,46,32,30,52,69,26,67,24,100,70,21,6,24,24,21,4,72,8,7,6,6,6,6,6,8,8,77,65,8,</v>
      </c>
    </row>
    <row r="62" spans="1:15" x14ac:dyDescent="0.5">
      <c r="A62">
        <v>61</v>
      </c>
      <c r="B62" t="str">
        <f t="shared" si="0"/>
        <v/>
      </c>
      <c r="C62" t="s">
        <v>152</v>
      </c>
      <c r="D62" t="str">
        <f t="shared" si="1"/>
        <v>ANTHONY</v>
      </c>
      <c r="F62">
        <f t="shared" si="2"/>
        <v>10</v>
      </c>
      <c r="G62">
        <f t="shared" si="3"/>
        <v>10</v>
      </c>
      <c r="I62">
        <f>COUNTIF(Sheet3!F:F,"="&amp;'Trainers by index #'!D62)</f>
        <v>1</v>
      </c>
      <c r="J62">
        <f>IF(AND(I62=0,L62=0),MAX(Sheet3!J:J),0)</f>
        <v>0</v>
      </c>
      <c r="K62">
        <f>IF(I62=1,VLOOKUP(D62,Sheet3!F:J,5,FALSE),0)</f>
        <v>10</v>
      </c>
      <c r="L62">
        <f>IFERROR(IF(H62&lt;&gt;"",VLOOKUP(H62,Sheet3!I:J,2,FALSE),0),0)</f>
        <v>0</v>
      </c>
      <c r="M62">
        <f>IF(H62="FightingDojo",100,IF(VLOOKUP(F62,Sheet3!J:K,2,FALSE)&lt;&gt;100,VLOOKUP(F62,Sheet3!J:K,2,FALSE),0))</f>
        <v>17</v>
      </c>
      <c r="N62" t="str">
        <f t="shared" si="4"/>
        <v>[21,5,5,7,27,21,22,6,40,21,0,17,17,52,96,40,56,17,0,16,21,27,17,24,17,17,17,63,16,27,38,50,42,41,58,63,40,92,39,0,64,38,8,39,39,38,6,95,17,16,8,8,8,8,8,17,17,98,91,17,17,</v>
      </c>
      <c r="O62" t="str">
        <f t="shared" si="5"/>
        <v>[13,4,4,5,19,14,16,4,27,12,100,11,11,46,74,27,48,8,100,8,13,19,9,17,9,8,8,69,7,20,22,46,32,30,52,69,26,67,24,100,70,21,6,24,24,21,4,72,8,7,6,6,6,6,6,8,8,77,65,8,10,</v>
      </c>
    </row>
    <row r="63" spans="1:15" x14ac:dyDescent="0.5">
      <c r="A63">
        <v>62</v>
      </c>
      <c r="B63" t="str">
        <f t="shared" si="0"/>
        <v/>
      </c>
      <c r="C63" t="s">
        <v>153</v>
      </c>
      <c r="D63" t="str">
        <f t="shared" si="1"/>
        <v>SAMUEL</v>
      </c>
      <c r="F63">
        <f t="shared" si="2"/>
        <v>14</v>
      </c>
      <c r="G63">
        <f t="shared" si="3"/>
        <v>14</v>
      </c>
      <c r="I63">
        <f>COUNTIF(Sheet3!F:F,"="&amp;'Trainers by index #'!D63)</f>
        <v>1</v>
      </c>
      <c r="J63">
        <f>IF(AND(I63=0,L63=0),MAX(Sheet3!J:J),0)</f>
        <v>0</v>
      </c>
      <c r="K63">
        <f>IF(I63=1,VLOOKUP(D63,Sheet3!F:J,5,FALSE),0)</f>
        <v>14</v>
      </c>
      <c r="L63">
        <f>IFERROR(IF(H63&lt;&gt;"",VLOOKUP(H63,Sheet3!I:J,2,FALSE),0),0)</f>
        <v>0</v>
      </c>
      <c r="M63">
        <f>IF(H63="FightingDojo",100,IF(VLOOKUP(F63,Sheet3!J:K,2,FALSE)&lt;&gt;100,VLOOKUP(F63,Sheet3!J:K,2,FALSE),0))</f>
        <v>21</v>
      </c>
      <c r="N63" t="str">
        <f t="shared" si="4"/>
        <v>[21,5,5,7,27,21,22,6,40,21,0,17,17,52,96,40,56,17,0,16,21,27,17,24,17,17,17,63,16,27,38,50,42,41,58,63,40,92,39,0,64,38,8,39,39,38,6,95,17,16,8,8,8,8,8,17,17,98,91,17,17,21,</v>
      </c>
      <c r="O63" t="str">
        <f t="shared" si="5"/>
        <v>[13,4,4,5,19,14,16,4,27,12,100,11,11,46,74,27,48,8,100,8,13,19,9,17,9,8,8,69,7,20,22,46,32,30,52,69,26,67,24,100,70,21,6,24,24,21,4,72,8,7,6,6,6,6,6,8,8,77,65,8,10,14,</v>
      </c>
    </row>
    <row r="64" spans="1:15" x14ac:dyDescent="0.5">
      <c r="A64">
        <v>63</v>
      </c>
      <c r="B64" t="str">
        <f t="shared" si="0"/>
        <v>AAAA</v>
      </c>
      <c r="C64" t="s">
        <v>108</v>
      </c>
      <c r="D64" t="str">
        <f t="shared" si="1"/>
        <v>MICKEY</v>
      </c>
      <c r="F64">
        <f t="shared" si="2"/>
        <v>100</v>
      </c>
      <c r="G64">
        <f t="shared" si="3"/>
        <v>100</v>
      </c>
      <c r="I64">
        <f>COUNTIF(Sheet3!F:F,"="&amp;'Trainers by index #'!D64)</f>
        <v>0</v>
      </c>
      <c r="J64">
        <f>IF(AND(I64=0,L64=0),MAX(Sheet3!J:J),0)</f>
        <v>100</v>
      </c>
      <c r="K64">
        <f>IF(I64=1,VLOOKUP(D64,Sheet3!F:J,5,FALSE),0)</f>
        <v>0</v>
      </c>
      <c r="L64">
        <f>IFERROR(IF(H64&lt;&gt;"",VLOOKUP(H64,Sheet3!I:J,2,FALSE),0),0)</f>
        <v>0</v>
      </c>
      <c r="M64">
        <f>IF(H64="FightingDojo",100,IF(VLOOKUP(F64,Sheet3!J:K,2,FALSE)&lt;&gt;100,VLOOKUP(F64,Sheet3!J:K,2,FALSE),0))</f>
        <v>0</v>
      </c>
      <c r="N64" t="str">
        <f t="shared" si="4"/>
        <v>[21,5,5,7,27,21,22,6,40,21,0,17,17,52,96,40,56,17,0,16,21,27,17,24,17,17,17,63,16,27,38,50,42,41,58,63,40,92,39,0,64,38,8,39,39,38,6,95,17,16,8,8,8,8,8,17,17,98,91,17,17,21,0,</v>
      </c>
      <c r="O64" t="str">
        <f t="shared" si="5"/>
        <v>[13,4,4,5,19,14,16,4,27,12,100,11,11,46,74,27,48,8,100,8,13,19,9,17,9,8,8,69,7,20,22,46,32,30,52,69,26,67,24,100,70,21,6,24,24,21,4,72,8,7,6,6,6,6,6,8,8,77,65,8,10,14,100,</v>
      </c>
    </row>
    <row r="65" spans="1:15" x14ac:dyDescent="0.5">
      <c r="A65">
        <v>64</v>
      </c>
      <c r="B65" t="str">
        <f t="shared" si="0"/>
        <v/>
      </c>
      <c r="C65" t="s">
        <v>154</v>
      </c>
      <c r="D65" t="str">
        <f t="shared" si="1"/>
        <v>IAN</v>
      </c>
      <c r="F65">
        <f t="shared" si="2"/>
        <v>14</v>
      </c>
      <c r="G65">
        <f t="shared" si="3"/>
        <v>14</v>
      </c>
      <c r="I65">
        <f>COUNTIF(Sheet3!F:F,"="&amp;'Trainers by index #'!D65)</f>
        <v>1</v>
      </c>
      <c r="J65">
        <f>IF(AND(I65=0,L65=0),MAX(Sheet3!J:J),0)</f>
        <v>0</v>
      </c>
      <c r="K65">
        <f>IF(I65=1,VLOOKUP(D65,Sheet3!F:J,5,FALSE),0)</f>
        <v>14</v>
      </c>
      <c r="L65">
        <f>IFERROR(IF(H65&lt;&gt;"",VLOOKUP(H65,Sheet3!I:J,2,FALSE),0),0)</f>
        <v>0</v>
      </c>
      <c r="M65">
        <f>IF(H65="FightingDojo",100,IF(VLOOKUP(F65,Sheet3!J:K,2,FALSE)&lt;&gt;100,VLOOKUP(F65,Sheet3!J:K,2,FALSE),0))</f>
        <v>21</v>
      </c>
      <c r="N65" t="str">
        <f t="shared" si="4"/>
        <v>[21,5,5,7,27,21,22,6,40,21,0,17,17,52,96,40,56,17,0,16,21,27,17,24,17,17,17,63,16,27,38,50,42,41,58,63,40,92,39,0,64,38,8,39,39,38,6,95,17,16,8,8,8,8,8,17,17,98,91,17,17,21,0,21,</v>
      </c>
      <c r="O65" t="str">
        <f t="shared" si="5"/>
        <v>[13,4,4,5,19,14,16,4,27,12,100,11,11,46,74,27,48,8,100,8,13,19,9,17,9,8,8,69,7,20,22,46,32,30,52,69,26,67,24,100,70,21,6,24,24,21,4,72,8,7,6,6,6,6,6,8,8,77,65,8,10,14,100,14,</v>
      </c>
    </row>
    <row r="66" spans="1:15" x14ac:dyDescent="0.5">
      <c r="A66">
        <v>65</v>
      </c>
      <c r="B66" t="str">
        <f t="shared" si="0"/>
        <v/>
      </c>
      <c r="C66" t="s">
        <v>155</v>
      </c>
      <c r="D66" t="str">
        <f t="shared" si="1"/>
        <v>GINA</v>
      </c>
      <c r="F66">
        <f t="shared" si="2"/>
        <v>14</v>
      </c>
      <c r="G66">
        <f t="shared" si="3"/>
        <v>14</v>
      </c>
      <c r="I66">
        <f>COUNTIF(Sheet3!F:F,"="&amp;'Trainers by index #'!D66)</f>
        <v>1</v>
      </c>
      <c r="J66">
        <f>IF(AND(I66=0,L66=0),MAX(Sheet3!J:J),0)</f>
        <v>0</v>
      </c>
      <c r="K66">
        <f>IF(I66=1,VLOOKUP(D66,Sheet3!F:J,5,FALSE),0)</f>
        <v>14</v>
      </c>
      <c r="L66">
        <f>IFERROR(IF(H66&lt;&gt;"",VLOOKUP(H66,Sheet3!I:J,2,FALSE),0),0)</f>
        <v>0</v>
      </c>
      <c r="M66">
        <f>IF(H66="FightingDojo",100,IF(VLOOKUP(F66,Sheet3!J:K,2,FALSE)&lt;&gt;100,VLOOKUP(F66,Sheet3!J:K,2,FALSE),0))</f>
        <v>21</v>
      </c>
      <c r="N66" t="str">
        <f t="shared" si="4"/>
        <v>[21,5,5,7,27,21,22,6,40,21,0,17,17,52,96,40,56,17,0,16,21,27,17,24,17,17,17,63,16,27,38,50,42,41,58,63,40,92,39,0,64,38,8,39,39,38,6,95,17,16,8,8,8,8,8,17,17,98,91,17,17,21,0,21,21,</v>
      </c>
      <c r="O66" t="str">
        <f t="shared" si="5"/>
        <v>[13,4,4,5,19,14,16,4,27,12,100,11,11,46,74,27,48,8,100,8,13,19,9,17,9,8,8,69,7,20,22,46,32,30,52,69,26,67,24,100,70,21,6,24,24,21,4,72,8,7,6,6,6,6,6,8,8,77,65,8,10,14,100,14,14,</v>
      </c>
    </row>
    <row r="67" spans="1:15" x14ac:dyDescent="0.5">
      <c r="A67">
        <v>66</v>
      </c>
      <c r="B67" t="str">
        <f t="shared" ref="B67:B130" si="6">IF(D67="MICKEY","AAAA","")</f>
        <v/>
      </c>
      <c r="C67" t="s">
        <v>156</v>
      </c>
      <c r="D67" t="str">
        <f t="shared" ref="D67:D130" si="7">UPPER(C67)</f>
        <v>TODD</v>
      </c>
      <c r="F67">
        <f t="shared" ref="F67:F130" si="8">MAX(J67:L67)</f>
        <v>14</v>
      </c>
      <c r="G67">
        <f t="shared" ref="G67:G130" si="9">IF(E67,ROUND(F67+1,0),F67)</f>
        <v>14</v>
      </c>
      <c r="I67">
        <f>COUNTIF(Sheet3!F:F,"="&amp;'Trainers by index #'!D67)</f>
        <v>1</v>
      </c>
      <c r="J67">
        <f>IF(AND(I67=0,L67=0),MAX(Sheet3!J:J),0)</f>
        <v>0</v>
      </c>
      <c r="K67">
        <f>IF(I67=1,VLOOKUP(D67,Sheet3!F:J,5,FALSE),0)</f>
        <v>14</v>
      </c>
      <c r="L67">
        <f>IFERROR(IF(H67&lt;&gt;"",VLOOKUP(H67,Sheet3!I:J,2,FALSE),0),0)</f>
        <v>0</v>
      </c>
      <c r="M67">
        <f>IF(H67="FightingDojo",100,IF(VLOOKUP(F67,Sheet3!J:K,2,FALSE)&lt;&gt;100,VLOOKUP(F67,Sheet3!J:K,2,FALSE),0))</f>
        <v>21</v>
      </c>
      <c r="N67" t="str">
        <f t="shared" ref="N67:N130" si="10">N66&amp;M67&amp;","</f>
        <v>[21,5,5,7,27,21,22,6,40,21,0,17,17,52,96,40,56,17,0,16,21,27,17,24,17,17,17,63,16,27,38,50,42,41,58,63,40,92,39,0,64,38,8,39,39,38,6,95,17,16,8,8,8,8,8,17,17,98,91,17,17,21,0,21,21,21,</v>
      </c>
      <c r="O67" t="str">
        <f t="shared" ref="O67:O130" si="11">O66&amp;G67&amp;","</f>
        <v>[13,4,4,5,19,14,16,4,27,12,100,11,11,46,74,27,48,8,100,8,13,19,9,17,9,8,8,69,7,20,22,46,32,30,52,69,26,67,24,100,70,21,6,24,24,21,4,72,8,7,6,6,6,6,6,8,8,77,65,8,10,14,100,14,14,14,</v>
      </c>
    </row>
    <row r="68" spans="1:15" x14ac:dyDescent="0.5">
      <c r="A68">
        <v>67</v>
      </c>
      <c r="B68" t="str">
        <f t="shared" si="6"/>
        <v/>
      </c>
      <c r="C68" t="s">
        <v>157</v>
      </c>
      <c r="D68" t="str">
        <f t="shared" si="7"/>
        <v>BENNY</v>
      </c>
      <c r="F68">
        <f t="shared" si="8"/>
        <v>12</v>
      </c>
      <c r="G68">
        <f t="shared" si="9"/>
        <v>12</v>
      </c>
      <c r="I68">
        <f>COUNTIF(Sheet3!F:F,"="&amp;'Trainers by index #'!D68)</f>
        <v>1</v>
      </c>
      <c r="J68">
        <f>IF(AND(I68=0,L68=0),MAX(Sheet3!J:J),0)</f>
        <v>0</v>
      </c>
      <c r="K68">
        <f>IF(I68=1,VLOOKUP(D68,Sheet3!F:J,5,FALSE),0)</f>
        <v>12</v>
      </c>
      <c r="L68">
        <f>IFERROR(IF(H68&lt;&gt;"",VLOOKUP(H68,Sheet3!I:J,2,FALSE),0),0)</f>
        <v>0</v>
      </c>
      <c r="M68">
        <f>IF(H68="FightingDojo",100,IF(VLOOKUP(F68,Sheet3!J:K,2,FALSE)&lt;&gt;100,VLOOKUP(F68,Sheet3!J:K,2,FALSE),0))</f>
        <v>21</v>
      </c>
      <c r="N68" t="str">
        <f t="shared" si="10"/>
        <v>[21,5,5,7,27,21,22,6,40,21,0,17,17,52,96,40,56,17,0,16,21,27,17,24,17,17,17,63,16,27,38,50,42,41,58,63,40,92,39,0,64,38,8,39,39,38,6,95,17,16,8,8,8,8,8,17,17,98,91,17,17,21,0,21,21,21,21,</v>
      </c>
      <c r="O68" t="str">
        <f t="shared" si="11"/>
        <v>[13,4,4,5,19,14,16,4,27,12,100,11,11,46,74,27,48,8,100,8,13,19,9,17,9,8,8,69,7,20,22,46,32,30,52,69,26,67,24,100,70,21,6,24,24,21,4,72,8,7,6,6,6,6,6,8,8,77,65,8,10,14,100,14,14,14,12,</v>
      </c>
    </row>
    <row r="69" spans="1:15" x14ac:dyDescent="0.5">
      <c r="A69">
        <v>68</v>
      </c>
      <c r="B69" t="str">
        <f t="shared" si="6"/>
        <v/>
      </c>
      <c r="C69" t="s">
        <v>158</v>
      </c>
      <c r="D69" t="str">
        <f t="shared" si="7"/>
        <v>AL</v>
      </c>
      <c r="F69">
        <f t="shared" si="8"/>
        <v>12</v>
      </c>
      <c r="G69">
        <f t="shared" si="9"/>
        <v>12</v>
      </c>
      <c r="I69">
        <f>COUNTIF(Sheet3!F:F,"="&amp;'Trainers by index #'!D69)</f>
        <v>1</v>
      </c>
      <c r="J69">
        <f>IF(AND(I69=0,L69=0),MAX(Sheet3!J:J),0)</f>
        <v>0</v>
      </c>
      <c r="K69">
        <f>IF(I69=1,VLOOKUP(D69,Sheet3!F:J,5,FALSE),0)</f>
        <v>12</v>
      </c>
      <c r="L69">
        <f>IFERROR(IF(H69&lt;&gt;"",VLOOKUP(H69,Sheet3!I:J,2,FALSE),0),0)</f>
        <v>0</v>
      </c>
      <c r="M69">
        <f>IF(H69="FightingDojo",100,IF(VLOOKUP(F69,Sheet3!J:K,2,FALSE)&lt;&gt;100,VLOOKUP(F69,Sheet3!J:K,2,FALSE),0))</f>
        <v>21</v>
      </c>
      <c r="N69" t="str">
        <f t="shared" si="10"/>
        <v>[21,5,5,7,27,21,22,6,40,21,0,17,17,52,96,40,56,17,0,16,21,27,17,24,17,17,17,63,16,27,38,50,42,41,58,63,40,92,39,0,64,38,8,39,39,38,6,95,17,16,8,8,8,8,8,17,17,98,91,17,17,21,0,21,21,21,21,21,</v>
      </c>
      <c r="O69" t="str">
        <f t="shared" si="11"/>
        <v>[13,4,4,5,19,14,16,4,27,12,100,11,11,46,74,27,48,8,100,8,13,19,9,17,9,8,8,69,7,20,22,46,32,30,52,69,26,67,24,100,70,21,6,24,24,21,4,72,8,7,6,6,6,6,6,8,8,77,65,8,10,14,100,14,14,14,12,12,</v>
      </c>
    </row>
    <row r="70" spans="1:15" x14ac:dyDescent="0.5">
      <c r="A70">
        <v>69</v>
      </c>
      <c r="B70" t="str">
        <f t="shared" si="6"/>
        <v/>
      </c>
      <c r="C70" t="s">
        <v>159</v>
      </c>
      <c r="D70" t="str">
        <f t="shared" si="7"/>
        <v>JOSH</v>
      </c>
      <c r="F70">
        <f t="shared" si="8"/>
        <v>12</v>
      </c>
      <c r="G70">
        <f t="shared" si="9"/>
        <v>12</v>
      </c>
      <c r="H70" t="s">
        <v>991</v>
      </c>
      <c r="I70">
        <f>COUNTIF(Sheet3!F:F,"="&amp;'Trainers by index #'!D70)</f>
        <v>2</v>
      </c>
      <c r="J70">
        <f>IF(AND(I70=0,L70=0),MAX(Sheet3!J:J),0)</f>
        <v>0</v>
      </c>
      <c r="K70">
        <f>IF(I70=1,VLOOKUP(D70,Sheet3!F:J,5,FALSE),0)</f>
        <v>0</v>
      </c>
      <c r="L70">
        <f>IFERROR(IF(H70&lt;&gt;"",VLOOKUP(H70,Sheet3!I:J,2,FALSE),0),0)</f>
        <v>12</v>
      </c>
      <c r="M70">
        <f>IF(H70="FightingDojo",100,IF(VLOOKUP(F70,Sheet3!J:K,2,FALSE)&lt;&gt;100,VLOOKUP(F70,Sheet3!J:K,2,FALSE),0))</f>
        <v>21</v>
      </c>
      <c r="N70" t="str">
        <f t="shared" si="10"/>
        <v>[21,5,5,7,27,21,22,6,40,21,0,17,17,52,96,40,56,17,0,16,21,27,17,24,17,17,17,63,16,27,38,50,42,41,58,63,40,92,39,0,64,38,8,39,39,38,6,95,17,16,8,8,8,8,8,17,17,98,91,17,17,21,0,21,21,21,21,21,21,</v>
      </c>
      <c r="O70" t="str">
        <f t="shared" si="11"/>
        <v>[13,4,4,5,19,14,16,4,27,12,100,11,11,46,74,27,48,8,100,8,13,19,9,17,9,8,8,69,7,20,22,46,32,30,52,69,26,67,24,100,70,21,6,24,24,21,4,72,8,7,6,6,6,6,6,8,8,77,65,8,10,14,100,14,14,14,12,12,12,</v>
      </c>
    </row>
    <row r="71" spans="1:15" x14ac:dyDescent="0.5">
      <c r="A71">
        <v>70</v>
      </c>
      <c r="B71" t="str">
        <f t="shared" si="6"/>
        <v/>
      </c>
      <c r="C71" t="s">
        <v>160</v>
      </c>
      <c r="D71" t="str">
        <f t="shared" si="7"/>
        <v>SAMANTHA</v>
      </c>
      <c r="F71">
        <f t="shared" si="8"/>
        <v>19</v>
      </c>
      <c r="G71">
        <f t="shared" si="9"/>
        <v>19</v>
      </c>
      <c r="I71">
        <f>COUNTIF(Sheet3!F:F,"="&amp;'Trainers by index #'!D71)</f>
        <v>1</v>
      </c>
      <c r="J71">
        <f>IF(AND(I71=0,L71=0),MAX(Sheet3!J:J),0)</f>
        <v>0</v>
      </c>
      <c r="K71">
        <f>IF(I71=1,VLOOKUP(D71,Sheet3!F:J,5,FALSE),0)</f>
        <v>19</v>
      </c>
      <c r="L71">
        <f>IFERROR(IF(H71&lt;&gt;"",VLOOKUP(H71,Sheet3!I:J,2,FALSE),0),0)</f>
        <v>0</v>
      </c>
      <c r="M71">
        <f>IF(H71="FightingDojo",100,IF(VLOOKUP(F71,Sheet3!J:K,2,FALSE)&lt;&gt;100,VLOOKUP(F71,Sheet3!J:K,2,FALSE),0))</f>
        <v>27</v>
      </c>
      <c r="N71" t="str">
        <f t="shared" si="10"/>
        <v>[21,5,5,7,27,21,22,6,40,21,0,17,17,52,96,40,56,17,0,16,21,27,17,24,17,17,17,63,16,27,38,50,42,41,58,63,40,92,39,0,64,38,8,39,39,38,6,95,17,16,8,8,8,8,8,17,17,98,91,17,17,21,0,21,21,21,21,21,21,27,</v>
      </c>
      <c r="O71" t="str">
        <f t="shared" si="11"/>
        <v>[13,4,4,5,19,14,16,4,27,12,100,11,11,46,74,27,48,8,100,8,13,19,9,17,9,8,8,69,7,20,22,46,32,30,52,69,26,67,24,100,70,21,6,24,24,21,4,72,8,7,6,6,6,6,6,8,8,77,65,8,10,14,100,14,14,14,12,12,12,19,</v>
      </c>
    </row>
    <row r="72" spans="1:15" x14ac:dyDescent="0.5">
      <c r="A72">
        <v>71</v>
      </c>
      <c r="B72" t="str">
        <f t="shared" si="6"/>
        <v/>
      </c>
      <c r="C72" t="s">
        <v>161</v>
      </c>
      <c r="D72" t="str">
        <f t="shared" si="7"/>
        <v>CATHY</v>
      </c>
      <c r="F72">
        <f t="shared" si="8"/>
        <v>19</v>
      </c>
      <c r="G72">
        <f t="shared" si="9"/>
        <v>19</v>
      </c>
      <c r="I72">
        <f>COUNTIF(Sheet3!F:F,"="&amp;'Trainers by index #'!D72)</f>
        <v>1</v>
      </c>
      <c r="J72">
        <f>IF(AND(I72=0,L72=0),MAX(Sheet3!J:J),0)</f>
        <v>0</v>
      </c>
      <c r="K72">
        <f>IF(I72=1,VLOOKUP(D72,Sheet3!F:J,5,FALSE),0)</f>
        <v>19</v>
      </c>
      <c r="L72">
        <f>IFERROR(IF(H72&lt;&gt;"",VLOOKUP(H72,Sheet3!I:J,2,FALSE),0),0)</f>
        <v>0</v>
      </c>
      <c r="M72">
        <f>IF(H72="FightingDojo",100,IF(VLOOKUP(F72,Sheet3!J:K,2,FALSE)&lt;&gt;100,VLOOKUP(F72,Sheet3!J:K,2,FALSE),0))</f>
        <v>27</v>
      </c>
      <c r="N72" t="str">
        <f t="shared" si="10"/>
        <v>[21,5,5,7,27,21,22,6,40,21,0,17,17,52,96,40,56,17,0,16,21,27,17,24,17,17,17,63,16,27,38,50,42,41,58,63,40,92,39,0,64,38,8,39,39,38,6,95,17,16,8,8,8,8,8,17,17,98,91,17,17,21,0,21,21,21,21,21,21,27,27,</v>
      </c>
      <c r="O72" t="str">
        <f t="shared" si="11"/>
        <v>[13,4,4,5,19,14,16,4,27,12,100,11,11,46,74,27,48,8,100,8,13,19,9,17,9,8,8,69,7,20,22,46,32,30,52,69,26,67,24,100,70,21,6,24,24,21,4,72,8,7,6,6,6,6,6,8,8,77,65,8,10,14,100,14,14,14,12,12,12,19,19,</v>
      </c>
    </row>
    <row r="73" spans="1:15" x14ac:dyDescent="0.5">
      <c r="A73">
        <v>72</v>
      </c>
      <c r="B73" t="str">
        <f t="shared" si="6"/>
        <v/>
      </c>
      <c r="C73" t="s">
        <v>162</v>
      </c>
      <c r="D73" t="str">
        <f t="shared" si="7"/>
        <v>BRYAN</v>
      </c>
      <c r="F73">
        <f t="shared" si="8"/>
        <v>16</v>
      </c>
      <c r="G73">
        <f t="shared" si="9"/>
        <v>16</v>
      </c>
      <c r="I73">
        <f>COUNTIF(Sheet3!F:F,"="&amp;'Trainers by index #'!D73)</f>
        <v>1</v>
      </c>
      <c r="J73">
        <f>IF(AND(I73=0,L73=0),MAX(Sheet3!J:J),0)</f>
        <v>0</v>
      </c>
      <c r="K73">
        <f>IF(I73=1,VLOOKUP(D73,Sheet3!F:J,5,FALSE),0)</f>
        <v>16</v>
      </c>
      <c r="L73">
        <f>IFERROR(IF(H73&lt;&gt;"",VLOOKUP(H73,Sheet3!I:J,2,FALSE),0),0)</f>
        <v>0</v>
      </c>
      <c r="M73">
        <f>IF(H73="FightingDojo",100,IF(VLOOKUP(F73,Sheet3!J:K,2,FALSE)&lt;&gt;100,VLOOKUP(F73,Sheet3!J:K,2,FALSE),0))</f>
        <v>22</v>
      </c>
      <c r="N73" t="str">
        <f t="shared" si="10"/>
        <v>[21,5,5,7,27,21,22,6,40,21,0,17,17,52,96,40,56,17,0,16,21,27,17,24,17,17,17,63,16,27,38,50,42,41,58,63,40,92,39,0,64,38,8,39,39,38,6,95,17,16,8,8,8,8,8,17,17,98,91,17,17,21,0,21,21,21,21,21,21,27,27,22,</v>
      </c>
      <c r="O73" t="str">
        <f t="shared" si="11"/>
        <v>[13,4,4,5,19,14,16,4,27,12,100,11,11,46,74,27,48,8,100,8,13,19,9,17,9,8,8,69,7,20,22,46,32,30,52,69,26,67,24,100,70,21,6,24,24,21,4,72,8,7,6,6,6,6,6,8,8,77,65,8,10,14,100,14,14,14,12,12,12,19,19,16,</v>
      </c>
    </row>
    <row r="74" spans="1:15" x14ac:dyDescent="0.5">
      <c r="A74">
        <v>73</v>
      </c>
      <c r="B74" t="str">
        <f t="shared" si="6"/>
        <v/>
      </c>
      <c r="C74" t="s">
        <v>163</v>
      </c>
      <c r="D74" t="str">
        <f t="shared" si="7"/>
        <v>THEO</v>
      </c>
      <c r="F74">
        <f t="shared" si="8"/>
        <v>26</v>
      </c>
      <c r="G74">
        <f t="shared" si="9"/>
        <v>26</v>
      </c>
      <c r="I74">
        <f>COUNTIF(Sheet3!F:F,"="&amp;'Trainers by index #'!D74)</f>
        <v>1</v>
      </c>
      <c r="J74">
        <f>IF(AND(I74=0,L74=0),MAX(Sheet3!J:J),0)</f>
        <v>0</v>
      </c>
      <c r="K74">
        <f>IF(I74=1,VLOOKUP(D74,Sheet3!F:J,5,FALSE),0)</f>
        <v>26</v>
      </c>
      <c r="L74">
        <f>IFERROR(IF(H74&lt;&gt;"",VLOOKUP(H74,Sheet3!I:J,2,FALSE),0),0)</f>
        <v>0</v>
      </c>
      <c r="M74">
        <f>IF(H74="FightingDojo",100,IF(VLOOKUP(F74,Sheet3!J:K,2,FALSE)&lt;&gt;100,VLOOKUP(F74,Sheet3!J:K,2,FALSE),0))</f>
        <v>40</v>
      </c>
      <c r="N74" t="str">
        <f t="shared" si="10"/>
        <v>[21,5,5,7,27,21,22,6,40,21,0,17,17,52,96,40,56,17,0,16,21,27,17,24,17,17,17,63,16,27,38,50,42,41,58,63,40,92,39,0,64,38,8,39,39,38,6,95,17,16,8,8,8,8,8,17,17,98,91,17,17,21,0,21,21,21,21,21,21,27,27,22,40,</v>
      </c>
      <c r="O74" t="str">
        <f t="shared" si="11"/>
        <v>[13,4,4,5,19,14,16,4,27,12,100,11,11,46,74,27,48,8,100,8,13,19,9,17,9,8,8,69,7,20,22,46,32,30,52,69,26,67,24,100,70,21,6,24,24,21,4,72,8,7,6,6,6,6,6,8,8,77,65,8,10,14,100,14,14,14,12,12,12,19,19,16,26,</v>
      </c>
    </row>
    <row r="75" spans="1:15" x14ac:dyDescent="0.5">
      <c r="A75">
        <v>74</v>
      </c>
      <c r="B75" t="str">
        <f t="shared" si="6"/>
        <v/>
      </c>
      <c r="C75" t="s">
        <v>164</v>
      </c>
      <c r="D75" t="str">
        <f t="shared" si="7"/>
        <v>IVAN</v>
      </c>
      <c r="F75">
        <f t="shared" si="8"/>
        <v>16</v>
      </c>
      <c r="G75">
        <f t="shared" si="9"/>
        <v>16</v>
      </c>
      <c r="I75">
        <f>COUNTIF(Sheet3!F:F,"="&amp;'Trainers by index #'!D75)</f>
        <v>1</v>
      </c>
      <c r="J75">
        <f>IF(AND(I75=0,L75=0),MAX(Sheet3!J:J),0)</f>
        <v>0</v>
      </c>
      <c r="K75">
        <f>IF(I75=1,VLOOKUP(D75,Sheet3!F:J,5,FALSE),0)</f>
        <v>16</v>
      </c>
      <c r="L75">
        <f>IFERROR(IF(H75&lt;&gt;"",VLOOKUP(H75,Sheet3!I:J,2,FALSE),0),0)</f>
        <v>0</v>
      </c>
      <c r="M75">
        <f>IF(H75="FightingDojo",100,IF(VLOOKUP(F75,Sheet3!J:K,2,FALSE)&lt;&gt;100,VLOOKUP(F75,Sheet3!J:K,2,FALSE),0))</f>
        <v>22</v>
      </c>
      <c r="N75" t="str">
        <f t="shared" si="10"/>
        <v>[21,5,5,7,27,21,22,6,40,21,0,17,17,52,96,40,56,17,0,16,21,27,17,24,17,17,17,63,16,27,38,50,42,41,58,63,40,92,39,0,64,38,8,39,39,38,6,95,17,16,8,8,8,8,8,17,17,98,91,17,17,21,0,21,21,21,21,21,21,27,27,22,40,22,</v>
      </c>
      <c r="O75" t="str">
        <f t="shared" si="11"/>
        <v>[13,4,4,5,19,14,16,4,27,12,100,11,11,46,74,27,48,8,100,8,13,19,9,17,9,8,8,69,7,20,22,46,32,30,52,69,26,67,24,100,70,21,6,24,24,21,4,72,8,7,6,6,6,6,6,8,8,77,65,8,10,14,100,14,14,14,12,12,12,19,19,16,26,16,</v>
      </c>
    </row>
    <row r="76" spans="1:15" x14ac:dyDescent="0.5">
      <c r="A76">
        <v>75</v>
      </c>
      <c r="B76" t="str">
        <f t="shared" si="6"/>
        <v/>
      </c>
      <c r="C76" t="s">
        <v>165</v>
      </c>
      <c r="D76" t="str">
        <f t="shared" si="7"/>
        <v>ELLIOT</v>
      </c>
      <c r="F76">
        <f t="shared" si="8"/>
        <v>16</v>
      </c>
      <c r="G76">
        <f t="shared" si="9"/>
        <v>16</v>
      </c>
      <c r="I76">
        <f>COUNTIF(Sheet3!F:F,"="&amp;'Trainers by index #'!D76)</f>
        <v>1</v>
      </c>
      <c r="J76">
        <f>IF(AND(I76=0,L76=0),MAX(Sheet3!J:J),0)</f>
        <v>0</v>
      </c>
      <c r="K76">
        <f>IF(I76=1,VLOOKUP(D76,Sheet3!F:J,5,FALSE),0)</f>
        <v>16</v>
      </c>
      <c r="L76">
        <f>IFERROR(IF(H76&lt;&gt;"",VLOOKUP(H76,Sheet3!I:J,2,FALSE),0),0)</f>
        <v>0</v>
      </c>
      <c r="M76">
        <f>IF(H76="FightingDojo",100,IF(VLOOKUP(F76,Sheet3!J:K,2,FALSE)&lt;&gt;100,VLOOKUP(F76,Sheet3!J:K,2,FALSE),0))</f>
        <v>22</v>
      </c>
      <c r="N76" t="str">
        <f t="shared" si="10"/>
        <v>[21,5,5,7,27,21,22,6,40,21,0,17,17,52,96,40,56,17,0,16,21,27,17,24,17,17,17,63,16,27,38,50,42,41,58,63,40,92,39,0,64,38,8,39,39,38,6,95,17,16,8,8,8,8,8,17,17,98,91,17,17,21,0,21,21,21,21,21,21,27,27,22,40,22,22,</v>
      </c>
      <c r="O76" t="str">
        <f t="shared" si="11"/>
        <v>[13,4,4,5,19,14,16,4,27,12,100,11,11,46,74,27,48,8,100,8,13,19,9,17,9,8,8,69,7,20,22,46,32,30,52,69,26,67,24,100,70,21,6,24,24,21,4,72,8,7,6,6,6,6,6,8,8,77,65,8,10,14,100,14,14,14,12,12,12,19,19,16,26,16,16,</v>
      </c>
    </row>
    <row r="77" spans="1:15" x14ac:dyDescent="0.5">
      <c r="A77">
        <v>76</v>
      </c>
      <c r="B77" t="str">
        <f t="shared" si="6"/>
        <v/>
      </c>
      <c r="C77" t="s">
        <v>166</v>
      </c>
      <c r="D77" t="str">
        <f t="shared" si="7"/>
        <v>BROOKE</v>
      </c>
      <c r="F77">
        <f t="shared" si="8"/>
        <v>16</v>
      </c>
      <c r="G77">
        <f t="shared" si="9"/>
        <v>16</v>
      </c>
      <c r="I77">
        <f>COUNTIF(Sheet3!F:F,"="&amp;'Trainers by index #'!D77)</f>
        <v>1</v>
      </c>
      <c r="J77">
        <f>IF(AND(I77=0,L77=0),MAX(Sheet3!J:J),0)</f>
        <v>0</v>
      </c>
      <c r="K77">
        <f>IF(I77=1,VLOOKUP(D77,Sheet3!F:J,5,FALSE),0)</f>
        <v>16</v>
      </c>
      <c r="L77">
        <f>IFERROR(IF(H77&lt;&gt;"",VLOOKUP(H77,Sheet3!I:J,2,FALSE),0),0)</f>
        <v>0</v>
      </c>
      <c r="M77">
        <f>IF(H77="FightingDojo",100,IF(VLOOKUP(F77,Sheet3!J:K,2,FALSE)&lt;&gt;100,VLOOKUP(F77,Sheet3!J:K,2,FALSE),0))</f>
        <v>22</v>
      </c>
      <c r="N77" t="str">
        <f t="shared" si="10"/>
        <v>[21,5,5,7,27,21,22,6,40,21,0,17,17,52,96,40,56,17,0,16,21,27,17,24,17,17,17,63,16,27,38,50,42,41,58,63,40,92,39,0,64,38,8,39,39,38,6,95,17,16,8,8,8,8,8,17,17,98,91,17,17,21,0,21,21,21,21,21,21,27,27,22,40,22,22,22,</v>
      </c>
      <c r="O77" t="str">
        <f t="shared" si="11"/>
        <v>[13,4,4,5,19,14,16,4,27,12,100,11,11,46,74,27,48,8,100,8,13,19,9,17,9,8,8,69,7,20,22,46,32,30,52,69,26,67,24,100,70,21,6,24,24,21,4,72,8,7,6,6,6,6,6,8,8,77,65,8,10,14,100,14,14,14,12,12,12,19,19,16,26,16,16,16,</v>
      </c>
    </row>
    <row r="78" spans="1:15" x14ac:dyDescent="0.5">
      <c r="A78">
        <v>77</v>
      </c>
      <c r="B78" t="str">
        <f t="shared" si="6"/>
        <v/>
      </c>
      <c r="C78" t="s">
        <v>167</v>
      </c>
      <c r="D78" t="str">
        <f t="shared" si="7"/>
        <v>KIM</v>
      </c>
      <c r="F78">
        <f t="shared" si="8"/>
        <v>16</v>
      </c>
      <c r="G78">
        <f t="shared" si="9"/>
        <v>16</v>
      </c>
      <c r="I78">
        <f>COUNTIF(Sheet3!F:F,"="&amp;'Trainers by index #'!D78)</f>
        <v>1</v>
      </c>
      <c r="J78">
        <f>IF(AND(I78=0,L78=0),MAX(Sheet3!J:J),0)</f>
        <v>0</v>
      </c>
      <c r="K78">
        <f>IF(I78=1,VLOOKUP(D78,Sheet3!F:J,5,FALSE),0)</f>
        <v>16</v>
      </c>
      <c r="L78">
        <f>IFERROR(IF(H78&lt;&gt;"",VLOOKUP(H78,Sheet3!I:J,2,FALSE),0),0)</f>
        <v>0</v>
      </c>
      <c r="M78">
        <f>IF(H78="FightingDojo",100,IF(VLOOKUP(F78,Sheet3!J:K,2,FALSE)&lt;&gt;100,VLOOKUP(F78,Sheet3!J:K,2,FALSE),0))</f>
        <v>22</v>
      </c>
      <c r="N78" t="str">
        <f t="shared" si="10"/>
        <v>[21,5,5,7,27,21,22,6,40,21,0,17,17,52,96,40,56,17,0,16,21,27,17,24,17,17,17,63,16,27,38,50,42,41,58,63,40,92,39,0,64,38,8,39,39,38,6,95,17,16,8,8,8,8,8,17,17,98,91,17,17,21,0,21,21,21,21,21,21,27,27,22,40,22,22,22,22,</v>
      </c>
      <c r="O78" t="str">
        <f t="shared" si="11"/>
        <v>[13,4,4,5,19,14,16,4,27,12,100,11,11,46,74,27,48,8,100,8,13,19,9,17,9,8,8,69,7,20,22,46,32,30,52,69,26,67,24,100,70,21,6,24,24,21,4,72,8,7,6,6,6,6,6,8,8,77,65,8,10,14,100,14,14,14,12,12,12,19,19,16,26,16,16,16,16,</v>
      </c>
    </row>
    <row r="79" spans="1:15" x14ac:dyDescent="0.5">
      <c r="A79">
        <v>78</v>
      </c>
      <c r="B79" t="str">
        <f t="shared" si="6"/>
        <v/>
      </c>
      <c r="C79" t="s">
        <v>168</v>
      </c>
      <c r="D79" t="str">
        <f t="shared" si="7"/>
        <v>ARNIE</v>
      </c>
      <c r="F79">
        <f t="shared" si="8"/>
        <v>16</v>
      </c>
      <c r="G79">
        <f t="shared" si="9"/>
        <v>16</v>
      </c>
      <c r="I79">
        <f>COUNTIF(Sheet3!F:F,"="&amp;'Trainers by index #'!D79)</f>
        <v>1</v>
      </c>
      <c r="J79">
        <f>IF(AND(I79=0,L79=0),MAX(Sheet3!J:J),0)</f>
        <v>0</v>
      </c>
      <c r="K79">
        <f>IF(I79=1,VLOOKUP(D79,Sheet3!F:J,5,FALSE),0)</f>
        <v>16</v>
      </c>
      <c r="L79">
        <f>IFERROR(IF(H79&lt;&gt;"",VLOOKUP(H79,Sheet3!I:J,2,FALSE),0),0)</f>
        <v>0</v>
      </c>
      <c r="M79">
        <f>IF(H79="FightingDojo",100,IF(VLOOKUP(F79,Sheet3!J:K,2,FALSE)&lt;&gt;100,VLOOKUP(F79,Sheet3!J:K,2,FALSE),0))</f>
        <v>22</v>
      </c>
      <c r="N79" t="str">
        <f t="shared" si="10"/>
        <v>[21,5,5,7,27,21,22,6,40,21,0,17,17,52,96,40,56,17,0,16,21,27,17,24,17,17,17,63,16,27,38,50,42,41,58,63,40,92,39,0,64,38,8,39,39,38,6,95,17,16,8,8,8,8,8,17,17,98,91,17,17,21,0,21,21,21,21,21,21,27,27,22,40,22,22,22,22,22,</v>
      </c>
      <c r="O79" t="str">
        <f t="shared" si="11"/>
        <v>[13,4,4,5,19,14,16,4,27,12,100,11,11,46,74,27,48,8,100,8,13,19,9,17,9,8,8,69,7,20,22,46,32,30,52,69,26,67,24,100,70,21,6,24,24,21,4,72,8,7,6,6,6,6,6,8,8,77,65,8,10,14,100,14,14,14,12,12,12,19,19,16,26,16,16,16,16,16,</v>
      </c>
    </row>
    <row r="80" spans="1:15" x14ac:dyDescent="0.5">
      <c r="A80">
        <v>79</v>
      </c>
      <c r="B80" t="str">
        <f t="shared" si="6"/>
        <v/>
      </c>
      <c r="C80" t="s">
        <v>169</v>
      </c>
      <c r="D80" t="str">
        <f t="shared" si="7"/>
        <v>KEN</v>
      </c>
      <c r="F80">
        <f t="shared" si="8"/>
        <v>70</v>
      </c>
      <c r="G80">
        <f t="shared" si="9"/>
        <v>70</v>
      </c>
      <c r="H80" t="s">
        <v>1029</v>
      </c>
      <c r="I80">
        <f>COUNTIF(Sheet3!F:F,"="&amp;'Trainers by index #'!D80)</f>
        <v>0</v>
      </c>
      <c r="J80">
        <f>IF(AND(I80=0,L80=0),MAX(Sheet3!J:J),0)</f>
        <v>0</v>
      </c>
      <c r="K80">
        <f>IF(I80=1,VLOOKUP(D80,Sheet3!F:J,5,FALSE),0)</f>
        <v>0</v>
      </c>
      <c r="L80">
        <f>IFERROR(IF(H80&lt;&gt;"",VLOOKUP(H80,Sheet3!I:J,2,FALSE),0),0)</f>
        <v>70</v>
      </c>
      <c r="M80">
        <f>IF(H80="FightingDojo",100,IF(VLOOKUP(F80,Sheet3!J:K,2,FALSE)&lt;&gt;100,VLOOKUP(F80,Sheet3!J:K,2,FALSE),0))</f>
        <v>64</v>
      </c>
      <c r="N80" t="str">
        <f t="shared" si="10"/>
        <v>[21,5,5,7,27,21,22,6,40,21,0,17,17,52,96,40,56,17,0,16,21,27,17,24,17,17,17,63,16,27,38,50,42,41,58,63,40,92,39,0,64,38,8,39,39,38,6,95,17,16,8,8,8,8,8,17,17,98,91,17,17,21,0,21,21,21,21,21,21,27,27,22,40,22,22,22,22,22,64,</v>
      </c>
      <c r="O80" t="str">
        <f t="shared" si="11"/>
        <v>[13,4,4,5,19,14,16,4,27,12,100,11,11,46,74,27,48,8,100,8,13,19,9,17,9,8,8,69,7,20,22,46,32,30,52,69,26,67,24,100,70,21,6,24,24,21,4,72,8,7,6,6,6,6,6,8,8,77,65,8,10,14,100,14,14,14,12,12,12,19,19,16,26,16,16,16,16,16,70,</v>
      </c>
    </row>
    <row r="81" spans="1:15" x14ac:dyDescent="0.5">
      <c r="A81">
        <v>80</v>
      </c>
      <c r="B81" t="str">
        <f t="shared" si="6"/>
        <v/>
      </c>
      <c r="C81" t="s">
        <v>170</v>
      </c>
      <c r="D81" t="str">
        <f t="shared" si="7"/>
        <v>DIRK</v>
      </c>
      <c r="F81">
        <f t="shared" si="8"/>
        <v>16</v>
      </c>
      <c r="G81">
        <f t="shared" si="9"/>
        <v>16</v>
      </c>
      <c r="I81">
        <f>COUNTIF(Sheet3!F:F,"="&amp;'Trainers by index #'!D81)</f>
        <v>1</v>
      </c>
      <c r="J81">
        <f>IF(AND(I81=0,L81=0),MAX(Sheet3!J:J),0)</f>
        <v>0</v>
      </c>
      <c r="K81">
        <f>IF(I81=1,VLOOKUP(D81,Sheet3!F:J,5,FALSE),0)</f>
        <v>16</v>
      </c>
      <c r="L81">
        <f>IFERROR(IF(H81&lt;&gt;"",VLOOKUP(H81,Sheet3!I:J,2,FALSE),0),0)</f>
        <v>0</v>
      </c>
      <c r="M81">
        <f>IF(H81="FightingDojo",100,IF(VLOOKUP(F81,Sheet3!J:K,2,FALSE)&lt;&gt;100,VLOOKUP(F81,Sheet3!J:K,2,FALSE),0))</f>
        <v>22</v>
      </c>
      <c r="N81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</v>
      </c>
      <c r="O81" t="str">
        <f t="shared" si="11"/>
        <v>[13,4,4,5,19,14,16,4,27,12,100,11,11,46,74,27,48,8,100,8,13,19,9,17,9,8,8,69,7,20,22,46,32,30,52,69,26,67,24,100,70,21,6,24,24,21,4,72,8,7,6,6,6,6,6,8,8,77,65,8,10,14,100,14,14,14,12,12,12,19,19,16,26,16,16,16,16,16,70,16,</v>
      </c>
    </row>
    <row r="82" spans="1:15" x14ac:dyDescent="0.5">
      <c r="A82">
        <v>81</v>
      </c>
      <c r="B82" t="str">
        <f t="shared" si="6"/>
        <v/>
      </c>
      <c r="C82" t="s">
        <v>1082</v>
      </c>
      <c r="D82" t="str">
        <f t="shared" si="7"/>
        <v>TORI&amp;TIL</v>
      </c>
      <c r="F82">
        <f t="shared" si="8"/>
        <v>20</v>
      </c>
      <c r="G82">
        <f t="shared" si="9"/>
        <v>20</v>
      </c>
      <c r="I82">
        <f>COUNTIF(Sheet3!F:F,"="&amp;'Trainers by index #'!D82)</f>
        <v>1</v>
      </c>
      <c r="J82">
        <f>IF(AND(I82=0,L82=0),MAX(Sheet3!J:J),0)</f>
        <v>0</v>
      </c>
      <c r="K82">
        <f>IF(I82=1,VLOOKUP(D82,Sheet3!F:J,5,FALSE),0)</f>
        <v>20</v>
      </c>
      <c r="L82">
        <f>IFERROR(IF(H82&lt;&gt;"",VLOOKUP(H82,Sheet3!I:J,2,FALSE),0),0)</f>
        <v>0</v>
      </c>
      <c r="M82">
        <f>IF(H82="FightingDojo",100,IF(VLOOKUP(F82,Sheet3!J:K,2,FALSE)&lt;&gt;100,VLOOKUP(F82,Sheet3!J:K,2,FALSE),0))</f>
        <v>31</v>
      </c>
      <c r="N82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</v>
      </c>
      <c r="O82" t="str">
        <f t="shared" si="11"/>
        <v>[13,4,4,5,19,14,16,4,27,12,100,11,11,46,74,27,48,8,100,8,13,19,9,17,9,8,8,69,7,20,22,46,32,30,52,69,26,67,24,100,70,21,6,24,24,21,4,72,8,7,6,6,6,6,6,8,8,77,65,8,10,14,100,14,14,14,12,12,12,19,19,16,26,16,16,16,16,16,70,16,20,</v>
      </c>
    </row>
    <row r="83" spans="1:15" x14ac:dyDescent="0.5">
      <c r="A83">
        <v>82</v>
      </c>
      <c r="B83" t="str">
        <f t="shared" si="6"/>
        <v/>
      </c>
      <c r="C83" t="s">
        <v>171</v>
      </c>
      <c r="D83" t="str">
        <f t="shared" si="7"/>
        <v>TOBY</v>
      </c>
      <c r="F83">
        <f t="shared" si="8"/>
        <v>23</v>
      </c>
      <c r="G83">
        <f t="shared" si="9"/>
        <v>23</v>
      </c>
      <c r="I83">
        <f>COUNTIF(Sheet3!F:F,"="&amp;'Trainers by index #'!D83)</f>
        <v>1</v>
      </c>
      <c r="J83">
        <f>IF(AND(I83=0,L83=0),MAX(Sheet3!J:J),0)</f>
        <v>0</v>
      </c>
      <c r="K83">
        <f>IF(I83=1,VLOOKUP(D83,Sheet3!F:J,5,FALSE),0)</f>
        <v>23</v>
      </c>
      <c r="L83">
        <f>IFERROR(IF(H83&lt;&gt;"",VLOOKUP(H83,Sheet3!I:J,2,FALSE),0),0)</f>
        <v>0</v>
      </c>
      <c r="M83">
        <f>IF(H83="FightingDojo",100,IF(VLOOKUP(F83,Sheet3!J:K,2,FALSE)&lt;&gt;100,VLOOKUP(F83,Sheet3!J:K,2,FALSE),0))</f>
        <v>39</v>
      </c>
      <c r="N83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</v>
      </c>
      <c r="O83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</v>
      </c>
    </row>
    <row r="84" spans="1:15" x14ac:dyDescent="0.5">
      <c r="A84">
        <v>83</v>
      </c>
      <c r="B84" t="str">
        <f t="shared" si="6"/>
        <v/>
      </c>
      <c r="C84" t="s">
        <v>172</v>
      </c>
      <c r="D84" t="str">
        <f t="shared" si="7"/>
        <v>CINDY</v>
      </c>
      <c r="F84">
        <f t="shared" si="8"/>
        <v>68</v>
      </c>
      <c r="G84">
        <f t="shared" si="9"/>
        <v>68</v>
      </c>
      <c r="I84">
        <f>COUNTIF(Sheet3!F:F,"="&amp;'Trainers by index #'!D84)</f>
        <v>1</v>
      </c>
      <c r="J84">
        <f>IF(AND(I84=0,L84=0),MAX(Sheet3!J:J),0)</f>
        <v>0</v>
      </c>
      <c r="K84">
        <f>IF(I84=1,VLOOKUP(D84,Sheet3!F:J,5,FALSE),0)</f>
        <v>68</v>
      </c>
      <c r="L84">
        <f>IFERROR(IF(H84&lt;&gt;"",VLOOKUP(H84,Sheet3!I:J,2,FALSE),0),0)</f>
        <v>0</v>
      </c>
      <c r="M84">
        <f>IF(H84="FightingDojo",100,IF(VLOOKUP(F84,Sheet3!J:K,2,FALSE)&lt;&gt;100,VLOOKUP(F84,Sheet3!J:K,2,FALSE),0))</f>
        <v>93</v>
      </c>
      <c r="N84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</v>
      </c>
      <c r="O84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</v>
      </c>
    </row>
    <row r="85" spans="1:15" x14ac:dyDescent="0.5">
      <c r="A85">
        <v>84</v>
      </c>
      <c r="B85" t="str">
        <f t="shared" si="6"/>
        <v/>
      </c>
      <c r="C85" t="s">
        <v>173</v>
      </c>
      <c r="D85" t="str">
        <f t="shared" si="7"/>
        <v>BARRY</v>
      </c>
      <c r="F85">
        <f t="shared" si="8"/>
        <v>68</v>
      </c>
      <c r="G85">
        <f t="shared" si="9"/>
        <v>68</v>
      </c>
      <c r="I85">
        <f>COUNTIF(Sheet3!F:F,"="&amp;'Trainers by index #'!D85)</f>
        <v>1</v>
      </c>
      <c r="J85">
        <f>IF(AND(I85=0,L85=0),MAX(Sheet3!J:J),0)</f>
        <v>0</v>
      </c>
      <c r="K85">
        <f>IF(I85=1,VLOOKUP(D85,Sheet3!F:J,5,FALSE),0)</f>
        <v>68</v>
      </c>
      <c r="L85">
        <f>IFERROR(IF(H85&lt;&gt;"",VLOOKUP(H85,Sheet3!I:J,2,FALSE),0),0)</f>
        <v>0</v>
      </c>
      <c r="M85">
        <f>IF(H85="FightingDojo",100,IF(VLOOKUP(F85,Sheet3!J:K,2,FALSE)&lt;&gt;100,VLOOKUP(F85,Sheet3!J:K,2,FALSE),0))</f>
        <v>93</v>
      </c>
      <c r="N85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</v>
      </c>
      <c r="O85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</v>
      </c>
    </row>
    <row r="86" spans="1:15" x14ac:dyDescent="0.5">
      <c r="A86">
        <v>85</v>
      </c>
      <c r="B86" t="str">
        <f t="shared" si="6"/>
        <v/>
      </c>
      <c r="C86" t="s">
        <v>174</v>
      </c>
      <c r="D86" t="str">
        <f t="shared" si="7"/>
        <v>PAULA</v>
      </c>
      <c r="F86">
        <f t="shared" si="8"/>
        <v>27</v>
      </c>
      <c r="G86">
        <f t="shared" si="9"/>
        <v>27</v>
      </c>
      <c r="I86">
        <f>COUNTIF(Sheet3!F:F,"="&amp;'Trainers by index #'!D86)</f>
        <v>1</v>
      </c>
      <c r="J86">
        <f>IF(AND(I86=0,L86=0),MAX(Sheet3!J:J),0)</f>
        <v>0</v>
      </c>
      <c r="K86">
        <f>IF(I86=1,VLOOKUP(D86,Sheet3!F:J,5,FALSE),0)</f>
        <v>27</v>
      </c>
      <c r="L86">
        <f>IFERROR(IF(H86&lt;&gt;"",VLOOKUP(H86,Sheet3!I:J,2,FALSE),0),0)</f>
        <v>0</v>
      </c>
      <c r="M86">
        <f>IF(H86="FightingDojo",100,IF(VLOOKUP(F86,Sheet3!J:K,2,FALSE)&lt;&gt;100,VLOOKUP(F86,Sheet3!J:K,2,FALSE),0))</f>
        <v>40</v>
      </c>
      <c r="N86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</v>
      </c>
      <c r="O86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</v>
      </c>
    </row>
    <row r="87" spans="1:15" x14ac:dyDescent="0.5">
      <c r="A87">
        <v>86</v>
      </c>
      <c r="B87" t="str">
        <f t="shared" si="6"/>
        <v/>
      </c>
      <c r="C87" t="s">
        <v>175</v>
      </c>
      <c r="D87" t="str">
        <f t="shared" si="7"/>
        <v>RANDALL</v>
      </c>
      <c r="F87">
        <f t="shared" si="8"/>
        <v>27</v>
      </c>
      <c r="G87">
        <f t="shared" si="9"/>
        <v>27</v>
      </c>
      <c r="I87">
        <f>COUNTIF(Sheet3!F:F,"="&amp;'Trainers by index #'!D87)</f>
        <v>1</v>
      </c>
      <c r="J87">
        <f>IF(AND(I87=0,L87=0),MAX(Sheet3!J:J),0)</f>
        <v>0</v>
      </c>
      <c r="K87">
        <f>IF(I87=1,VLOOKUP(D87,Sheet3!F:J,5,FALSE),0)</f>
        <v>27</v>
      </c>
      <c r="L87">
        <f>IFERROR(IF(H87&lt;&gt;"",VLOOKUP(H87,Sheet3!I:J,2,FALSE),0),0)</f>
        <v>0</v>
      </c>
      <c r="M87">
        <f>IF(H87="FightingDojo",100,IF(VLOOKUP(F87,Sheet3!J:K,2,FALSE)&lt;&gt;100,VLOOKUP(F87,Sheet3!J:K,2,FALSE),0))</f>
        <v>40</v>
      </c>
      <c r="N87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</v>
      </c>
      <c r="O87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</v>
      </c>
    </row>
    <row r="88" spans="1:15" x14ac:dyDescent="0.5">
      <c r="A88">
        <v>87</v>
      </c>
      <c r="B88" t="str">
        <f t="shared" si="6"/>
        <v>AAAA</v>
      </c>
      <c r="C88" t="s">
        <v>108</v>
      </c>
      <c r="D88" t="str">
        <f t="shared" si="7"/>
        <v>MICKEY</v>
      </c>
      <c r="F88">
        <f t="shared" si="8"/>
        <v>100</v>
      </c>
      <c r="G88">
        <f t="shared" si="9"/>
        <v>100</v>
      </c>
      <c r="I88">
        <f>COUNTIF(Sheet3!F:F,"="&amp;'Trainers by index #'!D88)</f>
        <v>0</v>
      </c>
      <c r="J88">
        <f>IF(AND(I88=0,L88=0),MAX(Sheet3!J:J),0)</f>
        <v>100</v>
      </c>
      <c r="K88">
        <f>IF(I88=1,VLOOKUP(D88,Sheet3!F:J,5,FALSE),0)</f>
        <v>0</v>
      </c>
      <c r="L88">
        <f>IFERROR(IF(H88&lt;&gt;"",VLOOKUP(H88,Sheet3!I:J,2,FALSE),0),0)</f>
        <v>0</v>
      </c>
      <c r="M88">
        <f>IF(H88="FightingDojo",100,IF(VLOOKUP(F88,Sheet3!J:K,2,FALSE)&lt;&gt;100,VLOOKUP(F88,Sheet3!J:K,2,FALSE),0))</f>
        <v>0</v>
      </c>
      <c r="N88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</v>
      </c>
      <c r="O88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</v>
      </c>
    </row>
    <row r="89" spans="1:15" x14ac:dyDescent="0.5">
      <c r="A89">
        <v>88</v>
      </c>
      <c r="B89" t="str">
        <f t="shared" si="6"/>
        <v>AAAA</v>
      </c>
      <c r="C89" t="s">
        <v>108</v>
      </c>
      <c r="D89" t="str">
        <f t="shared" si="7"/>
        <v>MICKEY</v>
      </c>
      <c r="F89">
        <f t="shared" si="8"/>
        <v>100</v>
      </c>
      <c r="G89">
        <f t="shared" si="9"/>
        <v>100</v>
      </c>
      <c r="I89">
        <f>COUNTIF(Sheet3!F:F,"="&amp;'Trainers by index #'!D89)</f>
        <v>0</v>
      </c>
      <c r="J89">
        <f>IF(AND(I89=0,L89=0),MAX(Sheet3!J:J),0)</f>
        <v>100</v>
      </c>
      <c r="K89">
        <f>IF(I89=1,VLOOKUP(D89,Sheet3!F:J,5,FALSE),0)</f>
        <v>0</v>
      </c>
      <c r="L89">
        <f>IFERROR(IF(H89&lt;&gt;"",VLOOKUP(H89,Sheet3!I:J,2,FALSE),0),0)</f>
        <v>0</v>
      </c>
      <c r="M89">
        <f>IF(H89="FightingDojo",100,IF(VLOOKUP(F89,Sheet3!J:K,2,FALSE)&lt;&gt;100,VLOOKUP(F89,Sheet3!J:K,2,FALSE),0))</f>
        <v>0</v>
      </c>
      <c r="N89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</v>
      </c>
      <c r="O89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</v>
      </c>
    </row>
    <row r="90" spans="1:15" x14ac:dyDescent="0.5">
      <c r="A90">
        <v>89</v>
      </c>
      <c r="B90" t="str">
        <f t="shared" si="6"/>
        <v/>
      </c>
      <c r="C90" t="s">
        <v>176</v>
      </c>
      <c r="D90" t="str">
        <f t="shared" si="7"/>
        <v>GRACE</v>
      </c>
      <c r="F90">
        <f t="shared" si="8"/>
        <v>21</v>
      </c>
      <c r="G90">
        <f t="shared" si="9"/>
        <v>21</v>
      </c>
      <c r="I90">
        <f>COUNTIF(Sheet3!F:F,"="&amp;'Trainers by index #'!D90)</f>
        <v>1</v>
      </c>
      <c r="J90">
        <f>IF(AND(I90=0,L90=0),MAX(Sheet3!J:J),0)</f>
        <v>0</v>
      </c>
      <c r="K90">
        <f>IF(I90=1,VLOOKUP(D90,Sheet3!F:J,5,FALSE),0)</f>
        <v>21</v>
      </c>
      <c r="L90">
        <f>IFERROR(IF(H90&lt;&gt;"",VLOOKUP(H90,Sheet3!I:J,2,FALSE),0),0)</f>
        <v>0</v>
      </c>
      <c r="M90">
        <f>IF(H90="FightingDojo",100,IF(VLOOKUP(F90,Sheet3!J:K,2,FALSE)&lt;&gt;100,VLOOKUP(F90,Sheet3!J:K,2,FALSE),0))</f>
        <v>38</v>
      </c>
      <c r="N90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</v>
      </c>
      <c r="O90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</v>
      </c>
    </row>
    <row r="91" spans="1:15" x14ac:dyDescent="0.5">
      <c r="A91">
        <v>90</v>
      </c>
      <c r="B91" t="str">
        <f t="shared" si="6"/>
        <v/>
      </c>
      <c r="C91" t="s">
        <v>177</v>
      </c>
      <c r="D91" t="str">
        <f t="shared" si="7"/>
        <v>KAYLEE</v>
      </c>
      <c r="F91">
        <f t="shared" si="8"/>
        <v>28</v>
      </c>
      <c r="G91">
        <f t="shared" si="9"/>
        <v>28</v>
      </c>
      <c r="I91">
        <f>COUNTIF(Sheet3!F:F,"="&amp;'Trainers by index #'!D91)</f>
        <v>1</v>
      </c>
      <c r="J91">
        <f>IF(AND(I91=0,L91=0),MAX(Sheet3!J:J),0)</f>
        <v>0</v>
      </c>
      <c r="K91">
        <f>IF(I91=1,VLOOKUP(D91,Sheet3!F:J,5,FALSE),0)</f>
        <v>28</v>
      </c>
      <c r="L91">
        <f>IFERROR(IF(H91&lt;&gt;"",VLOOKUP(H91,Sheet3!I:J,2,FALSE),0),0)</f>
        <v>0</v>
      </c>
      <c r="M91">
        <f>IF(H91="FightingDojo",100,IF(VLOOKUP(F91,Sheet3!J:K,2,FALSE)&lt;&gt;100,VLOOKUP(F91,Sheet3!J:K,2,FALSE),0))</f>
        <v>41</v>
      </c>
      <c r="N91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</v>
      </c>
      <c r="O91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</v>
      </c>
    </row>
    <row r="92" spans="1:15" x14ac:dyDescent="0.5">
      <c r="A92">
        <v>91</v>
      </c>
      <c r="B92" t="str">
        <f t="shared" si="6"/>
        <v/>
      </c>
      <c r="C92" t="s">
        <v>178</v>
      </c>
      <c r="D92" t="str">
        <f t="shared" si="7"/>
        <v>SUSIE</v>
      </c>
      <c r="F92">
        <f t="shared" si="8"/>
        <v>28</v>
      </c>
      <c r="G92">
        <f t="shared" si="9"/>
        <v>28</v>
      </c>
      <c r="I92">
        <f>COUNTIF(Sheet3!F:F,"="&amp;'Trainers by index #'!D92)</f>
        <v>1</v>
      </c>
      <c r="J92">
        <f>IF(AND(I92=0,L92=0),MAX(Sheet3!J:J),0)</f>
        <v>0</v>
      </c>
      <c r="K92">
        <f>IF(I92=1,VLOOKUP(D92,Sheet3!F:J,5,FALSE),0)</f>
        <v>28</v>
      </c>
      <c r="L92">
        <f>IFERROR(IF(H92&lt;&gt;"",VLOOKUP(H92,Sheet3!I:J,2,FALSE),0),0)</f>
        <v>0</v>
      </c>
      <c r="M92">
        <f>IF(H92="FightingDojo",100,IF(VLOOKUP(F92,Sheet3!J:K,2,FALSE)&lt;&gt;100,VLOOKUP(F92,Sheet3!J:K,2,FALSE),0))</f>
        <v>41</v>
      </c>
      <c r="N92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</v>
      </c>
      <c r="O92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</v>
      </c>
    </row>
    <row r="93" spans="1:15" x14ac:dyDescent="0.5">
      <c r="A93">
        <v>92</v>
      </c>
      <c r="B93" t="str">
        <f t="shared" si="6"/>
        <v/>
      </c>
      <c r="C93" t="s">
        <v>179</v>
      </c>
      <c r="D93" t="str">
        <f t="shared" si="7"/>
        <v>DENISE</v>
      </c>
      <c r="F93">
        <f t="shared" si="8"/>
        <v>28</v>
      </c>
      <c r="G93">
        <f t="shared" si="9"/>
        <v>28</v>
      </c>
      <c r="I93">
        <f>COUNTIF(Sheet3!F:F,"="&amp;'Trainers by index #'!D93)</f>
        <v>1</v>
      </c>
      <c r="J93">
        <f>IF(AND(I93=0,L93=0),MAX(Sheet3!J:J),0)</f>
        <v>0</v>
      </c>
      <c r="K93">
        <f>IF(I93=1,VLOOKUP(D93,Sheet3!F:J,5,FALSE),0)</f>
        <v>28</v>
      </c>
      <c r="L93">
        <f>IFERROR(IF(H93&lt;&gt;"",VLOOKUP(H93,Sheet3!I:J,2,FALSE),0),0)</f>
        <v>0</v>
      </c>
      <c r="M93">
        <f>IF(H93="FightingDojo",100,IF(VLOOKUP(F93,Sheet3!J:K,2,FALSE)&lt;&gt;100,VLOOKUP(F93,Sheet3!J:K,2,FALSE),0))</f>
        <v>41</v>
      </c>
      <c r="N93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</v>
      </c>
      <c r="O93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</v>
      </c>
    </row>
    <row r="94" spans="1:15" x14ac:dyDescent="0.5">
      <c r="A94">
        <v>93</v>
      </c>
      <c r="B94" t="str">
        <f t="shared" si="6"/>
        <v/>
      </c>
      <c r="C94" t="s">
        <v>180</v>
      </c>
      <c r="D94" t="str">
        <f t="shared" si="7"/>
        <v>KARA</v>
      </c>
      <c r="F94">
        <f t="shared" si="8"/>
        <v>28</v>
      </c>
      <c r="G94">
        <f t="shared" si="9"/>
        <v>28</v>
      </c>
      <c r="I94">
        <f>COUNTIF(Sheet3!F:F,"="&amp;'Trainers by index #'!D94)</f>
        <v>1</v>
      </c>
      <c r="J94">
        <f>IF(AND(I94=0,L94=0),MAX(Sheet3!J:J),0)</f>
        <v>0</v>
      </c>
      <c r="K94">
        <f>IF(I94=1,VLOOKUP(D94,Sheet3!F:J,5,FALSE),0)</f>
        <v>28</v>
      </c>
      <c r="L94">
        <f>IFERROR(IF(H94&lt;&gt;"",VLOOKUP(H94,Sheet3!I:J,2,FALSE),0),0)</f>
        <v>0</v>
      </c>
      <c r="M94">
        <f>IF(H94="FightingDojo",100,IF(VLOOKUP(F94,Sheet3!J:K,2,FALSE)&lt;&gt;100,VLOOKUP(F94,Sheet3!J:K,2,FALSE),0))</f>
        <v>41</v>
      </c>
      <c r="N94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</v>
      </c>
      <c r="O94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</v>
      </c>
    </row>
    <row r="95" spans="1:15" x14ac:dyDescent="0.5">
      <c r="A95">
        <v>94</v>
      </c>
      <c r="B95" t="str">
        <f t="shared" si="6"/>
        <v/>
      </c>
      <c r="C95" t="s">
        <v>181</v>
      </c>
      <c r="D95" t="str">
        <f t="shared" si="7"/>
        <v>WENDY</v>
      </c>
      <c r="F95">
        <f t="shared" si="8"/>
        <v>28</v>
      </c>
      <c r="G95">
        <f t="shared" si="9"/>
        <v>28</v>
      </c>
      <c r="I95">
        <f>COUNTIF(Sheet3!F:F,"="&amp;'Trainers by index #'!D95)</f>
        <v>1</v>
      </c>
      <c r="J95">
        <f>IF(AND(I95=0,L95=0),MAX(Sheet3!J:J),0)</f>
        <v>0</v>
      </c>
      <c r="K95">
        <f>IF(I95=1,VLOOKUP(D95,Sheet3!F:J,5,FALSE),0)</f>
        <v>28</v>
      </c>
      <c r="L95">
        <f>IFERROR(IF(H95&lt;&gt;"",VLOOKUP(H95,Sheet3!I:J,2,FALSE),0),0)</f>
        <v>0</v>
      </c>
      <c r="M95">
        <f>IF(H95="FightingDojo",100,IF(VLOOKUP(F95,Sheet3!J:K,2,FALSE)&lt;&gt;100,VLOOKUP(F95,Sheet3!J:K,2,FALSE),0))</f>
        <v>41</v>
      </c>
      <c r="N95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</v>
      </c>
      <c r="O95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</v>
      </c>
    </row>
    <row r="96" spans="1:15" x14ac:dyDescent="0.5">
      <c r="A96">
        <v>95</v>
      </c>
      <c r="B96" t="str">
        <f t="shared" si="6"/>
        <v/>
      </c>
      <c r="C96" t="s">
        <v>182</v>
      </c>
      <c r="D96" t="str">
        <f t="shared" si="7"/>
        <v>CHARLIE</v>
      </c>
      <c r="F96">
        <f t="shared" si="8"/>
        <v>28</v>
      </c>
      <c r="G96">
        <f t="shared" si="9"/>
        <v>28</v>
      </c>
      <c r="I96">
        <f>COUNTIF(Sheet3!F:F,"="&amp;'Trainers by index #'!D96)</f>
        <v>1</v>
      </c>
      <c r="J96">
        <f>IF(AND(I96=0,L96=0),MAX(Sheet3!J:J),0)</f>
        <v>0</v>
      </c>
      <c r="K96">
        <f>IF(I96=1,VLOOKUP(D96,Sheet3!F:J,5,FALSE),0)</f>
        <v>28</v>
      </c>
      <c r="L96">
        <f>IFERROR(IF(H96&lt;&gt;"",VLOOKUP(H96,Sheet3!I:J,2,FALSE),0),0)</f>
        <v>0</v>
      </c>
      <c r="M96">
        <f>IF(H96="FightingDojo",100,IF(VLOOKUP(F96,Sheet3!J:K,2,FALSE)&lt;&gt;100,VLOOKUP(F96,Sheet3!J:K,2,FALSE),0))</f>
        <v>41</v>
      </c>
      <c r="N96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</v>
      </c>
      <c r="O96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</v>
      </c>
    </row>
    <row r="97" spans="1:15" x14ac:dyDescent="0.5">
      <c r="A97">
        <v>96</v>
      </c>
      <c r="B97" t="str">
        <f t="shared" si="6"/>
        <v/>
      </c>
      <c r="C97" t="s">
        <v>183</v>
      </c>
      <c r="D97" t="str">
        <f t="shared" si="7"/>
        <v>GEORGE</v>
      </c>
      <c r="F97">
        <f t="shared" si="8"/>
        <v>28</v>
      </c>
      <c r="G97">
        <f t="shared" si="9"/>
        <v>28</v>
      </c>
      <c r="I97">
        <f>COUNTIF(Sheet3!F:F,"="&amp;'Trainers by index #'!D97)</f>
        <v>1</v>
      </c>
      <c r="J97">
        <f>IF(AND(I97=0,L97=0),MAX(Sheet3!J:J),0)</f>
        <v>0</v>
      </c>
      <c r="K97">
        <f>IF(I97=1,VLOOKUP(D97,Sheet3!F:J,5,FALSE),0)</f>
        <v>28</v>
      </c>
      <c r="L97">
        <f>IFERROR(IF(H97&lt;&gt;"",VLOOKUP(H97,Sheet3!I:J,2,FALSE),0),0)</f>
        <v>0</v>
      </c>
      <c r="M97">
        <f>IF(H97="FightingDojo",100,IF(VLOOKUP(F97,Sheet3!J:K,2,FALSE)&lt;&gt;100,VLOOKUP(F97,Sheet3!J:K,2,FALSE),0))</f>
        <v>41</v>
      </c>
      <c r="N97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</v>
      </c>
      <c r="O97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</v>
      </c>
    </row>
    <row r="98" spans="1:15" x14ac:dyDescent="0.5">
      <c r="A98">
        <v>97</v>
      </c>
      <c r="B98" t="str">
        <f t="shared" si="6"/>
        <v/>
      </c>
      <c r="C98" t="s">
        <v>184</v>
      </c>
      <c r="D98" t="str">
        <f t="shared" si="7"/>
        <v>BERKE</v>
      </c>
      <c r="F98">
        <f t="shared" si="8"/>
        <v>28</v>
      </c>
      <c r="G98">
        <f t="shared" si="9"/>
        <v>28</v>
      </c>
      <c r="I98">
        <f>COUNTIF(Sheet3!F:F,"="&amp;'Trainers by index #'!D98)</f>
        <v>1</v>
      </c>
      <c r="J98">
        <f>IF(AND(I98=0,L98=0),MAX(Sheet3!J:J),0)</f>
        <v>0</v>
      </c>
      <c r="K98">
        <f>IF(I98=1,VLOOKUP(D98,Sheet3!F:J,5,FALSE),0)</f>
        <v>28</v>
      </c>
      <c r="L98">
        <f>IFERROR(IF(H98&lt;&gt;"",VLOOKUP(H98,Sheet3!I:J,2,FALSE),0),0)</f>
        <v>0</v>
      </c>
      <c r="M98">
        <f>IF(H98="FightingDojo",100,IF(VLOOKUP(F98,Sheet3!J:K,2,FALSE)&lt;&gt;100,VLOOKUP(F98,Sheet3!J:K,2,FALSE),0))</f>
        <v>41</v>
      </c>
      <c r="N98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</v>
      </c>
      <c r="O98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</v>
      </c>
    </row>
    <row r="99" spans="1:15" x14ac:dyDescent="0.5">
      <c r="A99">
        <v>98</v>
      </c>
      <c r="B99" t="str">
        <f t="shared" si="6"/>
        <v/>
      </c>
      <c r="C99" t="s">
        <v>185</v>
      </c>
      <c r="D99" t="str">
        <f t="shared" si="7"/>
        <v>RONALD</v>
      </c>
      <c r="F99">
        <f t="shared" si="8"/>
        <v>28</v>
      </c>
      <c r="G99">
        <f t="shared" si="9"/>
        <v>28</v>
      </c>
      <c r="I99">
        <f>COUNTIF(Sheet3!F:F,"="&amp;'Trainers by index #'!D99)</f>
        <v>1</v>
      </c>
      <c r="J99">
        <f>IF(AND(I99=0,L99=0),MAX(Sheet3!J:J),0)</f>
        <v>0</v>
      </c>
      <c r="K99">
        <f>IF(I99=1,VLOOKUP(D99,Sheet3!F:J,5,FALSE),0)</f>
        <v>28</v>
      </c>
      <c r="L99">
        <f>IFERROR(IF(H99&lt;&gt;"",VLOOKUP(H99,Sheet3!I:J,2,FALSE),0),0)</f>
        <v>0</v>
      </c>
      <c r="M99">
        <f>IF(H99="FightingDojo",100,IF(VLOOKUP(F99,Sheet3!J:K,2,FALSE)&lt;&gt;100,VLOOKUP(F99,Sheet3!J:K,2,FALSE),0))</f>
        <v>41</v>
      </c>
      <c r="N99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</v>
      </c>
      <c r="O99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</v>
      </c>
    </row>
    <row r="100" spans="1:15" x14ac:dyDescent="0.5">
      <c r="A100">
        <v>99</v>
      </c>
      <c r="B100" t="str">
        <f t="shared" si="6"/>
        <v/>
      </c>
      <c r="C100" t="s">
        <v>186</v>
      </c>
      <c r="D100" t="str">
        <f t="shared" si="7"/>
        <v>MATTHEW</v>
      </c>
      <c r="F100">
        <f t="shared" si="8"/>
        <v>28</v>
      </c>
      <c r="G100">
        <f t="shared" si="9"/>
        <v>28</v>
      </c>
      <c r="I100">
        <f>COUNTIF(Sheet3!F:F,"="&amp;'Trainers by index #'!D100)</f>
        <v>1</v>
      </c>
      <c r="J100">
        <f>IF(AND(I100=0,L100=0),MAX(Sheet3!J:J),0)</f>
        <v>0</v>
      </c>
      <c r="K100">
        <f>IF(I100=1,VLOOKUP(D100,Sheet3!F:J,5,FALSE),0)</f>
        <v>28</v>
      </c>
      <c r="L100">
        <f>IFERROR(IF(H100&lt;&gt;"",VLOOKUP(H100,Sheet3!I:J,2,FALSE),0),0)</f>
        <v>0</v>
      </c>
      <c r="M100">
        <f>IF(H100="FightingDojo",100,IF(VLOOKUP(F100,Sheet3!J:K,2,FALSE)&lt;&gt;100,VLOOKUP(F100,Sheet3!J:K,2,FALSE),0))</f>
        <v>41</v>
      </c>
      <c r="N100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</v>
      </c>
      <c r="O100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</v>
      </c>
    </row>
    <row r="101" spans="1:15" x14ac:dyDescent="0.5">
      <c r="A101">
        <v>100</v>
      </c>
      <c r="B101" t="str">
        <f t="shared" si="6"/>
        <v/>
      </c>
      <c r="C101" t="s">
        <v>152</v>
      </c>
      <c r="D101" t="str">
        <f t="shared" si="7"/>
        <v>ANTHONY</v>
      </c>
      <c r="F101">
        <f t="shared" si="8"/>
        <v>10</v>
      </c>
      <c r="G101">
        <f t="shared" si="9"/>
        <v>10</v>
      </c>
      <c r="I101">
        <f>COUNTIF(Sheet3!F:F,"="&amp;'Trainers by index #'!D101)</f>
        <v>1</v>
      </c>
      <c r="J101">
        <f>IF(AND(I101=0,L101=0),MAX(Sheet3!J:J),0)</f>
        <v>0</v>
      </c>
      <c r="K101">
        <f>IF(I101=1,VLOOKUP(D101,Sheet3!F:J,5,FALSE),0)</f>
        <v>10</v>
      </c>
      <c r="L101">
        <f>IFERROR(IF(H101&lt;&gt;"",VLOOKUP(H101,Sheet3!I:J,2,FALSE),0),0)</f>
        <v>0</v>
      </c>
      <c r="M101">
        <f>IF(H101="FightingDojo",100,IF(VLOOKUP(F101,Sheet3!J:K,2,FALSE)&lt;&gt;100,VLOOKUP(F101,Sheet3!J:K,2,FALSE),0))</f>
        <v>17</v>
      </c>
      <c r="N101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</v>
      </c>
      <c r="O101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</v>
      </c>
    </row>
    <row r="102" spans="1:15" x14ac:dyDescent="0.5">
      <c r="A102">
        <v>101</v>
      </c>
      <c r="B102" t="str">
        <f t="shared" si="6"/>
        <v/>
      </c>
      <c r="C102" t="s">
        <v>109</v>
      </c>
      <c r="D102" t="str">
        <f t="shared" si="7"/>
        <v>GRUNT</v>
      </c>
      <c r="F102">
        <f t="shared" si="8"/>
        <v>11</v>
      </c>
      <c r="G102">
        <f t="shared" si="9"/>
        <v>11</v>
      </c>
      <c r="H102" t="s">
        <v>990</v>
      </c>
      <c r="I102">
        <f>COUNTIF(Sheet3!F:F,"="&amp;'Trainers by index #'!D102)</f>
        <v>31</v>
      </c>
      <c r="J102">
        <f>IF(AND(I102=0,L102=0),MAX(Sheet3!J:J),0)</f>
        <v>0</v>
      </c>
      <c r="K102">
        <f>IF(I102=1,VLOOKUP(D102,Sheet3!F:J,5,FALSE),0)</f>
        <v>0</v>
      </c>
      <c r="L102">
        <f>IFERROR(IF(H102&lt;&gt;"",VLOOKUP(H102,Sheet3!I:J,2,FALSE),0),0)</f>
        <v>11</v>
      </c>
      <c r="M102">
        <f>IF(H102="FightingDojo",100,IF(VLOOKUP(F102,Sheet3!J:K,2,FALSE)&lt;&gt;100,VLOOKUP(F102,Sheet3!J:K,2,FALSE),0))</f>
        <v>17</v>
      </c>
      <c r="N102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</v>
      </c>
      <c r="O102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</v>
      </c>
    </row>
    <row r="103" spans="1:15" x14ac:dyDescent="0.5">
      <c r="A103">
        <v>102</v>
      </c>
      <c r="B103" t="str">
        <f t="shared" si="6"/>
        <v/>
      </c>
      <c r="C103" t="s">
        <v>187</v>
      </c>
      <c r="D103" t="str">
        <f t="shared" si="7"/>
        <v>GAVEN</v>
      </c>
      <c r="F103">
        <f t="shared" si="8"/>
        <v>69</v>
      </c>
      <c r="G103">
        <f t="shared" si="9"/>
        <v>69</v>
      </c>
      <c r="I103">
        <f>COUNTIF(Sheet3!F:F,"="&amp;'Trainers by index #'!D103)</f>
        <v>1</v>
      </c>
      <c r="J103">
        <f>IF(AND(I103=0,L103=0),MAX(Sheet3!J:J),0)</f>
        <v>0</v>
      </c>
      <c r="K103">
        <f>IF(I103=1,VLOOKUP(D103,Sheet3!F:J,5,FALSE),0)</f>
        <v>69</v>
      </c>
      <c r="L103">
        <f>IFERROR(IF(H103&lt;&gt;"",VLOOKUP(H103,Sheet3!I:J,2,FALSE),0),0)</f>
        <v>0</v>
      </c>
      <c r="M103">
        <f>IF(H103="FightingDojo",100,IF(VLOOKUP(F103,Sheet3!J:K,2,FALSE)&lt;&gt;100,VLOOKUP(F103,Sheet3!J:K,2,FALSE),0))</f>
        <v>63</v>
      </c>
      <c r="N103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</v>
      </c>
      <c r="O103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</v>
      </c>
    </row>
    <row r="104" spans="1:15" x14ac:dyDescent="0.5">
      <c r="A104">
        <v>103</v>
      </c>
      <c r="B104" t="str">
        <f t="shared" si="6"/>
        <v/>
      </c>
      <c r="C104" t="s">
        <v>188</v>
      </c>
      <c r="D104" t="str">
        <f t="shared" si="7"/>
        <v>BLAKE</v>
      </c>
      <c r="F104">
        <f t="shared" si="8"/>
        <v>60</v>
      </c>
      <c r="G104">
        <f t="shared" si="9"/>
        <v>60</v>
      </c>
      <c r="I104">
        <f>COUNTIF(Sheet3!F:F,"="&amp;'Trainers by index #'!D104)</f>
        <v>1</v>
      </c>
      <c r="J104">
        <f>IF(AND(I104=0,L104=0),MAX(Sheet3!J:J),0)</f>
        <v>0</v>
      </c>
      <c r="K104">
        <f>IF(I104=1,VLOOKUP(D104,Sheet3!F:J,5,FALSE),0)</f>
        <v>60</v>
      </c>
      <c r="L104">
        <f>IFERROR(IF(H104&lt;&gt;"",VLOOKUP(H104,Sheet3!I:J,2,FALSE),0),0)</f>
        <v>0</v>
      </c>
      <c r="M104">
        <f>IF(H104="FightingDojo",100,IF(VLOOKUP(F104,Sheet3!J:K,2,FALSE)&lt;&gt;100,VLOOKUP(F104,Sheet3!J:K,2,FALSE),0))</f>
        <v>62</v>
      </c>
      <c r="N104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</v>
      </c>
      <c r="O104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</v>
      </c>
    </row>
    <row r="105" spans="1:15" x14ac:dyDescent="0.5">
      <c r="A105">
        <v>104</v>
      </c>
      <c r="B105" t="str">
        <f t="shared" si="6"/>
        <v/>
      </c>
      <c r="C105" t="s">
        <v>189</v>
      </c>
      <c r="D105" t="str">
        <f t="shared" si="7"/>
        <v>BRIAN</v>
      </c>
      <c r="F105">
        <f t="shared" si="8"/>
        <v>60</v>
      </c>
      <c r="G105">
        <f t="shared" si="9"/>
        <v>60</v>
      </c>
      <c r="I105">
        <f>COUNTIF(Sheet3!F:F,"="&amp;'Trainers by index #'!D105)</f>
        <v>1</v>
      </c>
      <c r="J105">
        <f>IF(AND(I105=0,L105=0),MAX(Sheet3!J:J),0)</f>
        <v>0</v>
      </c>
      <c r="K105">
        <f>IF(I105=1,VLOOKUP(D105,Sheet3!F:J,5,FALSE),0)</f>
        <v>60</v>
      </c>
      <c r="L105">
        <f>IFERROR(IF(H105&lt;&gt;"",VLOOKUP(H105,Sheet3!I:J,2,FALSE),0),0)</f>
        <v>0</v>
      </c>
      <c r="M105">
        <f>IF(H105="FightingDojo",100,IF(VLOOKUP(F105,Sheet3!J:K,2,FALSE)&lt;&gt;100,VLOOKUP(F105,Sheet3!J:K,2,FALSE),0))</f>
        <v>62</v>
      </c>
      <c r="N105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</v>
      </c>
      <c r="O105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</v>
      </c>
    </row>
    <row r="106" spans="1:15" x14ac:dyDescent="0.5">
      <c r="A106">
        <v>105</v>
      </c>
      <c r="B106" t="str">
        <f t="shared" si="6"/>
        <v>AAAA</v>
      </c>
      <c r="C106" t="s">
        <v>108</v>
      </c>
      <c r="D106" t="str">
        <f t="shared" si="7"/>
        <v>MICKEY</v>
      </c>
      <c r="F106">
        <f t="shared" si="8"/>
        <v>100</v>
      </c>
      <c r="G106">
        <f t="shared" si="9"/>
        <v>100</v>
      </c>
      <c r="I106">
        <f>COUNTIF(Sheet3!F:F,"="&amp;'Trainers by index #'!D106)</f>
        <v>0</v>
      </c>
      <c r="J106">
        <f>IF(AND(I106=0,L106=0),MAX(Sheet3!J:J),0)</f>
        <v>100</v>
      </c>
      <c r="K106">
        <f>IF(I106=1,VLOOKUP(D106,Sheet3!F:J,5,FALSE),0)</f>
        <v>0</v>
      </c>
      <c r="L106">
        <f>IFERROR(IF(H106&lt;&gt;"",VLOOKUP(H106,Sheet3!I:J,2,FALSE),0),0)</f>
        <v>0</v>
      </c>
      <c r="M106">
        <f>IF(H106="FightingDojo",100,IF(VLOOKUP(F106,Sheet3!J:K,2,FALSE)&lt;&gt;100,VLOOKUP(F106,Sheet3!J:K,2,FALSE),0))</f>
        <v>0</v>
      </c>
      <c r="N106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</v>
      </c>
      <c r="O106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</v>
      </c>
    </row>
    <row r="107" spans="1:15" x14ac:dyDescent="0.5">
      <c r="A107">
        <v>106</v>
      </c>
      <c r="B107" t="str">
        <f t="shared" si="6"/>
        <v>AAAA</v>
      </c>
      <c r="C107" t="s">
        <v>108</v>
      </c>
      <c r="D107" t="str">
        <f t="shared" si="7"/>
        <v>MICKEY</v>
      </c>
      <c r="F107">
        <f t="shared" si="8"/>
        <v>100</v>
      </c>
      <c r="G107">
        <f t="shared" si="9"/>
        <v>100</v>
      </c>
      <c r="I107">
        <f>COUNTIF(Sheet3!F:F,"="&amp;'Trainers by index #'!D107)</f>
        <v>0</v>
      </c>
      <c r="J107">
        <f>IF(AND(I107=0,L107=0),MAX(Sheet3!J:J),0)</f>
        <v>100</v>
      </c>
      <c r="K107">
        <f>IF(I107=1,VLOOKUP(D107,Sheet3!F:J,5,FALSE),0)</f>
        <v>0</v>
      </c>
      <c r="L107">
        <f>IFERROR(IF(H107&lt;&gt;"",VLOOKUP(H107,Sheet3!I:J,2,FALSE),0),0)</f>
        <v>0</v>
      </c>
      <c r="M107">
        <f>IF(H107="FightingDojo",100,IF(VLOOKUP(F107,Sheet3!J:K,2,FALSE)&lt;&gt;100,VLOOKUP(F107,Sheet3!J:K,2,FALSE),0))</f>
        <v>0</v>
      </c>
      <c r="N107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</v>
      </c>
      <c r="O107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</v>
      </c>
    </row>
    <row r="108" spans="1:15" x14ac:dyDescent="0.5">
      <c r="A108">
        <v>107</v>
      </c>
      <c r="B108" t="str">
        <f t="shared" si="6"/>
        <v>AAAA</v>
      </c>
      <c r="C108" t="s">
        <v>108</v>
      </c>
      <c r="D108" t="str">
        <f t="shared" si="7"/>
        <v>MICKEY</v>
      </c>
      <c r="F108">
        <f t="shared" si="8"/>
        <v>100</v>
      </c>
      <c r="G108">
        <f t="shared" si="9"/>
        <v>100</v>
      </c>
      <c r="I108">
        <f>COUNTIF(Sheet3!F:F,"="&amp;'Trainers by index #'!D108)</f>
        <v>0</v>
      </c>
      <c r="J108">
        <f>IF(AND(I108=0,L108=0),MAX(Sheet3!J:J),0)</f>
        <v>100</v>
      </c>
      <c r="K108">
        <f>IF(I108=1,VLOOKUP(D108,Sheet3!F:J,5,FALSE),0)</f>
        <v>0</v>
      </c>
      <c r="L108">
        <f>IFERROR(IF(H108&lt;&gt;"",VLOOKUP(H108,Sheet3!I:J,2,FALSE),0),0)</f>
        <v>0</v>
      </c>
      <c r="M108">
        <f>IF(H108="FightingDojo",100,IF(VLOOKUP(F108,Sheet3!J:K,2,FALSE)&lt;&gt;100,VLOOKUP(F108,Sheet3!J:K,2,FALSE),0))</f>
        <v>0</v>
      </c>
      <c r="N108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</v>
      </c>
      <c r="O108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</v>
      </c>
    </row>
    <row r="109" spans="1:15" x14ac:dyDescent="0.5">
      <c r="A109">
        <v>108</v>
      </c>
      <c r="B109" t="str">
        <f t="shared" si="6"/>
        <v/>
      </c>
      <c r="C109" t="s">
        <v>190</v>
      </c>
      <c r="D109" t="str">
        <f t="shared" si="7"/>
        <v>RYAN</v>
      </c>
      <c r="F109">
        <f t="shared" si="8"/>
        <v>48</v>
      </c>
      <c r="G109">
        <f t="shared" si="9"/>
        <v>48</v>
      </c>
      <c r="I109">
        <f>COUNTIF(Sheet3!F:F,"="&amp;'Trainers by index #'!D109)</f>
        <v>1</v>
      </c>
      <c r="J109">
        <f>IF(AND(I109=0,L109=0),MAX(Sheet3!J:J),0)</f>
        <v>0</v>
      </c>
      <c r="K109">
        <f>IF(I109=1,VLOOKUP(D109,Sheet3!F:J,5,FALSE),0)</f>
        <v>48</v>
      </c>
      <c r="L109">
        <f>IFERROR(IF(H109&lt;&gt;"",VLOOKUP(H109,Sheet3!I:J,2,FALSE),0),0)</f>
        <v>0</v>
      </c>
      <c r="M109">
        <f>IF(H109="FightingDojo",100,IF(VLOOKUP(F109,Sheet3!J:K,2,FALSE)&lt;&gt;100,VLOOKUP(F109,Sheet3!J:K,2,FALSE),0))</f>
        <v>56</v>
      </c>
      <c r="N109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</v>
      </c>
      <c r="O109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</v>
      </c>
    </row>
    <row r="110" spans="1:15" x14ac:dyDescent="0.5">
      <c r="A110">
        <v>109</v>
      </c>
      <c r="B110" t="str">
        <f t="shared" si="6"/>
        <v/>
      </c>
      <c r="C110" t="s">
        <v>191</v>
      </c>
      <c r="D110" t="str">
        <f t="shared" si="7"/>
        <v>ALTON</v>
      </c>
      <c r="F110">
        <f t="shared" si="8"/>
        <v>44</v>
      </c>
      <c r="G110">
        <f t="shared" si="9"/>
        <v>44</v>
      </c>
      <c r="I110">
        <f>COUNTIF(Sheet3!F:F,"="&amp;'Trainers by index #'!D110)</f>
        <v>1</v>
      </c>
      <c r="J110">
        <f>IF(AND(I110=0,L110=0),MAX(Sheet3!J:J),0)</f>
        <v>0</v>
      </c>
      <c r="K110">
        <f>IF(I110=1,VLOOKUP(D110,Sheet3!F:J,5,FALSE),0)</f>
        <v>44</v>
      </c>
      <c r="L110">
        <f>IFERROR(IF(H110&lt;&gt;"",VLOOKUP(H110,Sheet3!I:J,2,FALSE),0),0)</f>
        <v>0</v>
      </c>
      <c r="M110">
        <f>IF(H110="FightingDojo",100,IF(VLOOKUP(F110,Sheet3!J:K,2,FALSE)&lt;&gt;100,VLOOKUP(F110,Sheet3!J:K,2,FALSE),0))</f>
        <v>47</v>
      </c>
      <c r="N110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</v>
      </c>
      <c r="O110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</v>
      </c>
    </row>
    <row r="111" spans="1:15" x14ac:dyDescent="0.5">
      <c r="A111">
        <v>110</v>
      </c>
      <c r="B111" t="str">
        <f t="shared" si="6"/>
        <v/>
      </c>
      <c r="C111" t="s">
        <v>192</v>
      </c>
      <c r="D111" t="str">
        <f t="shared" si="7"/>
        <v>PAULO</v>
      </c>
      <c r="F111">
        <f t="shared" si="8"/>
        <v>51</v>
      </c>
      <c r="G111">
        <f t="shared" si="9"/>
        <v>51</v>
      </c>
      <c r="I111">
        <f>COUNTIF(Sheet3!F:F,"="&amp;'Trainers by index #'!D111)</f>
        <v>1</v>
      </c>
      <c r="J111">
        <f>IF(AND(I111=0,L111=0),MAX(Sheet3!J:J),0)</f>
        <v>0</v>
      </c>
      <c r="K111">
        <f>IF(I111=1,VLOOKUP(D111,Sheet3!F:J,5,FALSE),0)</f>
        <v>51</v>
      </c>
      <c r="L111">
        <f>IFERROR(IF(H111&lt;&gt;"",VLOOKUP(H111,Sheet3!I:J,2,FALSE),0),0)</f>
        <v>0</v>
      </c>
      <c r="M111">
        <f>IF(H111="FightingDojo",100,IF(VLOOKUP(F111,Sheet3!J:K,2,FALSE)&lt;&gt;100,VLOOKUP(F111,Sheet3!J:K,2,FALSE),0))</f>
        <v>58</v>
      </c>
      <c r="N111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</v>
      </c>
      <c r="O111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</v>
      </c>
    </row>
    <row r="112" spans="1:15" x14ac:dyDescent="0.5">
      <c r="A112">
        <v>111</v>
      </c>
      <c r="B112" t="str">
        <f t="shared" si="6"/>
        <v/>
      </c>
      <c r="C112" t="s">
        <v>193</v>
      </c>
      <c r="D112" t="str">
        <f t="shared" si="7"/>
        <v>MIKE</v>
      </c>
      <c r="F112">
        <f t="shared" si="8"/>
        <v>51</v>
      </c>
      <c r="G112">
        <f t="shared" si="9"/>
        <v>51</v>
      </c>
      <c r="I112">
        <f>COUNTIF(Sheet3!F:F,"="&amp;'Trainers by index #'!D112)</f>
        <v>1</v>
      </c>
      <c r="J112">
        <f>IF(AND(I112=0,L112=0),MAX(Sheet3!J:J),0)</f>
        <v>0</v>
      </c>
      <c r="K112">
        <f>IF(I112=1,VLOOKUP(D112,Sheet3!F:J,5,FALSE),0)</f>
        <v>51</v>
      </c>
      <c r="L112">
        <f>IFERROR(IF(H112&lt;&gt;"",VLOOKUP(H112,Sheet3!I:J,2,FALSE),0),0)</f>
        <v>0</v>
      </c>
      <c r="M112">
        <f>IF(H112="FightingDojo",100,IF(VLOOKUP(F112,Sheet3!J:K,2,FALSE)&lt;&gt;100,VLOOKUP(F112,Sheet3!J:K,2,FALSE),0))</f>
        <v>58</v>
      </c>
      <c r="N112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</v>
      </c>
      <c r="O112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</v>
      </c>
    </row>
    <row r="113" spans="1:15" x14ac:dyDescent="0.5">
      <c r="A113">
        <v>112</v>
      </c>
      <c r="B113" t="str">
        <f t="shared" si="6"/>
        <v/>
      </c>
      <c r="C113" t="s">
        <v>194</v>
      </c>
      <c r="D113" t="str">
        <f t="shared" si="7"/>
        <v>CODY</v>
      </c>
      <c r="F113">
        <f t="shared" si="8"/>
        <v>51</v>
      </c>
      <c r="G113">
        <f t="shared" si="9"/>
        <v>51</v>
      </c>
      <c r="I113">
        <f>COUNTIF(Sheet3!F:F,"="&amp;'Trainers by index #'!D113)</f>
        <v>1</v>
      </c>
      <c r="J113">
        <f>IF(AND(I113=0,L113=0),MAX(Sheet3!J:J),0)</f>
        <v>0</v>
      </c>
      <c r="K113">
        <f>IF(I113=1,VLOOKUP(D113,Sheet3!F:J,5,FALSE),0)</f>
        <v>51</v>
      </c>
      <c r="L113">
        <f>IFERROR(IF(H113&lt;&gt;"",VLOOKUP(H113,Sheet3!I:J,2,FALSE),0),0)</f>
        <v>0</v>
      </c>
      <c r="M113">
        <f>IF(H113="FightingDojo",100,IF(VLOOKUP(F113,Sheet3!J:K,2,FALSE)&lt;&gt;100,VLOOKUP(F113,Sheet3!J:K,2,FALSE),0))</f>
        <v>58</v>
      </c>
      <c r="N113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</v>
      </c>
      <c r="O113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</v>
      </c>
    </row>
    <row r="114" spans="1:15" x14ac:dyDescent="0.5">
      <c r="A114">
        <v>113</v>
      </c>
      <c r="B114" t="str">
        <f t="shared" si="6"/>
        <v/>
      </c>
      <c r="C114" t="s">
        <v>195</v>
      </c>
      <c r="D114" t="str">
        <f t="shared" si="7"/>
        <v>JAMIE</v>
      </c>
      <c r="F114">
        <f t="shared" si="8"/>
        <v>69</v>
      </c>
      <c r="G114">
        <f t="shared" si="9"/>
        <v>69</v>
      </c>
      <c r="I114">
        <f>COUNTIF(Sheet3!F:F,"="&amp;'Trainers by index #'!D114)</f>
        <v>1</v>
      </c>
      <c r="J114">
        <f>IF(AND(I114=0,L114=0),MAX(Sheet3!J:J),0)</f>
        <v>0</v>
      </c>
      <c r="K114">
        <f>IF(I114=1,VLOOKUP(D114,Sheet3!F:J,5,FALSE),0)</f>
        <v>69</v>
      </c>
      <c r="L114">
        <f>IFERROR(IF(H114&lt;&gt;"",VLOOKUP(H114,Sheet3!I:J,2,FALSE),0),0)</f>
        <v>0</v>
      </c>
      <c r="M114">
        <f>IF(H114="FightingDojo",100,IF(VLOOKUP(F114,Sheet3!J:K,2,FALSE)&lt;&gt;100,VLOOKUP(F114,Sheet3!J:K,2,FALSE),0))</f>
        <v>63</v>
      </c>
      <c r="N114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</v>
      </c>
      <c r="O114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</v>
      </c>
    </row>
    <row r="115" spans="1:15" x14ac:dyDescent="0.5">
      <c r="A115">
        <v>114</v>
      </c>
      <c r="B115" t="str">
        <f t="shared" si="6"/>
        <v/>
      </c>
      <c r="C115" t="s">
        <v>196</v>
      </c>
      <c r="D115" t="str">
        <f t="shared" si="7"/>
        <v>REENA</v>
      </c>
      <c r="F115">
        <f t="shared" si="8"/>
        <v>60</v>
      </c>
      <c r="G115">
        <f t="shared" si="9"/>
        <v>60</v>
      </c>
      <c r="I115">
        <f>COUNTIF(Sheet3!F:F,"="&amp;'Trainers by index #'!D115)</f>
        <v>1</v>
      </c>
      <c r="J115">
        <f>IF(AND(I115=0,L115=0),MAX(Sheet3!J:J),0)</f>
        <v>0</v>
      </c>
      <c r="K115">
        <f>IF(I115=1,VLOOKUP(D115,Sheet3!F:J,5,FALSE),0)</f>
        <v>60</v>
      </c>
      <c r="L115">
        <f>IFERROR(IF(H115&lt;&gt;"",VLOOKUP(H115,Sheet3!I:J,2,FALSE),0),0)</f>
        <v>0</v>
      </c>
      <c r="M115">
        <f>IF(H115="FightingDojo",100,IF(VLOOKUP(F115,Sheet3!J:K,2,FALSE)&lt;&gt;100,VLOOKUP(F115,Sheet3!J:K,2,FALSE),0))</f>
        <v>62</v>
      </c>
      <c r="N115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</v>
      </c>
      <c r="O115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</v>
      </c>
    </row>
    <row r="116" spans="1:15" x14ac:dyDescent="0.5">
      <c r="A116">
        <v>115</v>
      </c>
      <c r="B116" t="str">
        <f t="shared" si="6"/>
        <v/>
      </c>
      <c r="C116" t="s">
        <v>197</v>
      </c>
      <c r="D116" t="str">
        <f t="shared" si="7"/>
        <v>MEGAN</v>
      </c>
      <c r="F116">
        <f t="shared" si="8"/>
        <v>60</v>
      </c>
      <c r="G116">
        <f t="shared" si="9"/>
        <v>60</v>
      </c>
      <c r="I116">
        <f>COUNTIF(Sheet3!F:F,"="&amp;'Trainers by index #'!D116)</f>
        <v>1</v>
      </c>
      <c r="J116">
        <f>IF(AND(I116=0,L116=0),MAX(Sheet3!J:J),0)</f>
        <v>0</v>
      </c>
      <c r="K116">
        <f>IF(I116=1,VLOOKUP(D116,Sheet3!F:J,5,FALSE),0)</f>
        <v>60</v>
      </c>
      <c r="L116">
        <f>IFERROR(IF(H116&lt;&gt;"",VLOOKUP(H116,Sheet3!I:J,2,FALSE),0),0)</f>
        <v>0</v>
      </c>
      <c r="M116">
        <f>IF(H116="FightingDojo",100,IF(VLOOKUP(F116,Sheet3!J:K,2,FALSE)&lt;&gt;100,VLOOKUP(F116,Sheet3!J:K,2,FALSE),0))</f>
        <v>62</v>
      </c>
      <c r="N116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</v>
      </c>
      <c r="O116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</v>
      </c>
    </row>
    <row r="117" spans="1:15" x14ac:dyDescent="0.5">
      <c r="A117">
        <v>116</v>
      </c>
      <c r="B117" t="str">
        <f t="shared" si="6"/>
        <v/>
      </c>
      <c r="C117" t="s">
        <v>198</v>
      </c>
      <c r="D117" t="str">
        <f t="shared" si="7"/>
        <v>LOIS</v>
      </c>
      <c r="F117">
        <f t="shared" si="8"/>
        <v>44</v>
      </c>
      <c r="G117">
        <f t="shared" si="9"/>
        <v>44</v>
      </c>
      <c r="I117">
        <f>COUNTIF(Sheet3!F:F,"="&amp;'Trainers by index #'!D117)</f>
        <v>1</v>
      </c>
      <c r="J117">
        <f>IF(AND(I117=0,L117=0),MAX(Sheet3!J:J),0)</f>
        <v>0</v>
      </c>
      <c r="K117">
        <f>IF(I117=1,VLOOKUP(D117,Sheet3!F:J,5,FALSE),0)</f>
        <v>44</v>
      </c>
      <c r="L117">
        <f>IFERROR(IF(H117&lt;&gt;"",VLOOKUP(H117,Sheet3!I:J,2,FALSE),0),0)</f>
        <v>0</v>
      </c>
      <c r="M117">
        <f>IF(H117="FightingDojo",100,IF(VLOOKUP(F117,Sheet3!J:K,2,FALSE)&lt;&gt;100,VLOOKUP(F117,Sheet3!J:K,2,FALSE),0))</f>
        <v>47</v>
      </c>
      <c r="N117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</v>
      </c>
      <c r="O117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</v>
      </c>
    </row>
    <row r="118" spans="1:15" x14ac:dyDescent="0.5">
      <c r="A118">
        <v>117</v>
      </c>
      <c r="B118" t="str">
        <f t="shared" si="6"/>
        <v/>
      </c>
      <c r="C118" t="s">
        <v>199</v>
      </c>
      <c r="D118" t="str">
        <f t="shared" si="7"/>
        <v>LOLA</v>
      </c>
      <c r="F118">
        <f t="shared" si="8"/>
        <v>51</v>
      </c>
      <c r="G118">
        <f t="shared" si="9"/>
        <v>51</v>
      </c>
      <c r="I118">
        <f>COUNTIF(Sheet3!F:F,"="&amp;'Trainers by index #'!D118)</f>
        <v>1</v>
      </c>
      <c r="J118">
        <f>IF(AND(I118=0,L118=0),MAX(Sheet3!J:J),0)</f>
        <v>0</v>
      </c>
      <c r="K118">
        <f>IF(I118=1,VLOOKUP(D118,Sheet3!F:J,5,FALSE),0)</f>
        <v>51</v>
      </c>
      <c r="L118">
        <f>IFERROR(IF(H118&lt;&gt;"",VLOOKUP(H118,Sheet3!I:J,2,FALSE),0),0)</f>
        <v>0</v>
      </c>
      <c r="M118">
        <f>IF(H118="FightingDojo",100,IF(VLOOKUP(F118,Sheet3!J:K,2,FALSE)&lt;&gt;100,VLOOKUP(F118,Sheet3!J:K,2,FALSE),0))</f>
        <v>58</v>
      </c>
      <c r="N118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</v>
      </c>
      <c r="O118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</v>
      </c>
    </row>
    <row r="119" spans="1:15" x14ac:dyDescent="0.5">
      <c r="A119">
        <v>118</v>
      </c>
      <c r="B119" t="str">
        <f t="shared" si="6"/>
        <v/>
      </c>
      <c r="C119" t="s">
        <v>200</v>
      </c>
      <c r="D119" t="str">
        <f t="shared" si="7"/>
        <v>KATE</v>
      </c>
      <c r="F119">
        <f t="shared" si="8"/>
        <v>21</v>
      </c>
      <c r="G119">
        <f t="shared" si="9"/>
        <v>21</v>
      </c>
      <c r="H119" t="s">
        <v>999</v>
      </c>
      <c r="I119">
        <f>COUNTIF(Sheet3!F:F,"="&amp;'Trainers by index #'!D119)</f>
        <v>0</v>
      </c>
      <c r="J119">
        <f>IF(AND(I119=0,L119=0),MAX(Sheet3!J:J),0)</f>
        <v>0</v>
      </c>
      <c r="K119">
        <f>IF(I119=1,VLOOKUP(D119,Sheet3!F:J,5,FALSE),0)</f>
        <v>0</v>
      </c>
      <c r="L119">
        <f>IFERROR(IF(H119&lt;&gt;"",VLOOKUP(H119,Sheet3!I:J,2,FALSE),0),0)</f>
        <v>21</v>
      </c>
      <c r="M119">
        <f>IF(H119="FightingDojo",100,IF(VLOOKUP(F119,Sheet3!J:K,2,FALSE)&lt;&gt;100,VLOOKUP(F119,Sheet3!J:K,2,FALSE),0))</f>
        <v>38</v>
      </c>
      <c r="N119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</v>
      </c>
      <c r="O119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</v>
      </c>
    </row>
    <row r="120" spans="1:15" x14ac:dyDescent="0.5">
      <c r="A120">
        <v>119</v>
      </c>
      <c r="B120" t="str">
        <f t="shared" si="6"/>
        <v/>
      </c>
      <c r="C120" t="s">
        <v>201</v>
      </c>
      <c r="D120" t="str">
        <f t="shared" si="7"/>
        <v>FRAN</v>
      </c>
      <c r="F120">
        <f t="shared" si="8"/>
        <v>51</v>
      </c>
      <c r="G120">
        <f t="shared" si="9"/>
        <v>51</v>
      </c>
      <c r="I120">
        <f>COUNTIF(Sheet3!F:F,"="&amp;'Trainers by index #'!D120)</f>
        <v>1</v>
      </c>
      <c r="J120">
        <f>IF(AND(I120=0,L120=0),MAX(Sheet3!J:J),0)</f>
        <v>0</v>
      </c>
      <c r="K120">
        <f>IF(I120=1,VLOOKUP(D120,Sheet3!F:J,5,FALSE),0)</f>
        <v>51</v>
      </c>
      <c r="L120">
        <f>IFERROR(IF(H120&lt;&gt;"",VLOOKUP(H120,Sheet3!I:J,2,FALSE),0),0)</f>
        <v>0</v>
      </c>
      <c r="M120">
        <f>IF(H120="FightingDojo",100,IF(VLOOKUP(F120,Sheet3!J:K,2,FALSE)&lt;&gt;100,VLOOKUP(F120,Sheet3!J:K,2,FALSE),0))</f>
        <v>58</v>
      </c>
      <c r="N120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</v>
      </c>
      <c r="O120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</v>
      </c>
    </row>
    <row r="121" spans="1:15" x14ac:dyDescent="0.5">
      <c r="A121">
        <v>120</v>
      </c>
      <c r="B121" t="str">
        <f t="shared" si="6"/>
        <v/>
      </c>
      <c r="C121" t="s">
        <v>202</v>
      </c>
      <c r="D121" t="str">
        <f t="shared" si="7"/>
        <v>IRENE</v>
      </c>
      <c r="F121">
        <f t="shared" si="8"/>
        <v>21</v>
      </c>
      <c r="G121">
        <f t="shared" si="9"/>
        <v>21</v>
      </c>
      <c r="H121" t="s">
        <v>999</v>
      </c>
      <c r="I121">
        <f>COUNTIF(Sheet3!F:F,"="&amp;'Trainers by index #'!D121)</f>
        <v>0</v>
      </c>
      <c r="J121">
        <f>IF(AND(I121=0,L121=0),MAX(Sheet3!J:J),0)</f>
        <v>0</v>
      </c>
      <c r="K121">
        <f>IF(I121=1,VLOOKUP(D121,Sheet3!F:J,5,FALSE),0)</f>
        <v>0</v>
      </c>
      <c r="L121">
        <f>IFERROR(IF(H121&lt;&gt;"",VLOOKUP(H121,Sheet3!I:J,2,FALSE),0),0)</f>
        <v>21</v>
      </c>
      <c r="M121">
        <f>IF(H121="FightingDojo",100,IF(VLOOKUP(F121,Sheet3!J:K,2,FALSE)&lt;&gt;100,VLOOKUP(F121,Sheet3!J:K,2,FALSE),0))</f>
        <v>38</v>
      </c>
      <c r="N121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</v>
      </c>
      <c r="O121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</v>
      </c>
    </row>
    <row r="122" spans="1:15" x14ac:dyDescent="0.5">
      <c r="A122">
        <v>121</v>
      </c>
      <c r="B122" t="str">
        <f t="shared" si="6"/>
        <v/>
      </c>
      <c r="C122" t="s">
        <v>203</v>
      </c>
      <c r="D122" t="str">
        <f t="shared" si="7"/>
        <v>KELLY</v>
      </c>
      <c r="F122">
        <f t="shared" si="8"/>
        <v>48</v>
      </c>
      <c r="G122">
        <f t="shared" si="9"/>
        <v>48</v>
      </c>
      <c r="I122">
        <f>COUNTIF(Sheet3!F:F,"="&amp;'Trainers by index #'!D122)</f>
        <v>1</v>
      </c>
      <c r="J122">
        <f>IF(AND(I122=0,L122=0),MAX(Sheet3!J:J),0)</f>
        <v>0</v>
      </c>
      <c r="K122">
        <f>IF(I122=1,VLOOKUP(D122,Sheet3!F:J,5,FALSE),0)</f>
        <v>48</v>
      </c>
      <c r="L122">
        <f>IFERROR(IF(H122&lt;&gt;"",VLOOKUP(H122,Sheet3!I:J,2,FALSE),0),0)</f>
        <v>0</v>
      </c>
      <c r="M122">
        <f>IF(H122="FightingDojo",100,IF(VLOOKUP(F122,Sheet3!J:K,2,FALSE)&lt;&gt;100,VLOOKUP(F122,Sheet3!J:K,2,FALSE),0))</f>
        <v>56</v>
      </c>
      <c r="N122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</v>
      </c>
      <c r="O122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</v>
      </c>
    </row>
    <row r="123" spans="1:15" x14ac:dyDescent="0.5">
      <c r="A123">
        <v>122</v>
      </c>
      <c r="B123" t="str">
        <f t="shared" si="6"/>
        <v/>
      </c>
      <c r="C123" t="s">
        <v>204</v>
      </c>
      <c r="D123" t="str">
        <f t="shared" si="7"/>
        <v>MARVIN</v>
      </c>
      <c r="F123">
        <f t="shared" si="8"/>
        <v>40</v>
      </c>
      <c r="G123">
        <f t="shared" si="9"/>
        <v>40</v>
      </c>
      <c r="I123">
        <f>COUNTIF(Sheet3!F:F,"="&amp;'Trainers by index #'!D123)</f>
        <v>1</v>
      </c>
      <c r="J123">
        <f>IF(AND(I123=0,L123=0),MAX(Sheet3!J:J),0)</f>
        <v>0</v>
      </c>
      <c r="K123">
        <f>IF(I123=1,VLOOKUP(D123,Sheet3!F:J,5,FALSE),0)</f>
        <v>40</v>
      </c>
      <c r="L123">
        <f>IFERROR(IF(H123&lt;&gt;"",VLOOKUP(H123,Sheet3!I:J,2,FALSE),0),0)</f>
        <v>0</v>
      </c>
      <c r="M123">
        <f>IF(H123="FightingDojo",100,IF(VLOOKUP(F123,Sheet3!J:K,2,FALSE)&lt;&gt;100,VLOOKUP(F123,Sheet3!J:K,2,FALSE),0))</f>
        <v>45</v>
      </c>
      <c r="N123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</v>
      </c>
      <c r="O123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</v>
      </c>
    </row>
    <row r="124" spans="1:15" x14ac:dyDescent="0.5">
      <c r="A124">
        <v>123</v>
      </c>
      <c r="B124" t="str">
        <f t="shared" si="6"/>
        <v/>
      </c>
      <c r="C124" t="s">
        <v>205</v>
      </c>
      <c r="D124" t="str">
        <f t="shared" si="7"/>
        <v>TULLY</v>
      </c>
      <c r="F124">
        <f t="shared" si="8"/>
        <v>34</v>
      </c>
      <c r="G124">
        <f t="shared" si="9"/>
        <v>34</v>
      </c>
      <c r="I124">
        <f>COUNTIF(Sheet3!F:F,"="&amp;'Trainers by index #'!D124)</f>
        <v>1</v>
      </c>
      <c r="J124">
        <f>IF(AND(I124=0,L124=0),MAX(Sheet3!J:J),0)</f>
        <v>0</v>
      </c>
      <c r="K124">
        <f>IF(I124=1,VLOOKUP(D124,Sheet3!F:J,5,FALSE),0)</f>
        <v>34</v>
      </c>
      <c r="L124">
        <f>IFERROR(IF(H124&lt;&gt;"",VLOOKUP(H124,Sheet3!I:J,2,FALSE),0),0)</f>
        <v>0</v>
      </c>
      <c r="M124">
        <f>IF(H124="FightingDojo",100,IF(VLOOKUP(F124,Sheet3!J:K,2,FALSE)&lt;&gt;100,VLOOKUP(F124,Sheet3!J:K,2,FALSE),0))</f>
        <v>43</v>
      </c>
      <c r="N124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</v>
      </c>
      <c r="O124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</v>
      </c>
    </row>
    <row r="125" spans="1:15" x14ac:dyDescent="0.5">
      <c r="A125">
        <v>124</v>
      </c>
      <c r="B125" t="str">
        <f t="shared" si="6"/>
        <v/>
      </c>
      <c r="C125" t="s">
        <v>206</v>
      </c>
      <c r="D125" t="str">
        <f t="shared" si="7"/>
        <v>WILTON</v>
      </c>
      <c r="F125">
        <f t="shared" si="8"/>
        <v>47</v>
      </c>
      <c r="G125">
        <f t="shared" si="9"/>
        <v>47</v>
      </c>
      <c r="I125">
        <f>COUNTIF(Sheet3!F:F,"="&amp;'Trainers by index #'!D125)</f>
        <v>1</v>
      </c>
      <c r="J125">
        <f>IF(AND(I125=0,L125=0),MAX(Sheet3!J:J),0)</f>
        <v>0</v>
      </c>
      <c r="K125">
        <f>IF(I125=1,VLOOKUP(D125,Sheet3!F:J,5,FALSE),0)</f>
        <v>47</v>
      </c>
      <c r="L125">
        <f>IFERROR(IF(H125&lt;&gt;"",VLOOKUP(H125,Sheet3!I:J,2,FALSE),0),0)</f>
        <v>0</v>
      </c>
      <c r="M125">
        <f>IF(H125="FightingDojo",100,IF(VLOOKUP(F125,Sheet3!J:K,2,FALSE)&lt;&gt;100,VLOOKUP(F125,Sheet3!J:K,2,FALSE),0))</f>
        <v>56</v>
      </c>
      <c r="N125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</v>
      </c>
      <c r="O125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</v>
      </c>
    </row>
    <row r="126" spans="1:15" x14ac:dyDescent="0.5">
      <c r="A126">
        <v>125</v>
      </c>
      <c r="B126" t="str">
        <f t="shared" si="6"/>
        <v/>
      </c>
      <c r="C126" t="s">
        <v>207</v>
      </c>
      <c r="D126" t="str">
        <f t="shared" si="7"/>
        <v>EDGAR</v>
      </c>
      <c r="F126">
        <f t="shared" si="8"/>
        <v>47</v>
      </c>
      <c r="G126">
        <f t="shared" si="9"/>
        <v>47</v>
      </c>
      <c r="I126">
        <f>COUNTIF(Sheet3!F:F,"="&amp;'Trainers by index #'!D126)</f>
        <v>1</v>
      </c>
      <c r="J126">
        <f>IF(AND(I126=0,L126=0),MAX(Sheet3!J:J),0)</f>
        <v>0</v>
      </c>
      <c r="K126">
        <f>IF(I126=1,VLOOKUP(D126,Sheet3!F:J,5,FALSE),0)</f>
        <v>47</v>
      </c>
      <c r="L126">
        <f>IFERROR(IF(H126&lt;&gt;"",VLOOKUP(H126,Sheet3!I:J,2,FALSE),0),0)</f>
        <v>0</v>
      </c>
      <c r="M126">
        <f>IF(H126="FightingDojo",100,IF(VLOOKUP(F126,Sheet3!J:K,2,FALSE)&lt;&gt;100,VLOOKUP(F126,Sheet3!J:K,2,FALSE),0))</f>
        <v>56</v>
      </c>
      <c r="N126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</v>
      </c>
      <c r="O126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</v>
      </c>
    </row>
    <row r="127" spans="1:15" x14ac:dyDescent="0.5">
      <c r="A127">
        <v>126</v>
      </c>
      <c r="B127" t="str">
        <f t="shared" si="6"/>
        <v/>
      </c>
      <c r="C127" t="s">
        <v>208</v>
      </c>
      <c r="D127" t="str">
        <f t="shared" si="7"/>
        <v>ANDRE</v>
      </c>
      <c r="F127">
        <f t="shared" si="8"/>
        <v>44</v>
      </c>
      <c r="G127">
        <f t="shared" si="9"/>
        <v>44</v>
      </c>
      <c r="I127">
        <f>COUNTIF(Sheet3!F:F,"="&amp;'Trainers by index #'!D127)</f>
        <v>1</v>
      </c>
      <c r="J127">
        <f>IF(AND(I127=0,L127=0),MAX(Sheet3!J:J),0)</f>
        <v>0</v>
      </c>
      <c r="K127">
        <f>IF(I127=1,VLOOKUP(D127,Sheet3!F:J,5,FALSE),0)</f>
        <v>44</v>
      </c>
      <c r="L127">
        <f>IFERROR(IF(H127&lt;&gt;"",VLOOKUP(H127,Sheet3!I:J,2,FALSE),0),0)</f>
        <v>0</v>
      </c>
      <c r="M127">
        <f>IF(H127="FightingDojo",100,IF(VLOOKUP(F127,Sheet3!J:K,2,FALSE)&lt;&gt;100,VLOOKUP(F127,Sheet3!J:K,2,FALSE),0))</f>
        <v>47</v>
      </c>
      <c r="N127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</v>
      </c>
      <c r="O127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</v>
      </c>
    </row>
    <row r="128" spans="1:15" x14ac:dyDescent="0.5">
      <c r="A128">
        <v>127</v>
      </c>
      <c r="B128" t="str">
        <f t="shared" si="6"/>
        <v/>
      </c>
      <c r="C128" t="s">
        <v>209</v>
      </c>
      <c r="D128" t="str">
        <f t="shared" si="7"/>
        <v>RAYMOND</v>
      </c>
      <c r="F128">
        <f t="shared" si="8"/>
        <v>44</v>
      </c>
      <c r="G128">
        <f t="shared" si="9"/>
        <v>44</v>
      </c>
      <c r="I128">
        <f>COUNTIF(Sheet3!F:F,"="&amp;'Trainers by index #'!D128)</f>
        <v>1</v>
      </c>
      <c r="J128">
        <f>IF(AND(I128=0,L128=0),MAX(Sheet3!J:J),0)</f>
        <v>0</v>
      </c>
      <c r="K128">
        <f>IF(I128=1,VLOOKUP(D128,Sheet3!F:J,5,FALSE),0)</f>
        <v>44</v>
      </c>
      <c r="L128">
        <f>IFERROR(IF(H128&lt;&gt;"",VLOOKUP(H128,Sheet3!I:J,2,FALSE),0),0)</f>
        <v>0</v>
      </c>
      <c r="M128">
        <f>IF(H128="FightingDojo",100,IF(VLOOKUP(F128,Sheet3!J:K,2,FALSE)&lt;&gt;100,VLOOKUP(F128,Sheet3!J:K,2,FALSE),0))</f>
        <v>47</v>
      </c>
      <c r="N128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</v>
      </c>
      <c r="O128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</v>
      </c>
    </row>
    <row r="129" spans="1:15" x14ac:dyDescent="0.5">
      <c r="A129">
        <v>128</v>
      </c>
      <c r="B129" t="str">
        <f t="shared" si="6"/>
        <v/>
      </c>
      <c r="C129" t="s">
        <v>210</v>
      </c>
      <c r="D129" t="str">
        <f t="shared" si="7"/>
        <v>JONAH</v>
      </c>
      <c r="F129">
        <f t="shared" si="8"/>
        <v>28</v>
      </c>
      <c r="G129">
        <f t="shared" si="9"/>
        <v>28</v>
      </c>
      <c r="H129" t="s">
        <v>1006</v>
      </c>
      <c r="I129">
        <f>COUNTIF(Sheet3!F:F,"="&amp;'Trainers by index #'!D129)</f>
        <v>0</v>
      </c>
      <c r="J129">
        <f>IF(AND(I129=0,L129=0),MAX(Sheet3!J:J),0)</f>
        <v>0</v>
      </c>
      <c r="K129">
        <f>IF(I129=1,VLOOKUP(D129,Sheet3!F:J,5,FALSE),0)</f>
        <v>0</v>
      </c>
      <c r="L129">
        <f>IFERROR(IF(H129&lt;&gt;"",VLOOKUP(H129,Sheet3!I:J,2,FALSE),0),0)</f>
        <v>28</v>
      </c>
      <c r="M129">
        <f>IF(H129="FightingDojo",100,IF(VLOOKUP(F129,Sheet3!J:K,2,FALSE)&lt;&gt;100,VLOOKUP(F129,Sheet3!J:K,2,FALSE),0))</f>
        <v>41</v>
      </c>
      <c r="N129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</v>
      </c>
      <c r="O129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</v>
      </c>
    </row>
    <row r="130" spans="1:15" x14ac:dyDescent="0.5">
      <c r="A130">
        <v>129</v>
      </c>
      <c r="B130" t="str">
        <f t="shared" si="6"/>
        <v/>
      </c>
      <c r="C130" t="s">
        <v>211</v>
      </c>
      <c r="D130" t="str">
        <f t="shared" si="7"/>
        <v>SHANE</v>
      </c>
      <c r="F130">
        <f t="shared" si="8"/>
        <v>34</v>
      </c>
      <c r="G130">
        <f t="shared" si="9"/>
        <v>34</v>
      </c>
      <c r="I130">
        <f>COUNTIF(Sheet3!F:F,"="&amp;'Trainers by index #'!D130)</f>
        <v>1</v>
      </c>
      <c r="J130">
        <f>IF(AND(I130=0,L130=0),MAX(Sheet3!J:J),0)</f>
        <v>0</v>
      </c>
      <c r="K130">
        <f>IF(I130=1,VLOOKUP(D130,Sheet3!F:J,5,FALSE),0)</f>
        <v>34</v>
      </c>
      <c r="L130">
        <f>IFERROR(IF(H130&lt;&gt;"",VLOOKUP(H130,Sheet3!I:J,2,FALSE),0),0)</f>
        <v>0</v>
      </c>
      <c r="M130">
        <f>IF(H130="FightingDojo",100,IF(VLOOKUP(F130,Sheet3!J:K,2,FALSE)&lt;&gt;100,VLOOKUP(F130,Sheet3!J:K,2,FALSE),0))</f>
        <v>43</v>
      </c>
      <c r="N130" t="str">
        <f t="shared" si="1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</v>
      </c>
      <c r="O130" t="str">
        <f t="shared" si="1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</v>
      </c>
    </row>
    <row r="131" spans="1:15" x14ac:dyDescent="0.5">
      <c r="A131">
        <v>130</v>
      </c>
      <c r="B131" t="str">
        <f t="shared" ref="B131:B194" si="12">IF(D131="MICKEY","AAAA","")</f>
        <v/>
      </c>
      <c r="C131" t="s">
        <v>212</v>
      </c>
      <c r="D131" t="str">
        <f t="shared" ref="D131:D194" si="13">UPPER(C131)</f>
        <v>BECKETT</v>
      </c>
      <c r="F131">
        <f t="shared" ref="F131:F194" si="14">MAX(J131:L131)</f>
        <v>40</v>
      </c>
      <c r="G131">
        <f t="shared" ref="G131:G194" si="15">IF(E131,ROUND(F131+1,0),F131)</f>
        <v>40</v>
      </c>
      <c r="I131">
        <f>COUNTIF(Sheet3!F:F,"="&amp;'Trainers by index #'!D131)</f>
        <v>1</v>
      </c>
      <c r="J131">
        <f>IF(AND(I131=0,L131=0),MAX(Sheet3!J:J),0)</f>
        <v>0</v>
      </c>
      <c r="K131">
        <f>IF(I131=1,VLOOKUP(D131,Sheet3!F:J,5,FALSE),0)</f>
        <v>40</v>
      </c>
      <c r="L131">
        <f>IFERROR(IF(H131&lt;&gt;"",VLOOKUP(H131,Sheet3!I:J,2,FALSE),0),0)</f>
        <v>0</v>
      </c>
      <c r="M131">
        <f>IF(H131="FightingDojo",100,IF(VLOOKUP(F131,Sheet3!J:K,2,FALSE)&lt;&gt;100,VLOOKUP(F131,Sheet3!J:K,2,FALSE),0))</f>
        <v>45</v>
      </c>
      <c r="N131" t="str">
        <f t="shared" ref="N131:N194" si="16">N130&amp;M131&amp;","</f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</v>
      </c>
      <c r="O131" t="str">
        <f t="shared" ref="O131:O194" si="17">O130&amp;G131&amp;","</f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</v>
      </c>
    </row>
    <row r="132" spans="1:15" x14ac:dyDescent="0.5">
      <c r="A132">
        <v>131</v>
      </c>
      <c r="B132" t="str">
        <f t="shared" si="12"/>
        <v/>
      </c>
      <c r="C132" t="s">
        <v>213</v>
      </c>
      <c r="D132" t="str">
        <f t="shared" si="13"/>
        <v>BRENT</v>
      </c>
      <c r="F132">
        <f t="shared" si="14"/>
        <v>40</v>
      </c>
      <c r="G132">
        <f t="shared" si="15"/>
        <v>40</v>
      </c>
      <c r="I132">
        <f>COUNTIF(Sheet3!F:F,"="&amp;'Trainers by index #'!D132)</f>
        <v>1</v>
      </c>
      <c r="J132">
        <f>IF(AND(I132=0,L132=0),MAX(Sheet3!J:J),0)</f>
        <v>0</v>
      </c>
      <c r="K132">
        <f>IF(I132=1,VLOOKUP(D132,Sheet3!F:J,5,FALSE),0)</f>
        <v>40</v>
      </c>
      <c r="L132">
        <f>IFERROR(IF(H132&lt;&gt;"",VLOOKUP(H132,Sheet3!I:J,2,FALSE),0),0)</f>
        <v>0</v>
      </c>
      <c r="M132">
        <f>IF(H132="FightingDojo",100,IF(VLOOKUP(F132,Sheet3!J:K,2,FALSE)&lt;&gt;100,VLOOKUP(F132,Sheet3!J:K,2,FALSE),0))</f>
        <v>45</v>
      </c>
      <c r="N132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</v>
      </c>
      <c r="O132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</v>
      </c>
    </row>
    <row r="133" spans="1:15" x14ac:dyDescent="0.5">
      <c r="A133">
        <v>132</v>
      </c>
      <c r="B133" t="str">
        <f t="shared" si="12"/>
        <v/>
      </c>
      <c r="C133" t="s">
        <v>214</v>
      </c>
      <c r="D133" t="str">
        <f t="shared" si="13"/>
        <v>RON</v>
      </c>
      <c r="F133">
        <f t="shared" si="14"/>
        <v>40</v>
      </c>
      <c r="G133">
        <f t="shared" si="15"/>
        <v>40</v>
      </c>
      <c r="I133">
        <f>COUNTIF(Sheet3!F:F,"="&amp;'Trainers by index #'!D133)</f>
        <v>1</v>
      </c>
      <c r="J133">
        <f>IF(AND(I133=0,L133=0),MAX(Sheet3!J:J),0)</f>
        <v>0</v>
      </c>
      <c r="K133">
        <f>IF(I133=1,VLOOKUP(D133,Sheet3!F:J,5,FALSE),0)</f>
        <v>40</v>
      </c>
      <c r="L133">
        <f>IFERROR(IF(H133&lt;&gt;"",VLOOKUP(H133,Sheet3!I:J,2,FALSE),0),0)</f>
        <v>0</v>
      </c>
      <c r="M133">
        <f>IF(H133="FightingDojo",100,IF(VLOOKUP(F133,Sheet3!J:K,2,FALSE)&lt;&gt;100,VLOOKUP(F133,Sheet3!J:K,2,FALSE),0))</f>
        <v>45</v>
      </c>
      <c r="N133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</v>
      </c>
      <c r="O133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</v>
      </c>
    </row>
    <row r="134" spans="1:15" x14ac:dyDescent="0.5">
      <c r="A134">
        <v>133</v>
      </c>
      <c r="B134" t="str">
        <f t="shared" si="12"/>
        <v/>
      </c>
      <c r="C134" t="s">
        <v>215</v>
      </c>
      <c r="D134" t="str">
        <f t="shared" si="13"/>
        <v>MORGAN</v>
      </c>
      <c r="F134">
        <f t="shared" si="14"/>
        <v>70</v>
      </c>
      <c r="G134">
        <f t="shared" si="15"/>
        <v>70</v>
      </c>
      <c r="H134" t="s">
        <v>1029</v>
      </c>
      <c r="I134">
        <f>COUNTIF(Sheet3!F:F,"="&amp;'Trainers by index #'!D134)</f>
        <v>0</v>
      </c>
      <c r="J134">
        <f>IF(AND(I134=0,L134=0),MAX(Sheet3!J:J),0)</f>
        <v>0</v>
      </c>
      <c r="K134">
        <f>IF(I134=1,VLOOKUP(D134,Sheet3!F:J,5,FALSE),0)</f>
        <v>0</v>
      </c>
      <c r="L134">
        <f>IFERROR(IF(H134&lt;&gt;"",VLOOKUP(H134,Sheet3!I:J,2,FALSE),0),0)</f>
        <v>70</v>
      </c>
      <c r="M134">
        <f>IF(H134="FightingDojo",100,IF(VLOOKUP(F134,Sheet3!J:K,2,FALSE)&lt;&gt;100,VLOOKUP(F134,Sheet3!J:K,2,FALSE),0))</f>
        <v>64</v>
      </c>
      <c r="N134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</v>
      </c>
      <c r="O134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</v>
      </c>
    </row>
    <row r="135" spans="1:15" x14ac:dyDescent="0.5">
      <c r="A135">
        <v>134</v>
      </c>
      <c r="B135" t="str">
        <f t="shared" si="12"/>
        <v/>
      </c>
      <c r="C135" t="s">
        <v>216</v>
      </c>
      <c r="D135" t="str">
        <f t="shared" si="13"/>
        <v>BENJAMIN</v>
      </c>
      <c r="F135">
        <f t="shared" si="14"/>
        <v>34</v>
      </c>
      <c r="G135">
        <f t="shared" si="15"/>
        <v>34</v>
      </c>
      <c r="I135">
        <f>COUNTIF(Sheet3!F:F,"="&amp;'Trainers by index #'!D135)</f>
        <v>1</v>
      </c>
      <c r="J135">
        <f>IF(AND(I135=0,L135=0),MAX(Sheet3!J:J),0)</f>
        <v>0</v>
      </c>
      <c r="K135">
        <f>IF(I135=1,VLOOKUP(D135,Sheet3!F:J,5,FALSE),0)</f>
        <v>34</v>
      </c>
      <c r="L135">
        <f>IFERROR(IF(H135&lt;&gt;"",VLOOKUP(H135,Sheet3!I:J,2,FALSE),0),0)</f>
        <v>0</v>
      </c>
      <c r="M135">
        <f>IF(H135="FightingDojo",100,IF(VLOOKUP(F135,Sheet3!J:K,2,FALSE)&lt;&gt;100,VLOOKUP(F135,Sheet3!J:K,2,FALSE),0))</f>
        <v>43</v>
      </c>
      <c r="N135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</v>
      </c>
      <c r="O135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</v>
      </c>
    </row>
    <row r="136" spans="1:15" x14ac:dyDescent="0.5">
      <c r="A136">
        <v>135</v>
      </c>
      <c r="B136" t="str">
        <f t="shared" si="12"/>
        <v/>
      </c>
      <c r="C136" t="s">
        <v>217</v>
      </c>
      <c r="D136" t="str">
        <f t="shared" si="13"/>
        <v>JOHNNY</v>
      </c>
      <c r="F136">
        <f t="shared" si="14"/>
        <v>67</v>
      </c>
      <c r="G136">
        <f t="shared" si="15"/>
        <v>67</v>
      </c>
      <c r="I136">
        <f>COUNTIF(Sheet3!F:F,"="&amp;'Trainers by index #'!D136)</f>
        <v>1</v>
      </c>
      <c r="J136">
        <f>IF(AND(I136=0,L136=0),MAX(Sheet3!J:J),0)</f>
        <v>0</v>
      </c>
      <c r="K136">
        <f>IF(I136=1,VLOOKUP(D136,Sheet3!F:J,5,FALSE),0)</f>
        <v>67</v>
      </c>
      <c r="L136">
        <f>IFERROR(IF(H136&lt;&gt;"",VLOOKUP(H136,Sheet3!I:J,2,FALSE),0),0)</f>
        <v>0</v>
      </c>
      <c r="M136">
        <f>IF(H136="FightingDojo",100,IF(VLOOKUP(F136,Sheet3!J:K,2,FALSE)&lt;&gt;100,VLOOKUP(F136,Sheet3!J:K,2,FALSE),0))</f>
        <v>92</v>
      </c>
      <c r="N136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</v>
      </c>
      <c r="O136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</v>
      </c>
    </row>
    <row r="137" spans="1:15" x14ac:dyDescent="0.5">
      <c r="A137">
        <v>136</v>
      </c>
      <c r="B137" t="str">
        <f t="shared" si="12"/>
        <v/>
      </c>
      <c r="C137" t="s">
        <v>218</v>
      </c>
      <c r="D137" t="str">
        <f t="shared" si="13"/>
        <v>LINDA</v>
      </c>
      <c r="F137">
        <f t="shared" si="14"/>
        <v>68</v>
      </c>
      <c r="G137">
        <f t="shared" si="15"/>
        <v>68</v>
      </c>
      <c r="I137">
        <f>COUNTIF(Sheet3!F:F,"="&amp;'Trainers by index #'!D137)</f>
        <v>1</v>
      </c>
      <c r="J137">
        <f>IF(AND(I137=0,L137=0),MAX(Sheet3!J:J),0)</f>
        <v>0</v>
      </c>
      <c r="K137">
        <f>IF(I137=1,VLOOKUP(D137,Sheet3!F:J,5,FALSE),0)</f>
        <v>68</v>
      </c>
      <c r="L137">
        <f>IFERROR(IF(H137&lt;&gt;"",VLOOKUP(H137,Sheet3!I:J,2,FALSE),0),0)</f>
        <v>0</v>
      </c>
      <c r="M137">
        <f>IF(H137="FightingDojo",100,IF(VLOOKUP(F137,Sheet3!J:K,2,FALSE)&lt;&gt;100,VLOOKUP(F137,Sheet3!J:K,2,FALSE),0))</f>
        <v>93</v>
      </c>
      <c r="N137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</v>
      </c>
      <c r="O137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</v>
      </c>
    </row>
    <row r="138" spans="1:15" x14ac:dyDescent="0.5">
      <c r="A138">
        <v>137</v>
      </c>
      <c r="B138" t="str">
        <f t="shared" si="12"/>
        <v/>
      </c>
      <c r="C138" t="s">
        <v>219</v>
      </c>
      <c r="D138" t="str">
        <f t="shared" si="13"/>
        <v>VANCE</v>
      </c>
      <c r="F138">
        <f t="shared" si="14"/>
        <v>47</v>
      </c>
      <c r="G138">
        <f t="shared" si="15"/>
        <v>47</v>
      </c>
      <c r="I138">
        <f>COUNTIF(Sheet3!F:F,"="&amp;'Trainers by index #'!D138)</f>
        <v>1</v>
      </c>
      <c r="J138">
        <f>IF(AND(I138=0,L138=0),MAX(Sheet3!J:J),0)</f>
        <v>0</v>
      </c>
      <c r="K138">
        <f>IF(I138=1,VLOOKUP(D138,Sheet3!F:J,5,FALSE),0)</f>
        <v>47</v>
      </c>
      <c r="L138">
        <f>IFERROR(IF(H138&lt;&gt;"",VLOOKUP(H138,Sheet3!I:J,2,FALSE),0),0)</f>
        <v>0</v>
      </c>
      <c r="M138">
        <f>IF(H138="FightingDojo",100,IF(VLOOKUP(F138,Sheet3!J:K,2,FALSE)&lt;&gt;100,VLOOKUP(F138,Sheet3!J:K,2,FALSE),0))</f>
        <v>56</v>
      </c>
      <c r="N138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</v>
      </c>
      <c r="O138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</v>
      </c>
    </row>
    <row r="139" spans="1:15" x14ac:dyDescent="0.5">
      <c r="A139">
        <v>138</v>
      </c>
      <c r="B139" t="str">
        <f t="shared" si="12"/>
        <v>AAAA</v>
      </c>
      <c r="C139" t="s">
        <v>108</v>
      </c>
      <c r="D139" t="str">
        <f t="shared" si="13"/>
        <v>MICKEY</v>
      </c>
      <c r="F139">
        <f t="shared" si="14"/>
        <v>100</v>
      </c>
      <c r="G139">
        <f t="shared" si="15"/>
        <v>100</v>
      </c>
      <c r="I139">
        <f>COUNTIF(Sheet3!F:F,"="&amp;'Trainers by index #'!D139)</f>
        <v>0</v>
      </c>
      <c r="J139">
        <f>IF(AND(I139=0,L139=0),MAX(Sheet3!J:J),0)</f>
        <v>100</v>
      </c>
      <c r="K139">
        <f>IF(I139=1,VLOOKUP(D139,Sheet3!F:J,5,FALSE),0)</f>
        <v>0</v>
      </c>
      <c r="L139">
        <f>IFERROR(IF(H139&lt;&gt;"",VLOOKUP(H139,Sheet3!I:J,2,FALSE),0),0)</f>
        <v>0</v>
      </c>
      <c r="M139">
        <f>IF(H139="FightingDojo",100,IF(VLOOKUP(F139,Sheet3!J:K,2,FALSE)&lt;&gt;100,VLOOKUP(F139,Sheet3!J:K,2,FALSE),0))</f>
        <v>0</v>
      </c>
      <c r="N139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</v>
      </c>
      <c r="O139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</v>
      </c>
    </row>
    <row r="140" spans="1:15" x14ac:dyDescent="0.5">
      <c r="A140">
        <v>139</v>
      </c>
      <c r="B140" t="str">
        <f t="shared" si="12"/>
        <v/>
      </c>
      <c r="C140" t="s">
        <v>220</v>
      </c>
      <c r="D140" t="str">
        <f t="shared" si="13"/>
        <v>DEBRA</v>
      </c>
      <c r="F140">
        <f t="shared" si="14"/>
        <v>75</v>
      </c>
      <c r="G140">
        <f t="shared" si="15"/>
        <v>75</v>
      </c>
      <c r="I140">
        <f>COUNTIF(Sheet3!F:F,"="&amp;'Trainers by index #'!D140)</f>
        <v>1</v>
      </c>
      <c r="J140">
        <f>IF(AND(I140=0,L140=0),MAX(Sheet3!J:J),0)</f>
        <v>0</v>
      </c>
      <c r="K140">
        <f>IF(I140=1,VLOOKUP(D140,Sheet3!F:J,5,FALSE),0)</f>
        <v>75</v>
      </c>
      <c r="L140">
        <f>IFERROR(IF(H140&lt;&gt;"",VLOOKUP(H140,Sheet3!I:J,2,FALSE),0),0)</f>
        <v>0</v>
      </c>
      <c r="M140">
        <f>IF(H140="FightingDojo",100,IF(VLOOKUP(F140,Sheet3!J:K,2,FALSE)&lt;&gt;100,VLOOKUP(F140,Sheet3!J:K,2,FALSE),0))</f>
        <v>81</v>
      </c>
      <c r="N140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</v>
      </c>
      <c r="O140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</v>
      </c>
    </row>
    <row r="141" spans="1:15" x14ac:dyDescent="0.5">
      <c r="A141">
        <v>140</v>
      </c>
      <c r="B141" t="str">
        <f t="shared" si="12"/>
        <v/>
      </c>
      <c r="C141" t="s">
        <v>221</v>
      </c>
      <c r="D141" t="str">
        <f t="shared" si="13"/>
        <v>DOUG</v>
      </c>
      <c r="F141">
        <f t="shared" si="14"/>
        <v>72</v>
      </c>
      <c r="G141">
        <f t="shared" si="15"/>
        <v>72</v>
      </c>
      <c r="I141">
        <f>COUNTIF(Sheet3!F:F,"="&amp;'Trainers by index #'!D141)</f>
        <v>1</v>
      </c>
      <c r="J141">
        <f>IF(AND(I141=0,L141=0),MAX(Sheet3!J:J),0)</f>
        <v>0</v>
      </c>
      <c r="K141">
        <f>IF(I141=1,VLOOKUP(D141,Sheet3!F:J,5,FALSE),0)</f>
        <v>72</v>
      </c>
      <c r="L141">
        <f>IFERROR(IF(H141&lt;&gt;"",VLOOKUP(H141,Sheet3!I:J,2,FALSE),0),0)</f>
        <v>0</v>
      </c>
      <c r="M141">
        <f>IF(H141="FightingDojo",100,IF(VLOOKUP(F141,Sheet3!J:K,2,FALSE)&lt;&gt;100,VLOOKUP(F141,Sheet3!J:K,2,FALSE),0))</f>
        <v>95</v>
      </c>
      <c r="N141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</v>
      </c>
      <c r="O141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</v>
      </c>
    </row>
    <row r="142" spans="1:15" x14ac:dyDescent="0.5">
      <c r="A142">
        <v>141</v>
      </c>
      <c r="B142" t="str">
        <f t="shared" si="12"/>
        <v>AAAA</v>
      </c>
      <c r="C142" t="s">
        <v>108</v>
      </c>
      <c r="D142" t="str">
        <f t="shared" si="13"/>
        <v>MICKEY</v>
      </c>
      <c r="F142">
        <f t="shared" si="14"/>
        <v>100</v>
      </c>
      <c r="G142">
        <f t="shared" si="15"/>
        <v>100</v>
      </c>
      <c r="I142">
        <f>COUNTIF(Sheet3!F:F,"="&amp;'Trainers by index #'!D142)</f>
        <v>0</v>
      </c>
      <c r="J142">
        <f>IF(AND(I142=0,L142=0),MAX(Sheet3!J:J),0)</f>
        <v>100</v>
      </c>
      <c r="K142">
        <f>IF(I142=1,VLOOKUP(D142,Sheet3!F:J,5,FALSE),0)</f>
        <v>0</v>
      </c>
      <c r="L142">
        <f>IFERROR(IF(H142&lt;&gt;"",VLOOKUP(H142,Sheet3!I:J,2,FALSE),0),0)</f>
        <v>0</v>
      </c>
      <c r="M142">
        <f>IF(H142="FightingDojo",100,IF(VLOOKUP(F142,Sheet3!J:K,2,FALSE)&lt;&gt;100,VLOOKUP(F142,Sheet3!J:K,2,FALSE),0))</f>
        <v>0</v>
      </c>
      <c r="N142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</v>
      </c>
      <c r="O142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</v>
      </c>
    </row>
    <row r="143" spans="1:15" x14ac:dyDescent="0.5">
      <c r="A143">
        <v>142</v>
      </c>
      <c r="B143" t="str">
        <f t="shared" si="12"/>
        <v/>
      </c>
      <c r="C143" t="s">
        <v>155</v>
      </c>
      <c r="D143" t="str">
        <f t="shared" si="13"/>
        <v>GINA</v>
      </c>
      <c r="F143">
        <f t="shared" si="14"/>
        <v>14</v>
      </c>
      <c r="G143">
        <f t="shared" si="15"/>
        <v>14</v>
      </c>
      <c r="I143">
        <f>COUNTIF(Sheet3!F:F,"="&amp;'Trainers by index #'!D143)</f>
        <v>1</v>
      </c>
      <c r="J143">
        <f>IF(AND(I143=0,L143=0),MAX(Sheet3!J:J),0)</f>
        <v>0</v>
      </c>
      <c r="K143">
        <f>IF(I143=1,VLOOKUP(D143,Sheet3!F:J,5,FALSE),0)</f>
        <v>14</v>
      </c>
      <c r="L143">
        <f>IFERROR(IF(H143&lt;&gt;"",VLOOKUP(H143,Sheet3!I:J,2,FALSE),0),0)</f>
        <v>0</v>
      </c>
      <c r="M143">
        <f>IF(H143="FightingDojo",100,IF(VLOOKUP(F143,Sheet3!J:K,2,FALSE)&lt;&gt;100,VLOOKUP(F143,Sheet3!J:K,2,FALSE),0))</f>
        <v>21</v>
      </c>
      <c r="N143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</v>
      </c>
      <c r="O143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</v>
      </c>
    </row>
    <row r="144" spans="1:15" x14ac:dyDescent="0.5">
      <c r="A144">
        <v>143</v>
      </c>
      <c r="B144" t="str">
        <f t="shared" si="12"/>
        <v/>
      </c>
      <c r="C144" t="s">
        <v>222</v>
      </c>
      <c r="D144" t="str">
        <f t="shared" si="13"/>
        <v>ERIK</v>
      </c>
      <c r="F144">
        <f t="shared" si="14"/>
        <v>48</v>
      </c>
      <c r="G144">
        <f t="shared" si="15"/>
        <v>48</v>
      </c>
      <c r="I144">
        <f>COUNTIF(Sheet3!F:F,"="&amp;'Trainers by index #'!D144)</f>
        <v>1</v>
      </c>
      <c r="J144">
        <f>IF(AND(I144=0,L144=0),MAX(Sheet3!J:J),0)</f>
        <v>0</v>
      </c>
      <c r="K144">
        <f>IF(I144=1,VLOOKUP(D144,Sheet3!F:J,5,FALSE),0)</f>
        <v>48</v>
      </c>
      <c r="L144">
        <f>IFERROR(IF(H144&lt;&gt;"",VLOOKUP(H144,Sheet3!I:J,2,FALSE),0),0)</f>
        <v>0</v>
      </c>
      <c r="M144">
        <f>IF(H144="FightingDojo",100,IF(VLOOKUP(F144,Sheet3!J:K,2,FALSE)&lt;&gt;100,VLOOKUP(F144,Sheet3!J:K,2,FALSE),0))</f>
        <v>56</v>
      </c>
      <c r="N144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</v>
      </c>
      <c r="O144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</v>
      </c>
    </row>
    <row r="145" spans="1:15" x14ac:dyDescent="0.5">
      <c r="A145">
        <v>144</v>
      </c>
      <c r="B145" t="str">
        <f t="shared" si="12"/>
        <v/>
      </c>
      <c r="C145" t="s">
        <v>223</v>
      </c>
      <c r="D145" t="str">
        <f t="shared" si="13"/>
        <v>MICHAEL</v>
      </c>
      <c r="F145">
        <f t="shared" si="14"/>
        <v>48</v>
      </c>
      <c r="G145">
        <f t="shared" si="15"/>
        <v>48</v>
      </c>
      <c r="I145">
        <f>COUNTIF(Sheet3!F:F,"="&amp;'Trainers by index #'!D145)</f>
        <v>1</v>
      </c>
      <c r="J145">
        <f>IF(AND(I145=0,L145=0),MAX(Sheet3!J:J),0)</f>
        <v>0</v>
      </c>
      <c r="K145">
        <f>IF(I145=1,VLOOKUP(D145,Sheet3!F:J,5,FALSE),0)</f>
        <v>48</v>
      </c>
      <c r="L145">
        <f>IFERROR(IF(H145&lt;&gt;"",VLOOKUP(H145,Sheet3!I:J,2,FALSE),0),0)</f>
        <v>0</v>
      </c>
      <c r="M145">
        <f>IF(H145="FightingDojo",100,IF(VLOOKUP(F145,Sheet3!J:K,2,FALSE)&lt;&gt;100,VLOOKUP(F145,Sheet3!J:K,2,FALSE),0))</f>
        <v>56</v>
      </c>
      <c r="N145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</v>
      </c>
      <c r="O145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</v>
      </c>
    </row>
    <row r="146" spans="1:15" x14ac:dyDescent="0.5">
      <c r="A146">
        <v>145</v>
      </c>
      <c r="B146" t="str">
        <f t="shared" si="12"/>
        <v/>
      </c>
      <c r="C146" t="s">
        <v>224</v>
      </c>
      <c r="D146" t="str">
        <f t="shared" si="13"/>
        <v>PARRY</v>
      </c>
      <c r="F146">
        <f t="shared" si="14"/>
        <v>48</v>
      </c>
      <c r="G146">
        <f t="shared" si="15"/>
        <v>48</v>
      </c>
      <c r="I146">
        <f>COUNTIF(Sheet3!F:F,"="&amp;'Trainers by index #'!D146)</f>
        <v>1</v>
      </c>
      <c r="J146">
        <f>IF(AND(I146=0,L146=0),MAX(Sheet3!J:J),0)</f>
        <v>0</v>
      </c>
      <c r="K146">
        <f>IF(I146=1,VLOOKUP(D146,Sheet3!F:J,5,FALSE),0)</f>
        <v>48</v>
      </c>
      <c r="L146">
        <f>IFERROR(IF(H146&lt;&gt;"",VLOOKUP(H146,Sheet3!I:J,2,FALSE),0),0)</f>
        <v>0</v>
      </c>
      <c r="M146">
        <f>IF(H146="FightingDojo",100,IF(VLOOKUP(F146,Sheet3!J:K,2,FALSE)&lt;&gt;100,VLOOKUP(F146,Sheet3!J:K,2,FALSE),0))</f>
        <v>56</v>
      </c>
      <c r="N146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</v>
      </c>
      <c r="O146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</v>
      </c>
    </row>
    <row r="147" spans="1:15" x14ac:dyDescent="0.5">
      <c r="A147">
        <v>146</v>
      </c>
      <c r="B147" t="str">
        <f t="shared" si="12"/>
        <v/>
      </c>
      <c r="C147" t="s">
        <v>225</v>
      </c>
      <c r="D147" t="str">
        <f t="shared" si="13"/>
        <v>TIMOTHY</v>
      </c>
      <c r="F147">
        <f t="shared" si="14"/>
        <v>48</v>
      </c>
      <c r="G147">
        <f t="shared" si="15"/>
        <v>48</v>
      </c>
      <c r="I147">
        <f>COUNTIF(Sheet3!F:F,"="&amp;'Trainers by index #'!D147)</f>
        <v>1</v>
      </c>
      <c r="J147">
        <f>IF(AND(I147=0,L147=0),MAX(Sheet3!J:J),0)</f>
        <v>0</v>
      </c>
      <c r="K147">
        <f>IF(I147=1,VLOOKUP(D147,Sheet3!F:J,5,FALSE),0)</f>
        <v>48</v>
      </c>
      <c r="L147">
        <f>IFERROR(IF(H147&lt;&gt;"",VLOOKUP(H147,Sheet3!I:J,2,FALSE),0),0)</f>
        <v>0</v>
      </c>
      <c r="M147">
        <f>IF(H147="FightingDojo",100,IF(VLOOKUP(F147,Sheet3!J:K,2,FALSE)&lt;&gt;100,VLOOKUP(F147,Sheet3!J:K,2,FALSE),0))</f>
        <v>56</v>
      </c>
      <c r="N147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</v>
      </c>
      <c r="O147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</v>
      </c>
    </row>
    <row r="148" spans="1:15" x14ac:dyDescent="0.5">
      <c r="A148">
        <v>147</v>
      </c>
      <c r="B148" t="str">
        <f t="shared" si="12"/>
        <v/>
      </c>
      <c r="C148" t="s">
        <v>226</v>
      </c>
      <c r="D148" t="str">
        <f t="shared" si="13"/>
        <v>TED</v>
      </c>
      <c r="F148">
        <f t="shared" si="14"/>
        <v>49</v>
      </c>
      <c r="G148">
        <f t="shared" si="15"/>
        <v>49</v>
      </c>
      <c r="I148">
        <f>COUNTIF(Sheet3!F:F,"="&amp;'Trainers by index #'!D148)</f>
        <v>1</v>
      </c>
      <c r="J148">
        <f>IF(AND(I148=0,L148=0),MAX(Sheet3!J:J),0)</f>
        <v>0</v>
      </c>
      <c r="K148">
        <f>IF(I148=1,VLOOKUP(D148,Sheet3!F:J,5,FALSE),0)</f>
        <v>49</v>
      </c>
      <c r="L148">
        <f>IFERROR(IF(H148&lt;&gt;"",VLOOKUP(H148,Sheet3!I:J,2,FALSE),0),0)</f>
        <v>0</v>
      </c>
      <c r="M148">
        <f>IF(H148="FightingDojo",100,IF(VLOOKUP(F148,Sheet3!J:K,2,FALSE)&lt;&gt;100,VLOOKUP(F148,Sheet3!J:K,2,FALSE),0))</f>
        <v>56</v>
      </c>
      <c r="N148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</v>
      </c>
      <c r="O148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</v>
      </c>
    </row>
    <row r="149" spans="1:15" x14ac:dyDescent="0.5">
      <c r="A149">
        <v>148</v>
      </c>
      <c r="B149" t="str">
        <f t="shared" si="12"/>
        <v/>
      </c>
      <c r="C149" t="s">
        <v>227</v>
      </c>
      <c r="D149" t="str">
        <f t="shared" si="13"/>
        <v>LLOYD</v>
      </c>
      <c r="F149">
        <f t="shared" si="14"/>
        <v>70</v>
      </c>
      <c r="G149">
        <f t="shared" si="15"/>
        <v>70</v>
      </c>
      <c r="I149">
        <f>COUNTIF(Sheet3!F:F,"="&amp;'Trainers by index #'!D149)</f>
        <v>1</v>
      </c>
      <c r="J149">
        <f>IF(AND(I149=0,L149=0),MAX(Sheet3!J:J),0)</f>
        <v>0</v>
      </c>
      <c r="K149">
        <f>IF(I149=1,VLOOKUP(D149,Sheet3!F:J,5,FALSE),0)</f>
        <v>70</v>
      </c>
      <c r="L149">
        <f>IFERROR(IF(H149&lt;&gt;"",VLOOKUP(H149,Sheet3!I:J,2,FALSE),0),0)</f>
        <v>0</v>
      </c>
      <c r="M149">
        <f>IF(H149="FightingDojo",100,IF(VLOOKUP(F149,Sheet3!J:K,2,FALSE)&lt;&gt;100,VLOOKUP(F149,Sheet3!J:K,2,FALSE),0))</f>
        <v>64</v>
      </c>
      <c r="N149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</v>
      </c>
      <c r="O149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</v>
      </c>
    </row>
    <row r="150" spans="1:15" x14ac:dyDescent="0.5">
      <c r="A150">
        <v>149</v>
      </c>
      <c r="B150" t="str">
        <f t="shared" si="12"/>
        <v/>
      </c>
      <c r="C150" t="s">
        <v>228</v>
      </c>
      <c r="D150" t="str">
        <f t="shared" si="13"/>
        <v>DEAN</v>
      </c>
      <c r="F150">
        <f t="shared" si="14"/>
        <v>69</v>
      </c>
      <c r="G150">
        <f t="shared" si="15"/>
        <v>69</v>
      </c>
      <c r="I150">
        <f>COUNTIF(Sheet3!F:F,"="&amp;'Trainers by index #'!D150)</f>
        <v>1</v>
      </c>
      <c r="J150">
        <f>IF(AND(I150=0,L150=0),MAX(Sheet3!J:J),0)</f>
        <v>0</v>
      </c>
      <c r="K150">
        <f>IF(I150=1,VLOOKUP(D150,Sheet3!F:J,5,FALSE),0)</f>
        <v>69</v>
      </c>
      <c r="L150">
        <f>IFERROR(IF(H150&lt;&gt;"",VLOOKUP(H150,Sheet3!I:J,2,FALSE),0),0)</f>
        <v>0</v>
      </c>
      <c r="M150">
        <f>IF(H150="FightingDojo",100,IF(VLOOKUP(F150,Sheet3!J:K,2,FALSE)&lt;&gt;100,VLOOKUP(F150,Sheet3!J:K,2,FALSE),0))</f>
        <v>63</v>
      </c>
      <c r="N150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</v>
      </c>
      <c r="O150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</v>
      </c>
    </row>
    <row r="151" spans="1:15" x14ac:dyDescent="0.5">
      <c r="A151">
        <v>150</v>
      </c>
      <c r="B151" t="str">
        <f t="shared" si="12"/>
        <v/>
      </c>
      <c r="C151" t="s">
        <v>229</v>
      </c>
      <c r="D151" t="str">
        <f t="shared" si="13"/>
        <v>SID</v>
      </c>
      <c r="F151">
        <f t="shared" si="14"/>
        <v>69</v>
      </c>
      <c r="G151">
        <f t="shared" si="15"/>
        <v>69</v>
      </c>
      <c r="I151">
        <f>COUNTIF(Sheet3!F:F,"="&amp;'Trainers by index #'!D151)</f>
        <v>1</v>
      </c>
      <c r="J151">
        <f>IF(AND(I151=0,L151=0),MAX(Sheet3!J:J),0)</f>
        <v>0</v>
      </c>
      <c r="K151">
        <f>IF(I151=1,VLOOKUP(D151,Sheet3!F:J,5,FALSE),0)</f>
        <v>69</v>
      </c>
      <c r="L151">
        <f>IFERROR(IF(H151&lt;&gt;"",VLOOKUP(H151,Sheet3!I:J,2,FALSE),0),0)</f>
        <v>0</v>
      </c>
      <c r="M151">
        <f>IF(H151="FightingDojo",100,IF(VLOOKUP(F151,Sheet3!J:K,2,FALSE)&lt;&gt;100,VLOOKUP(F151,Sheet3!J:K,2,FALSE),0))</f>
        <v>63</v>
      </c>
      <c r="N151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</v>
      </c>
      <c r="O151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</v>
      </c>
    </row>
    <row r="152" spans="1:15" x14ac:dyDescent="0.5">
      <c r="A152">
        <v>151</v>
      </c>
      <c r="B152" t="str">
        <f t="shared" si="12"/>
        <v/>
      </c>
      <c r="C152" t="s">
        <v>230</v>
      </c>
      <c r="D152" t="str">
        <f t="shared" si="13"/>
        <v>ERIN</v>
      </c>
      <c r="F152">
        <f t="shared" si="14"/>
        <v>49</v>
      </c>
      <c r="G152">
        <f t="shared" si="15"/>
        <v>49</v>
      </c>
      <c r="I152">
        <f>COUNTIF(Sheet3!F:F,"="&amp;'Trainers by index #'!D152)</f>
        <v>1</v>
      </c>
      <c r="J152">
        <f>IF(AND(I152=0,L152=0),MAX(Sheet3!J:J),0)</f>
        <v>0</v>
      </c>
      <c r="K152">
        <f>IF(I152=1,VLOOKUP(D152,Sheet3!F:J,5,FALSE),0)</f>
        <v>49</v>
      </c>
      <c r="L152">
        <f>IFERROR(IF(H152&lt;&gt;"",VLOOKUP(H152,Sheet3!I:J,2,FALSE),0),0)</f>
        <v>0</v>
      </c>
      <c r="M152">
        <f>IF(H152="FightingDojo",100,IF(VLOOKUP(F152,Sheet3!J:K,2,FALSE)&lt;&gt;100,VLOOKUP(F152,Sheet3!J:K,2,FALSE),0))</f>
        <v>56</v>
      </c>
      <c r="N152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</v>
      </c>
      <c r="O152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</v>
      </c>
    </row>
    <row r="153" spans="1:15" x14ac:dyDescent="0.5">
      <c r="A153">
        <v>152</v>
      </c>
      <c r="B153" t="str">
        <f t="shared" si="12"/>
        <v/>
      </c>
      <c r="C153" t="s">
        <v>231</v>
      </c>
      <c r="D153" t="str">
        <f t="shared" si="13"/>
        <v>HOPE</v>
      </c>
      <c r="F153">
        <f t="shared" si="14"/>
        <v>76</v>
      </c>
      <c r="G153">
        <f t="shared" si="15"/>
        <v>76</v>
      </c>
      <c r="I153">
        <f>COUNTIF(Sheet3!F:F,"="&amp;'Trainers by index #'!D153)</f>
        <v>1</v>
      </c>
      <c r="J153">
        <f>IF(AND(I153=0,L153=0),MAX(Sheet3!J:J),0)</f>
        <v>0</v>
      </c>
      <c r="K153">
        <f>IF(I153=1,VLOOKUP(D153,Sheet3!F:J,5,FALSE),0)</f>
        <v>76</v>
      </c>
      <c r="L153">
        <f>IFERROR(IF(H153&lt;&gt;"",VLOOKUP(H153,Sheet3!I:J,2,FALSE),0),0)</f>
        <v>0</v>
      </c>
      <c r="M153">
        <f>IF(H153="FightingDojo",100,IF(VLOOKUP(F153,Sheet3!J:K,2,FALSE)&lt;&gt;100,VLOOKUP(F153,Sheet3!J:K,2,FALSE),0))</f>
        <v>98</v>
      </c>
      <c r="N153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</v>
      </c>
      <c r="O153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</v>
      </c>
    </row>
    <row r="154" spans="1:15" x14ac:dyDescent="0.5">
      <c r="A154">
        <v>153</v>
      </c>
      <c r="B154" t="str">
        <f t="shared" si="12"/>
        <v/>
      </c>
      <c r="C154" t="s">
        <v>232</v>
      </c>
      <c r="D154" t="str">
        <f t="shared" si="13"/>
        <v>SHARON</v>
      </c>
      <c r="F154">
        <f t="shared" si="14"/>
        <v>76</v>
      </c>
      <c r="G154">
        <f t="shared" si="15"/>
        <v>76</v>
      </c>
      <c r="I154">
        <f>COUNTIF(Sheet3!F:F,"="&amp;'Trainers by index #'!D154)</f>
        <v>1</v>
      </c>
      <c r="J154">
        <f>IF(AND(I154=0,L154=0),MAX(Sheet3!J:J),0)</f>
        <v>0</v>
      </c>
      <c r="K154">
        <f>IF(I154=1,VLOOKUP(D154,Sheet3!F:J,5,FALSE),0)</f>
        <v>76</v>
      </c>
      <c r="L154">
        <f>IFERROR(IF(H154&lt;&gt;"",VLOOKUP(H154,Sheet3!I:J,2,FALSE),0),0)</f>
        <v>0</v>
      </c>
      <c r="M154">
        <f>IF(H154="FightingDojo",100,IF(VLOOKUP(F154,Sheet3!J:K,2,FALSE)&lt;&gt;100,VLOOKUP(F154,Sheet3!J:K,2,FALSE),0))</f>
        <v>98</v>
      </c>
      <c r="N154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</v>
      </c>
      <c r="O154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</v>
      </c>
    </row>
    <row r="155" spans="1:15" x14ac:dyDescent="0.5">
      <c r="A155">
        <v>154</v>
      </c>
      <c r="B155" t="str">
        <f t="shared" si="12"/>
        <v/>
      </c>
      <c r="C155" t="s">
        <v>233</v>
      </c>
      <c r="D155" t="str">
        <f t="shared" si="13"/>
        <v>BAILEY</v>
      </c>
      <c r="F155">
        <f t="shared" si="14"/>
        <v>49</v>
      </c>
      <c r="G155">
        <f t="shared" si="15"/>
        <v>49</v>
      </c>
      <c r="I155">
        <f>COUNTIF(Sheet3!F:F,"="&amp;'Trainers by index #'!D155)</f>
        <v>1</v>
      </c>
      <c r="J155">
        <f>IF(AND(I155=0,L155=0),MAX(Sheet3!J:J),0)</f>
        <v>0</v>
      </c>
      <c r="K155">
        <f>IF(I155=1,VLOOKUP(D155,Sheet3!F:J,5,FALSE),0)</f>
        <v>49</v>
      </c>
      <c r="L155">
        <f>IFERROR(IF(H155&lt;&gt;"",VLOOKUP(H155,Sheet3!I:J,2,FALSE),0),0)</f>
        <v>0</v>
      </c>
      <c r="M155">
        <f>IF(H155="FightingDojo",100,IF(VLOOKUP(F155,Sheet3!J:K,2,FALSE)&lt;&gt;100,VLOOKUP(F155,Sheet3!J:K,2,FALSE),0))</f>
        <v>56</v>
      </c>
      <c r="N155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</v>
      </c>
      <c r="O155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</v>
      </c>
    </row>
    <row r="156" spans="1:15" x14ac:dyDescent="0.5">
      <c r="A156">
        <v>155</v>
      </c>
      <c r="B156" t="str">
        <f t="shared" si="12"/>
        <v/>
      </c>
      <c r="C156" t="s">
        <v>152</v>
      </c>
      <c r="D156" t="str">
        <f t="shared" si="13"/>
        <v>ANTHONY</v>
      </c>
      <c r="F156">
        <f t="shared" si="14"/>
        <v>10</v>
      </c>
      <c r="G156">
        <f t="shared" si="15"/>
        <v>10</v>
      </c>
      <c r="I156">
        <f>COUNTIF(Sheet3!F:F,"="&amp;'Trainers by index #'!D156)</f>
        <v>1</v>
      </c>
      <c r="J156">
        <f>IF(AND(I156=0,L156=0),MAX(Sheet3!J:J),0)</f>
        <v>0</v>
      </c>
      <c r="K156">
        <f>IF(I156=1,VLOOKUP(D156,Sheet3!F:J,5,FALSE),0)</f>
        <v>10</v>
      </c>
      <c r="L156">
        <f>IFERROR(IF(H156&lt;&gt;"",VLOOKUP(H156,Sheet3!I:J,2,FALSE),0),0)</f>
        <v>0</v>
      </c>
      <c r="M156">
        <f>IF(H156="FightingDojo",100,IF(VLOOKUP(F156,Sheet3!J:K,2,FALSE)&lt;&gt;100,VLOOKUP(F156,Sheet3!J:K,2,FALSE),0))</f>
        <v>17</v>
      </c>
      <c r="N156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</v>
      </c>
      <c r="O156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</v>
      </c>
    </row>
    <row r="157" spans="1:15" x14ac:dyDescent="0.5">
      <c r="A157">
        <v>156</v>
      </c>
      <c r="B157" t="str">
        <f t="shared" si="12"/>
        <v/>
      </c>
      <c r="C157" t="s">
        <v>234</v>
      </c>
      <c r="D157" t="str">
        <f t="shared" si="13"/>
        <v>YOSHI</v>
      </c>
      <c r="F157">
        <f t="shared" si="14"/>
        <v>29</v>
      </c>
      <c r="G157">
        <f t="shared" si="15"/>
        <v>29</v>
      </c>
      <c r="I157">
        <f>COUNTIF(Sheet3!F:F,"="&amp;'Trainers by index #'!D157)</f>
        <v>1</v>
      </c>
      <c r="J157">
        <f>IF(AND(I157=0,L157=0),MAX(Sheet3!J:J),0)</f>
        <v>0</v>
      </c>
      <c r="K157">
        <f>IF(I157=1,VLOOKUP(D157,Sheet3!F:J,5,FALSE),0)</f>
        <v>29</v>
      </c>
      <c r="L157">
        <f>IFERROR(IF(H157&lt;&gt;"",VLOOKUP(H157,Sheet3!I:J,2,FALSE),0),0)</f>
        <v>0</v>
      </c>
      <c r="M157">
        <f>IF(H157="FightingDojo",100,IF(VLOOKUP(F157,Sheet3!J:K,2,FALSE)&lt;&gt;100,VLOOKUP(F157,Sheet3!J:K,2,FALSE),0))</f>
        <v>41</v>
      </c>
      <c r="N157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</v>
      </c>
      <c r="O157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</v>
      </c>
    </row>
    <row r="158" spans="1:15" x14ac:dyDescent="0.5">
      <c r="A158">
        <v>157</v>
      </c>
      <c r="B158" t="str">
        <f t="shared" si="12"/>
        <v/>
      </c>
      <c r="C158" t="s">
        <v>235</v>
      </c>
      <c r="D158" t="str">
        <f t="shared" si="13"/>
        <v>LAO</v>
      </c>
      <c r="F158">
        <f t="shared" si="14"/>
        <v>29</v>
      </c>
      <c r="G158">
        <f t="shared" si="15"/>
        <v>29</v>
      </c>
      <c r="I158">
        <f>COUNTIF(Sheet3!F:F,"="&amp;'Trainers by index #'!D158)</f>
        <v>1</v>
      </c>
      <c r="J158">
        <f>IF(AND(I158=0,L158=0),MAX(Sheet3!J:J),0)</f>
        <v>0</v>
      </c>
      <c r="K158">
        <f>IF(I158=1,VLOOKUP(D158,Sheet3!F:J,5,FALSE),0)</f>
        <v>29</v>
      </c>
      <c r="L158">
        <f>IFERROR(IF(H158&lt;&gt;"",VLOOKUP(H158,Sheet3!I:J,2,FALSE),0),0)</f>
        <v>0</v>
      </c>
      <c r="M158">
        <f>IF(H158="FightingDojo",100,IF(VLOOKUP(F158,Sheet3!J:K,2,FALSE)&lt;&gt;100,VLOOKUP(F158,Sheet3!J:K,2,FALSE),0))</f>
        <v>41</v>
      </c>
      <c r="N158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</v>
      </c>
      <c r="O158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</v>
      </c>
    </row>
    <row r="159" spans="1:15" x14ac:dyDescent="0.5">
      <c r="A159">
        <v>158</v>
      </c>
      <c r="B159" t="str">
        <f t="shared" si="12"/>
        <v/>
      </c>
      <c r="C159" t="s">
        <v>236</v>
      </c>
      <c r="D159" t="str">
        <f t="shared" si="13"/>
        <v>KIYO</v>
      </c>
      <c r="F159">
        <f t="shared" si="14"/>
        <v>51</v>
      </c>
      <c r="G159">
        <f t="shared" si="15"/>
        <v>51</v>
      </c>
      <c r="H159" t="s">
        <v>1023</v>
      </c>
      <c r="I159">
        <f>COUNTIF(Sheet3!F:F,"="&amp;'Trainers by index #'!D159)</f>
        <v>0</v>
      </c>
      <c r="J159">
        <f>IF(AND(I159=0,L159=0),MAX(Sheet3!J:J),0)</f>
        <v>0</v>
      </c>
      <c r="K159">
        <f>IF(I159=1,VLOOKUP(D159,Sheet3!F:J,5,FALSE),0)</f>
        <v>0</v>
      </c>
      <c r="L159">
        <f>IFERROR(IF(H159&lt;&gt;"",VLOOKUP(H159,Sheet3!I:J,2,FALSE),0),0)</f>
        <v>51</v>
      </c>
      <c r="M159">
        <f>IF(H159="FightingDojo",100,IF(VLOOKUP(F159,Sheet3!J:K,2,FALSE)&lt;&gt;100,VLOOKUP(F159,Sheet3!J:K,2,FALSE),0))</f>
        <v>58</v>
      </c>
      <c r="N159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</v>
      </c>
      <c r="O159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</v>
      </c>
    </row>
    <row r="160" spans="1:15" x14ac:dyDescent="0.5">
      <c r="A160">
        <v>159</v>
      </c>
      <c r="B160" t="str">
        <f t="shared" si="12"/>
        <v/>
      </c>
      <c r="C160" t="s">
        <v>237</v>
      </c>
      <c r="D160" t="str">
        <f t="shared" si="13"/>
        <v>LUNG</v>
      </c>
      <c r="F160">
        <f t="shared" si="14"/>
        <v>29</v>
      </c>
      <c r="G160">
        <f t="shared" si="15"/>
        <v>29</v>
      </c>
      <c r="I160">
        <f>COUNTIF(Sheet3!F:F,"="&amp;'Trainers by index #'!D160)</f>
        <v>1</v>
      </c>
      <c r="J160">
        <f>IF(AND(I160=0,L160=0),MAX(Sheet3!J:J),0)</f>
        <v>0</v>
      </c>
      <c r="K160">
        <f>IF(I160=1,VLOOKUP(D160,Sheet3!F:J,5,FALSE),0)</f>
        <v>29</v>
      </c>
      <c r="L160">
        <f>IFERROR(IF(H160&lt;&gt;"",VLOOKUP(H160,Sheet3!I:J,2,FALSE),0),0)</f>
        <v>0</v>
      </c>
      <c r="M160">
        <f>IF(H160="FightingDojo",100,IF(VLOOKUP(F160,Sheet3!J:K,2,FALSE)&lt;&gt;100,VLOOKUP(F160,Sheet3!J:K,2,FALSE),0))</f>
        <v>41</v>
      </c>
      <c r="N160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</v>
      </c>
      <c r="O160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</v>
      </c>
    </row>
    <row r="161" spans="1:15" x14ac:dyDescent="0.5">
      <c r="A161">
        <v>160</v>
      </c>
      <c r="B161" t="str">
        <f t="shared" si="12"/>
        <v/>
      </c>
      <c r="C161" t="s">
        <v>238</v>
      </c>
      <c r="D161" t="str">
        <f t="shared" si="13"/>
        <v>NAOKO</v>
      </c>
      <c r="F161">
        <f t="shared" si="14"/>
        <v>53</v>
      </c>
      <c r="G161">
        <f t="shared" si="15"/>
        <v>53</v>
      </c>
      <c r="H161" t="s">
        <v>1025</v>
      </c>
      <c r="I161">
        <f>COUNTIF(Sheet3!F:F,"="&amp;'Trainers by index #'!D161)</f>
        <v>0</v>
      </c>
      <c r="J161">
        <f>IF(AND(I161=0,L161=0),MAX(Sheet3!J:J),0)</f>
        <v>0</v>
      </c>
      <c r="K161">
        <f>IF(I161=1,VLOOKUP(D161,Sheet3!F:J,5,FALSE),0)</f>
        <v>0</v>
      </c>
      <c r="L161">
        <f>IFERROR(IF(H161&lt;&gt;"",VLOOKUP(H161,Sheet3!I:J,2,FALSE),0),0)</f>
        <v>53</v>
      </c>
      <c r="M161">
        <f>IF(H161="FightingDojo",100,IF(VLOOKUP(F161,Sheet3!J:K,2,FALSE)&lt;&gt;100,VLOOKUP(F161,Sheet3!J:K,2,FALSE),0))</f>
        <v>60</v>
      </c>
      <c r="N161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</v>
      </c>
      <c r="O161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</v>
      </c>
    </row>
    <row r="162" spans="1:15" x14ac:dyDescent="0.5">
      <c r="A162">
        <v>161</v>
      </c>
      <c r="B162" t="str">
        <f t="shared" si="12"/>
        <v/>
      </c>
      <c r="C162" t="s">
        <v>239</v>
      </c>
      <c r="D162" t="str">
        <f t="shared" si="13"/>
        <v>SAYO</v>
      </c>
      <c r="F162">
        <f t="shared" si="14"/>
        <v>53</v>
      </c>
      <c r="G162">
        <f t="shared" si="15"/>
        <v>53</v>
      </c>
      <c r="H162" t="s">
        <v>1025</v>
      </c>
      <c r="I162">
        <f>COUNTIF(Sheet3!F:F,"="&amp;'Trainers by index #'!D162)</f>
        <v>0</v>
      </c>
      <c r="J162">
        <f>IF(AND(I162=0,L162=0),MAX(Sheet3!J:J),0)</f>
        <v>0</v>
      </c>
      <c r="K162">
        <f>IF(I162=1,VLOOKUP(D162,Sheet3!F:J,5,FALSE),0)</f>
        <v>0</v>
      </c>
      <c r="L162">
        <f>IFERROR(IF(H162&lt;&gt;"",VLOOKUP(H162,Sheet3!I:J,2,FALSE),0),0)</f>
        <v>53</v>
      </c>
      <c r="M162">
        <f>IF(H162="FightingDojo",100,IF(VLOOKUP(F162,Sheet3!J:K,2,FALSE)&lt;&gt;100,VLOOKUP(F162,Sheet3!J:K,2,FALSE),0))</f>
        <v>60</v>
      </c>
      <c r="N162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</v>
      </c>
      <c r="O162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</v>
      </c>
    </row>
    <row r="163" spans="1:15" x14ac:dyDescent="0.5">
      <c r="A163">
        <v>162</v>
      </c>
      <c r="B163" t="str">
        <f t="shared" si="12"/>
        <v/>
      </c>
      <c r="C163" t="s">
        <v>240</v>
      </c>
      <c r="D163" t="str">
        <f t="shared" si="13"/>
        <v>ZUKI</v>
      </c>
      <c r="F163">
        <f t="shared" si="14"/>
        <v>53</v>
      </c>
      <c r="G163">
        <f t="shared" si="15"/>
        <v>53</v>
      </c>
      <c r="H163" t="s">
        <v>1025</v>
      </c>
      <c r="I163">
        <f>COUNTIF(Sheet3!F:F,"="&amp;'Trainers by index #'!D163)</f>
        <v>0</v>
      </c>
      <c r="J163">
        <f>IF(AND(I163=0,L163=0),MAX(Sheet3!J:J),0)</f>
        <v>0</v>
      </c>
      <c r="K163">
        <f>IF(I163=1,VLOOKUP(D163,Sheet3!F:J,5,FALSE),0)</f>
        <v>0</v>
      </c>
      <c r="L163">
        <f>IFERROR(IF(H163&lt;&gt;"",VLOOKUP(H163,Sheet3!I:J,2,FALSE),0),0)</f>
        <v>53</v>
      </c>
      <c r="M163">
        <f>IF(H163="FightingDojo",100,IF(VLOOKUP(F163,Sheet3!J:K,2,FALSE)&lt;&gt;100,VLOOKUP(F163,Sheet3!J:K,2,FALSE),0))</f>
        <v>60</v>
      </c>
      <c r="N163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</v>
      </c>
      <c r="O163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</v>
      </c>
    </row>
    <row r="164" spans="1:15" x14ac:dyDescent="0.5">
      <c r="A164">
        <v>163</v>
      </c>
      <c r="B164" t="str">
        <f t="shared" si="12"/>
        <v/>
      </c>
      <c r="C164" t="s">
        <v>241</v>
      </c>
      <c r="D164" t="str">
        <f t="shared" si="13"/>
        <v>KUNI</v>
      </c>
      <c r="F164">
        <f t="shared" si="14"/>
        <v>53</v>
      </c>
      <c r="G164">
        <f t="shared" si="15"/>
        <v>53</v>
      </c>
      <c r="H164" t="s">
        <v>1025</v>
      </c>
      <c r="I164">
        <f>COUNTIF(Sheet3!F:F,"="&amp;'Trainers by index #'!D164)</f>
        <v>0</v>
      </c>
      <c r="J164">
        <f>IF(AND(I164=0,L164=0),MAX(Sheet3!J:J),0)</f>
        <v>0</v>
      </c>
      <c r="K164">
        <f>IF(I164=1,VLOOKUP(D164,Sheet3!F:J,5,FALSE),0)</f>
        <v>0</v>
      </c>
      <c r="L164">
        <f>IFERROR(IF(H164&lt;&gt;"",VLOOKUP(H164,Sheet3!I:J,2,FALSE),0),0)</f>
        <v>53</v>
      </c>
      <c r="M164">
        <f>IF(H164="FightingDojo",100,IF(VLOOKUP(F164,Sheet3!J:K,2,FALSE)&lt;&gt;100,VLOOKUP(F164,Sheet3!J:K,2,FALSE),0))</f>
        <v>60</v>
      </c>
      <c r="N164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</v>
      </c>
      <c r="O164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</v>
      </c>
    </row>
    <row r="165" spans="1:15" x14ac:dyDescent="0.5">
      <c r="A165">
        <v>164</v>
      </c>
      <c r="B165" t="str">
        <f t="shared" si="12"/>
        <v/>
      </c>
      <c r="C165" t="s">
        <v>242</v>
      </c>
      <c r="D165" t="str">
        <f t="shared" si="13"/>
        <v>MIKI</v>
      </c>
      <c r="F165">
        <f t="shared" si="14"/>
        <v>53</v>
      </c>
      <c r="G165">
        <f t="shared" si="15"/>
        <v>53</v>
      </c>
      <c r="H165" t="s">
        <v>1025</v>
      </c>
      <c r="I165">
        <f>COUNTIF(Sheet3!F:F,"="&amp;'Trainers by index #'!D165)</f>
        <v>0</v>
      </c>
      <c r="J165">
        <f>IF(AND(I165=0,L165=0),MAX(Sheet3!J:J),0)</f>
        <v>0</v>
      </c>
      <c r="K165">
        <f>IF(I165=1,VLOOKUP(D165,Sheet3!F:J,5,FALSE),0)</f>
        <v>0</v>
      </c>
      <c r="L165">
        <f>IFERROR(IF(H165&lt;&gt;"",VLOOKUP(H165,Sheet3!I:J,2,FALSE),0),0)</f>
        <v>53</v>
      </c>
      <c r="M165">
        <f>IF(H165="FightingDojo",100,IF(VLOOKUP(F165,Sheet3!J:K,2,FALSE)&lt;&gt;100,VLOOKUP(F165,Sheet3!J:K,2,FALSE),0))</f>
        <v>60</v>
      </c>
      <c r="N165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</v>
      </c>
      <c r="O165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</v>
      </c>
    </row>
    <row r="166" spans="1:15" x14ac:dyDescent="0.5">
      <c r="A166">
        <v>165</v>
      </c>
      <c r="B166" t="str">
        <f t="shared" si="12"/>
        <v>AAAA</v>
      </c>
      <c r="C166" t="s">
        <v>108</v>
      </c>
      <c r="D166" t="str">
        <f t="shared" si="13"/>
        <v>MICKEY</v>
      </c>
      <c r="F166">
        <f t="shared" si="14"/>
        <v>100</v>
      </c>
      <c r="G166">
        <f t="shared" si="15"/>
        <v>100</v>
      </c>
      <c r="I166">
        <f>COUNTIF(Sheet3!F:F,"="&amp;'Trainers by index #'!D166)</f>
        <v>0</v>
      </c>
      <c r="J166">
        <f>IF(AND(I166=0,L166=0),MAX(Sheet3!J:J),0)</f>
        <v>100</v>
      </c>
      <c r="K166">
        <f>IF(I166=1,VLOOKUP(D166,Sheet3!F:J,5,FALSE),0)</f>
        <v>0</v>
      </c>
      <c r="L166">
        <f>IFERROR(IF(H166&lt;&gt;"",VLOOKUP(H166,Sheet3!I:J,2,FALSE),0),0)</f>
        <v>0</v>
      </c>
      <c r="M166">
        <f>IF(H166="FightingDojo",100,IF(VLOOKUP(F166,Sheet3!J:K,2,FALSE)&lt;&gt;100,VLOOKUP(F166,Sheet3!J:K,2,FALSE),0))</f>
        <v>0</v>
      </c>
      <c r="N166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</v>
      </c>
      <c r="O166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</v>
      </c>
    </row>
    <row r="167" spans="1:15" x14ac:dyDescent="0.5">
      <c r="A167">
        <v>166</v>
      </c>
      <c r="B167" t="str">
        <f t="shared" si="12"/>
        <v>AAAA</v>
      </c>
      <c r="C167" t="s">
        <v>108</v>
      </c>
      <c r="D167" t="str">
        <f t="shared" si="13"/>
        <v>MICKEY</v>
      </c>
      <c r="F167">
        <f t="shared" si="14"/>
        <v>100</v>
      </c>
      <c r="G167">
        <f t="shared" si="15"/>
        <v>100</v>
      </c>
      <c r="I167">
        <f>COUNTIF(Sheet3!F:F,"="&amp;'Trainers by index #'!D167)</f>
        <v>0</v>
      </c>
      <c r="J167">
        <f>IF(AND(I167=0,L167=0),MAX(Sheet3!J:J),0)</f>
        <v>100</v>
      </c>
      <c r="K167">
        <f>IF(I167=1,VLOOKUP(D167,Sheet3!F:J,5,FALSE),0)</f>
        <v>0</v>
      </c>
      <c r="L167">
        <f>IFERROR(IF(H167&lt;&gt;"",VLOOKUP(H167,Sheet3!I:J,2,FALSE),0),0)</f>
        <v>0</v>
      </c>
      <c r="M167">
        <f>IF(H167="FightingDojo",100,IF(VLOOKUP(F167,Sheet3!J:K,2,FALSE)&lt;&gt;100,VLOOKUP(F167,Sheet3!J:K,2,FALSE),0))</f>
        <v>0</v>
      </c>
      <c r="N167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</v>
      </c>
      <c r="O167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</v>
      </c>
    </row>
    <row r="168" spans="1:15" x14ac:dyDescent="0.5">
      <c r="A168">
        <v>167</v>
      </c>
      <c r="B168" t="str">
        <f t="shared" si="12"/>
        <v>AAAA</v>
      </c>
      <c r="C168" t="s">
        <v>108</v>
      </c>
      <c r="D168" t="str">
        <f t="shared" si="13"/>
        <v>MICKEY</v>
      </c>
      <c r="F168">
        <f t="shared" si="14"/>
        <v>100</v>
      </c>
      <c r="G168">
        <f t="shared" si="15"/>
        <v>100</v>
      </c>
      <c r="I168">
        <f>COUNTIF(Sheet3!F:F,"="&amp;'Trainers by index #'!D168)</f>
        <v>0</v>
      </c>
      <c r="J168">
        <f>IF(AND(I168=0,L168=0),MAX(Sheet3!J:J),0)</f>
        <v>100</v>
      </c>
      <c r="K168">
        <f>IF(I168=1,VLOOKUP(D168,Sheet3!F:J,5,FALSE),0)</f>
        <v>0</v>
      </c>
      <c r="L168">
        <f>IFERROR(IF(H168&lt;&gt;"",VLOOKUP(H168,Sheet3!I:J,2,FALSE),0),0)</f>
        <v>0</v>
      </c>
      <c r="M168">
        <f>IF(H168="FightingDojo",100,IF(VLOOKUP(F168,Sheet3!J:K,2,FALSE)&lt;&gt;100,VLOOKUP(F168,Sheet3!J:K,2,FALSE),0))</f>
        <v>0</v>
      </c>
      <c r="N168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</v>
      </c>
      <c r="O168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</v>
      </c>
    </row>
    <row r="169" spans="1:15" x14ac:dyDescent="0.5">
      <c r="A169">
        <v>168</v>
      </c>
      <c r="B169" t="str">
        <f t="shared" si="12"/>
        <v>AAAA</v>
      </c>
      <c r="C169" t="s">
        <v>108</v>
      </c>
      <c r="D169" t="str">
        <f t="shared" si="13"/>
        <v>MICKEY</v>
      </c>
      <c r="F169">
        <f t="shared" si="14"/>
        <v>100</v>
      </c>
      <c r="G169">
        <f t="shared" si="15"/>
        <v>100</v>
      </c>
      <c r="I169">
        <f>COUNTIF(Sheet3!F:F,"="&amp;'Trainers by index #'!D169)</f>
        <v>0</v>
      </c>
      <c r="J169">
        <f>IF(AND(I169=0,L169=0),MAX(Sheet3!J:J),0)</f>
        <v>100</v>
      </c>
      <c r="K169">
        <f>IF(I169=1,VLOOKUP(D169,Sheet3!F:J,5,FALSE),0)</f>
        <v>0</v>
      </c>
      <c r="L169">
        <f>IFERROR(IF(H169&lt;&gt;"",VLOOKUP(H169,Sheet3!I:J,2,FALSE),0),0)</f>
        <v>0</v>
      </c>
      <c r="M169">
        <f>IF(H169="FightingDojo",100,IF(VLOOKUP(F169,Sheet3!J:K,2,FALSE)&lt;&gt;100,VLOOKUP(F169,Sheet3!J:K,2,FALSE),0))</f>
        <v>0</v>
      </c>
      <c r="N169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</v>
      </c>
      <c r="O169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</v>
      </c>
    </row>
    <row r="170" spans="1:15" x14ac:dyDescent="0.5">
      <c r="A170">
        <v>169</v>
      </c>
      <c r="B170" t="str">
        <f t="shared" si="12"/>
        <v>AAAA</v>
      </c>
      <c r="C170" t="s">
        <v>108</v>
      </c>
      <c r="D170" t="str">
        <f t="shared" si="13"/>
        <v>MICKEY</v>
      </c>
      <c r="F170">
        <f t="shared" si="14"/>
        <v>100</v>
      </c>
      <c r="G170">
        <f t="shared" si="15"/>
        <v>100</v>
      </c>
      <c r="I170">
        <f>COUNTIF(Sheet3!F:F,"="&amp;'Trainers by index #'!D170)</f>
        <v>0</v>
      </c>
      <c r="J170">
        <f>IF(AND(I170=0,L170=0),MAX(Sheet3!J:J),0)</f>
        <v>100</v>
      </c>
      <c r="K170">
        <f>IF(I170=1,VLOOKUP(D170,Sheet3!F:J,5,FALSE),0)</f>
        <v>0</v>
      </c>
      <c r="L170">
        <f>IFERROR(IF(H170&lt;&gt;"",VLOOKUP(H170,Sheet3!I:J,2,FALSE),0),0)</f>
        <v>0</v>
      </c>
      <c r="M170">
        <f>IF(H170="FightingDojo",100,IF(VLOOKUP(F170,Sheet3!J:K,2,FALSE)&lt;&gt;100,VLOOKUP(F170,Sheet3!J:K,2,FALSE),0))</f>
        <v>0</v>
      </c>
      <c r="N170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</v>
      </c>
      <c r="O170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</v>
      </c>
    </row>
    <row r="171" spans="1:15" x14ac:dyDescent="0.5">
      <c r="A171">
        <v>170</v>
      </c>
      <c r="B171" t="str">
        <f t="shared" si="12"/>
        <v>AAAA</v>
      </c>
      <c r="C171" t="s">
        <v>108</v>
      </c>
      <c r="D171" t="str">
        <f t="shared" si="13"/>
        <v>MICKEY</v>
      </c>
      <c r="F171">
        <f t="shared" si="14"/>
        <v>100</v>
      </c>
      <c r="G171">
        <f t="shared" si="15"/>
        <v>100</v>
      </c>
      <c r="I171">
        <f>COUNTIF(Sheet3!F:F,"="&amp;'Trainers by index #'!D171)</f>
        <v>0</v>
      </c>
      <c r="J171">
        <f>IF(AND(I171=0,L171=0),MAX(Sheet3!J:J),0)</f>
        <v>100</v>
      </c>
      <c r="K171">
        <f>IF(I171=1,VLOOKUP(D171,Sheet3!F:J,5,FALSE),0)</f>
        <v>0</v>
      </c>
      <c r="L171">
        <f>IFERROR(IF(H171&lt;&gt;"",VLOOKUP(H171,Sheet3!I:J,2,FALSE),0),0)</f>
        <v>0</v>
      </c>
      <c r="M171">
        <f>IF(H171="FightingDojo",100,IF(VLOOKUP(F171,Sheet3!J:K,2,FALSE)&lt;&gt;100,VLOOKUP(F171,Sheet3!J:K,2,FALSE),0))</f>
        <v>0</v>
      </c>
      <c r="N171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</v>
      </c>
      <c r="O171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</v>
      </c>
    </row>
    <row r="172" spans="1:15" x14ac:dyDescent="0.5">
      <c r="A172">
        <v>171</v>
      </c>
      <c r="B172" t="str">
        <f t="shared" si="12"/>
        <v>AAAA</v>
      </c>
      <c r="C172" t="s">
        <v>108</v>
      </c>
      <c r="D172" t="str">
        <f t="shared" si="13"/>
        <v>MICKEY</v>
      </c>
      <c r="F172">
        <f t="shared" si="14"/>
        <v>100</v>
      </c>
      <c r="G172">
        <f t="shared" si="15"/>
        <v>100</v>
      </c>
      <c r="I172">
        <f>COUNTIF(Sheet3!F:F,"="&amp;'Trainers by index #'!D172)</f>
        <v>0</v>
      </c>
      <c r="J172">
        <f>IF(AND(I172=0,L172=0),MAX(Sheet3!J:J),0)</f>
        <v>100</v>
      </c>
      <c r="K172">
        <f>IF(I172=1,VLOOKUP(D172,Sheet3!F:J,5,FALSE),0)</f>
        <v>0</v>
      </c>
      <c r="L172">
        <f>IFERROR(IF(H172&lt;&gt;"",VLOOKUP(H172,Sheet3!I:J,2,FALSE),0),0)</f>
        <v>0</v>
      </c>
      <c r="M172">
        <f>IF(H172="FightingDojo",100,IF(VLOOKUP(F172,Sheet3!J:K,2,FALSE)&lt;&gt;100,VLOOKUP(F172,Sheet3!J:K,2,FALSE),0))</f>
        <v>0</v>
      </c>
      <c r="N172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</v>
      </c>
      <c r="O172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</v>
      </c>
    </row>
    <row r="173" spans="1:15" x14ac:dyDescent="0.5">
      <c r="A173">
        <v>172</v>
      </c>
      <c r="B173" t="str">
        <f t="shared" si="12"/>
        <v/>
      </c>
      <c r="C173" t="s">
        <v>213</v>
      </c>
      <c r="D173" t="str">
        <f t="shared" si="13"/>
        <v>BRENT</v>
      </c>
      <c r="F173">
        <f t="shared" si="14"/>
        <v>40</v>
      </c>
      <c r="G173">
        <f t="shared" si="15"/>
        <v>40</v>
      </c>
      <c r="I173">
        <f>COUNTIF(Sheet3!F:F,"="&amp;'Trainers by index #'!D173)</f>
        <v>1</v>
      </c>
      <c r="J173">
        <f>IF(AND(I173=0,L173=0),MAX(Sheet3!J:J),0)</f>
        <v>0</v>
      </c>
      <c r="K173">
        <f>IF(I173=1,VLOOKUP(D173,Sheet3!F:J,5,FALSE),0)</f>
        <v>40</v>
      </c>
      <c r="L173">
        <f>IFERROR(IF(H173&lt;&gt;"",VLOOKUP(H173,Sheet3!I:J,2,FALSE),0),0)</f>
        <v>0</v>
      </c>
      <c r="M173">
        <f>IF(H173="FightingDojo",100,IF(VLOOKUP(F173,Sheet3!J:K,2,FALSE)&lt;&gt;100,VLOOKUP(F173,Sheet3!J:K,2,FALSE),0))</f>
        <v>45</v>
      </c>
      <c r="N173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</v>
      </c>
      <c r="O173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</v>
      </c>
    </row>
    <row r="174" spans="1:15" x14ac:dyDescent="0.5">
      <c r="A174">
        <v>173</v>
      </c>
      <c r="B174" t="str">
        <f t="shared" si="12"/>
        <v/>
      </c>
      <c r="C174" t="s">
        <v>213</v>
      </c>
      <c r="D174" t="str">
        <f t="shared" si="13"/>
        <v>BRENT</v>
      </c>
      <c r="F174">
        <f t="shared" si="14"/>
        <v>40</v>
      </c>
      <c r="G174">
        <f t="shared" si="15"/>
        <v>40</v>
      </c>
      <c r="I174">
        <f>COUNTIF(Sheet3!F:F,"="&amp;'Trainers by index #'!D174)</f>
        <v>1</v>
      </c>
      <c r="J174">
        <f>IF(AND(I174=0,L174=0),MAX(Sheet3!J:J),0)</f>
        <v>0</v>
      </c>
      <c r="K174">
        <f>IF(I174=1,VLOOKUP(D174,Sheet3!F:J,5,FALSE),0)</f>
        <v>40</v>
      </c>
      <c r="L174">
        <f>IFERROR(IF(H174&lt;&gt;"",VLOOKUP(H174,Sheet3!I:J,2,FALSE),0),0)</f>
        <v>0</v>
      </c>
      <c r="M174">
        <f>IF(H174="FightingDojo",100,IF(VLOOKUP(F174,Sheet3!J:K,2,FALSE)&lt;&gt;100,VLOOKUP(F174,Sheet3!J:K,2,FALSE),0))</f>
        <v>45</v>
      </c>
      <c r="N174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</v>
      </c>
      <c r="O174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</v>
      </c>
    </row>
    <row r="175" spans="1:15" x14ac:dyDescent="0.5">
      <c r="A175">
        <v>174</v>
      </c>
      <c r="B175" t="str">
        <f t="shared" si="12"/>
        <v>AAAA</v>
      </c>
      <c r="C175" t="s">
        <v>108</v>
      </c>
      <c r="D175" t="str">
        <f t="shared" si="13"/>
        <v>MICKEY</v>
      </c>
      <c r="F175">
        <f t="shared" si="14"/>
        <v>100</v>
      </c>
      <c r="G175">
        <f t="shared" si="15"/>
        <v>100</v>
      </c>
      <c r="I175">
        <f>COUNTIF(Sheet3!F:F,"="&amp;'Trainers by index #'!D175)</f>
        <v>0</v>
      </c>
      <c r="J175">
        <f>IF(AND(I175=0,L175=0),MAX(Sheet3!J:J),0)</f>
        <v>100</v>
      </c>
      <c r="K175">
        <f>IF(I175=1,VLOOKUP(D175,Sheet3!F:J,5,FALSE),0)</f>
        <v>0</v>
      </c>
      <c r="L175">
        <f>IFERROR(IF(H175&lt;&gt;"",VLOOKUP(H175,Sheet3!I:J,2,FALSE),0),0)</f>
        <v>0</v>
      </c>
      <c r="M175">
        <f>IF(H175="FightingDojo",100,IF(VLOOKUP(F175,Sheet3!J:K,2,FALSE)&lt;&gt;100,VLOOKUP(F175,Sheet3!J:K,2,FALSE),0))</f>
        <v>0</v>
      </c>
      <c r="N175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</v>
      </c>
      <c r="O175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</v>
      </c>
    </row>
    <row r="176" spans="1:15" x14ac:dyDescent="0.5">
      <c r="A176">
        <v>175</v>
      </c>
      <c r="B176" t="str">
        <f t="shared" si="12"/>
        <v/>
      </c>
      <c r="C176" t="s">
        <v>243</v>
      </c>
      <c r="D176" t="str">
        <f t="shared" si="13"/>
        <v>BETHANY</v>
      </c>
      <c r="F176">
        <f t="shared" si="14"/>
        <v>21</v>
      </c>
      <c r="G176">
        <f t="shared" si="15"/>
        <v>21</v>
      </c>
      <c r="H176" t="s">
        <v>999</v>
      </c>
      <c r="I176">
        <f>COUNTIF(Sheet3!F:F,"="&amp;'Trainers by index #'!D176)</f>
        <v>0</v>
      </c>
      <c r="J176">
        <f>IF(AND(I176=0,L176=0),MAX(Sheet3!J:J),0)</f>
        <v>0</v>
      </c>
      <c r="K176">
        <f>IF(I176=1,VLOOKUP(D176,Sheet3!F:J,5,FALSE),0)</f>
        <v>0</v>
      </c>
      <c r="L176">
        <f>IFERROR(IF(H176&lt;&gt;"",VLOOKUP(H176,Sheet3!I:J,2,FALSE),0),0)</f>
        <v>21</v>
      </c>
      <c r="M176">
        <f>IF(H176="FightingDojo",100,IF(VLOOKUP(F176,Sheet3!J:K,2,FALSE)&lt;&gt;100,VLOOKUP(F176,Sheet3!J:K,2,FALSE),0))</f>
        <v>38</v>
      </c>
      <c r="N176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</v>
      </c>
      <c r="O176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</v>
      </c>
    </row>
    <row r="177" spans="1:15" x14ac:dyDescent="0.5">
      <c r="A177">
        <v>176</v>
      </c>
      <c r="B177" t="str">
        <f t="shared" si="12"/>
        <v/>
      </c>
      <c r="C177" t="s">
        <v>244</v>
      </c>
      <c r="D177" t="str">
        <f t="shared" si="13"/>
        <v>MARGARET</v>
      </c>
      <c r="F177">
        <f t="shared" si="14"/>
        <v>21</v>
      </c>
      <c r="G177">
        <f t="shared" si="15"/>
        <v>21</v>
      </c>
      <c r="H177" t="s">
        <v>999</v>
      </c>
      <c r="I177">
        <f>COUNTIF(Sheet3!F:F,"="&amp;'Trainers by index #'!D177)</f>
        <v>0</v>
      </c>
      <c r="J177">
        <f>IF(AND(I177=0,L177=0),MAX(Sheet3!J:J),0)</f>
        <v>0</v>
      </c>
      <c r="K177">
        <f>IF(I177=1,VLOOKUP(D177,Sheet3!F:J,5,FALSE),0)</f>
        <v>0</v>
      </c>
      <c r="L177">
        <f>IFERROR(IF(H177&lt;&gt;"",VLOOKUP(H177,Sheet3!I:J,2,FALSE),0),0)</f>
        <v>21</v>
      </c>
      <c r="M177">
        <f>IF(H177="FightingDojo",100,IF(VLOOKUP(F177,Sheet3!J:K,2,FALSE)&lt;&gt;100,VLOOKUP(F177,Sheet3!J:K,2,FALSE),0))</f>
        <v>38</v>
      </c>
      <c r="N177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</v>
      </c>
      <c r="O177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</v>
      </c>
    </row>
    <row r="178" spans="1:15" x14ac:dyDescent="0.5">
      <c r="A178">
        <v>177</v>
      </c>
      <c r="B178" t="str">
        <f t="shared" si="12"/>
        <v/>
      </c>
      <c r="C178" t="s">
        <v>245</v>
      </c>
      <c r="D178" t="str">
        <f t="shared" si="13"/>
        <v>ETHEL</v>
      </c>
      <c r="F178">
        <f t="shared" si="14"/>
        <v>21</v>
      </c>
      <c r="G178">
        <f t="shared" si="15"/>
        <v>21</v>
      </c>
      <c r="H178" t="s">
        <v>999</v>
      </c>
      <c r="I178">
        <f>COUNTIF(Sheet3!F:F,"="&amp;'Trainers by index #'!D178)</f>
        <v>0</v>
      </c>
      <c r="J178">
        <f>IF(AND(I178=0,L178=0),MAX(Sheet3!J:J),0)</f>
        <v>0</v>
      </c>
      <c r="K178">
        <f>IF(I178=1,VLOOKUP(D178,Sheet3!F:J,5,FALSE),0)</f>
        <v>0</v>
      </c>
      <c r="L178">
        <f>IFERROR(IF(H178&lt;&gt;"",VLOOKUP(H178,Sheet3!I:J,2,FALSE),0),0)</f>
        <v>21</v>
      </c>
      <c r="M178">
        <f>IF(H178="FightingDojo",100,IF(VLOOKUP(F178,Sheet3!J:K,2,FALSE)&lt;&gt;100,VLOOKUP(F178,Sheet3!J:K,2,FALSE),0))</f>
        <v>38</v>
      </c>
      <c r="N178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</v>
      </c>
      <c r="O178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</v>
      </c>
    </row>
    <row r="179" spans="1:15" x14ac:dyDescent="0.5">
      <c r="A179">
        <v>178</v>
      </c>
      <c r="B179" t="str">
        <f t="shared" si="12"/>
        <v/>
      </c>
      <c r="C179" t="s">
        <v>246</v>
      </c>
      <c r="D179" t="str">
        <f t="shared" si="13"/>
        <v>JACK</v>
      </c>
      <c r="F179">
        <f t="shared" si="14"/>
        <v>18</v>
      </c>
      <c r="G179">
        <f t="shared" si="15"/>
        <v>18</v>
      </c>
      <c r="I179">
        <f>COUNTIF(Sheet3!F:F,"="&amp;'Trainers by index #'!D179)</f>
        <v>1</v>
      </c>
      <c r="J179">
        <f>IF(AND(I179=0,L179=0),MAX(Sheet3!J:J),0)</f>
        <v>0</v>
      </c>
      <c r="K179">
        <f>IF(I179=1,VLOOKUP(D179,Sheet3!F:J,5,FALSE),0)</f>
        <v>18</v>
      </c>
      <c r="L179">
        <f>IFERROR(IF(H179&lt;&gt;"",VLOOKUP(H179,Sheet3!I:J,2,FALSE),0),0)</f>
        <v>0</v>
      </c>
      <c r="M179">
        <f>IF(H179="FightingDojo",100,IF(VLOOKUP(F179,Sheet3!J:K,2,FALSE)&lt;&gt;100,VLOOKUP(F179,Sheet3!J:K,2,FALSE),0))</f>
        <v>25</v>
      </c>
      <c r="N179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</v>
      </c>
      <c r="O179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</v>
      </c>
    </row>
    <row r="180" spans="1:15" x14ac:dyDescent="0.5">
      <c r="A180">
        <v>179</v>
      </c>
      <c r="B180" t="str">
        <f t="shared" si="12"/>
        <v/>
      </c>
      <c r="C180" t="s">
        <v>247</v>
      </c>
      <c r="D180" t="str">
        <f t="shared" si="13"/>
        <v>KIPP</v>
      </c>
      <c r="F180">
        <f t="shared" si="14"/>
        <v>67</v>
      </c>
      <c r="G180">
        <f t="shared" si="15"/>
        <v>67</v>
      </c>
      <c r="I180">
        <f>COUNTIF(Sheet3!F:F,"="&amp;'Trainers by index #'!D180)</f>
        <v>1</v>
      </c>
      <c r="J180">
        <f>IF(AND(I180=0,L180=0),MAX(Sheet3!J:J),0)</f>
        <v>0</v>
      </c>
      <c r="K180">
        <f>IF(I180=1,VLOOKUP(D180,Sheet3!F:J,5,FALSE),0)</f>
        <v>67</v>
      </c>
      <c r="L180">
        <f>IFERROR(IF(H180&lt;&gt;"",VLOOKUP(H180,Sheet3!I:J,2,FALSE),0),0)</f>
        <v>0</v>
      </c>
      <c r="M180">
        <f>IF(H180="FightingDojo",100,IF(VLOOKUP(F180,Sheet3!J:K,2,FALSE)&lt;&gt;100,VLOOKUP(F180,Sheet3!J:K,2,FALSE),0))</f>
        <v>92</v>
      </c>
      <c r="N180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</v>
      </c>
      <c r="O180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</v>
      </c>
    </row>
    <row r="181" spans="1:15" x14ac:dyDescent="0.5">
      <c r="A181">
        <v>180</v>
      </c>
      <c r="B181" t="str">
        <f t="shared" si="12"/>
        <v>AAAA</v>
      </c>
      <c r="C181" t="s">
        <v>108</v>
      </c>
      <c r="D181" t="str">
        <f t="shared" si="13"/>
        <v>MICKEY</v>
      </c>
      <c r="F181">
        <f t="shared" si="14"/>
        <v>100</v>
      </c>
      <c r="G181">
        <f t="shared" si="15"/>
        <v>100</v>
      </c>
      <c r="I181">
        <f>COUNTIF(Sheet3!F:F,"="&amp;'Trainers by index #'!D181)</f>
        <v>0</v>
      </c>
      <c r="J181">
        <f>IF(AND(I181=0,L181=0),MAX(Sheet3!J:J),0)</f>
        <v>100</v>
      </c>
      <c r="K181">
        <f>IF(I181=1,VLOOKUP(D181,Sheet3!F:J,5,FALSE),0)</f>
        <v>0</v>
      </c>
      <c r="L181">
        <f>IFERROR(IF(H181&lt;&gt;"",VLOOKUP(H181,Sheet3!I:J,2,FALSE),0),0)</f>
        <v>0</v>
      </c>
      <c r="M181">
        <f>IF(H181="FightingDojo",100,IF(VLOOKUP(F181,Sheet3!J:K,2,FALSE)&lt;&gt;100,VLOOKUP(F181,Sheet3!J:K,2,FALSE),0))</f>
        <v>0</v>
      </c>
      <c r="N181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</v>
      </c>
      <c r="O181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</v>
      </c>
    </row>
    <row r="182" spans="1:15" x14ac:dyDescent="0.5">
      <c r="A182">
        <v>181</v>
      </c>
      <c r="B182" t="str">
        <f t="shared" si="12"/>
        <v/>
      </c>
      <c r="C182" t="s">
        <v>248</v>
      </c>
      <c r="D182" t="str">
        <f t="shared" si="13"/>
        <v>WILLIAM</v>
      </c>
      <c r="F182">
        <f t="shared" si="14"/>
        <v>18</v>
      </c>
      <c r="G182">
        <f t="shared" si="15"/>
        <v>18</v>
      </c>
      <c r="I182">
        <f>COUNTIF(Sheet3!F:F,"="&amp;'Trainers by index #'!D182)</f>
        <v>1</v>
      </c>
      <c r="J182">
        <f>IF(AND(I182=0,L182=0),MAX(Sheet3!J:J),0)</f>
        <v>0</v>
      </c>
      <c r="K182">
        <f>IF(I182=1,VLOOKUP(D182,Sheet3!F:J,5,FALSE),0)</f>
        <v>18</v>
      </c>
      <c r="L182">
        <f>IFERROR(IF(H182&lt;&gt;"",VLOOKUP(H182,Sheet3!I:J,2,FALSE),0),0)</f>
        <v>0</v>
      </c>
      <c r="M182">
        <f>IF(H182="FightingDojo",100,IF(VLOOKUP(F182,Sheet3!J:K,2,FALSE)&lt;&gt;100,VLOOKUP(F182,Sheet3!J:K,2,FALSE),0))</f>
        <v>25</v>
      </c>
      <c r="N182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</v>
      </c>
      <c r="O182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</v>
      </c>
    </row>
    <row r="183" spans="1:15" x14ac:dyDescent="0.5">
      <c r="A183">
        <v>182</v>
      </c>
      <c r="B183" t="str">
        <f t="shared" si="12"/>
        <v/>
      </c>
      <c r="C183" t="s">
        <v>249</v>
      </c>
      <c r="D183" t="str">
        <f t="shared" si="13"/>
        <v>BEVERLY</v>
      </c>
      <c r="F183">
        <f t="shared" si="14"/>
        <v>18</v>
      </c>
      <c r="G183">
        <f t="shared" si="15"/>
        <v>18</v>
      </c>
      <c r="I183">
        <f>COUNTIF(Sheet3!F:F,"="&amp;'Trainers by index #'!D183)</f>
        <v>1</v>
      </c>
      <c r="J183">
        <f>IF(AND(I183=0,L183=0),MAX(Sheet3!J:J),0)</f>
        <v>0</v>
      </c>
      <c r="K183">
        <f>IF(I183=1,VLOOKUP(D183,Sheet3!F:J,5,FALSE),0)</f>
        <v>18</v>
      </c>
      <c r="L183">
        <f>IFERROR(IF(H183&lt;&gt;"",VLOOKUP(H183,Sheet3!I:J,2,FALSE),0),0)</f>
        <v>0</v>
      </c>
      <c r="M183">
        <f>IF(H183="FightingDojo",100,IF(VLOOKUP(F183,Sheet3!J:K,2,FALSE)&lt;&gt;100,VLOOKUP(F183,Sheet3!J:K,2,FALSE),0))</f>
        <v>25</v>
      </c>
      <c r="N183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</v>
      </c>
      <c r="O183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</v>
      </c>
    </row>
    <row r="184" spans="1:15" x14ac:dyDescent="0.5">
      <c r="A184">
        <v>183</v>
      </c>
      <c r="B184" t="str">
        <f t="shared" si="12"/>
        <v/>
      </c>
      <c r="C184" t="s">
        <v>250</v>
      </c>
      <c r="D184" t="str">
        <f t="shared" si="13"/>
        <v>ALICE</v>
      </c>
      <c r="F184">
        <f t="shared" si="14"/>
        <v>68</v>
      </c>
      <c r="G184">
        <f t="shared" si="15"/>
        <v>68</v>
      </c>
      <c r="I184">
        <f>COUNTIF(Sheet3!F:F,"="&amp;'Trainers by index #'!D184)</f>
        <v>1</v>
      </c>
      <c r="J184">
        <f>IF(AND(I184=0,L184=0),MAX(Sheet3!J:J),0)</f>
        <v>0</v>
      </c>
      <c r="K184">
        <f>IF(I184=1,VLOOKUP(D184,Sheet3!F:J,5,FALSE),0)</f>
        <v>68</v>
      </c>
      <c r="L184">
        <f>IFERROR(IF(H184&lt;&gt;"",VLOOKUP(H184,Sheet3!I:J,2,FALSE),0),0)</f>
        <v>0</v>
      </c>
      <c r="M184">
        <f>IF(H184="FightingDojo",100,IF(VLOOKUP(F184,Sheet3!J:K,2,FALSE)&lt;&gt;100,VLOOKUP(F184,Sheet3!J:K,2,FALSE),0))</f>
        <v>93</v>
      </c>
      <c r="N184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</v>
      </c>
      <c r="O184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</v>
      </c>
    </row>
    <row r="185" spans="1:15" x14ac:dyDescent="0.5">
      <c r="A185">
        <v>184</v>
      </c>
      <c r="B185" t="str">
        <f t="shared" si="12"/>
        <v/>
      </c>
      <c r="C185" t="s">
        <v>251</v>
      </c>
      <c r="D185" t="str">
        <f t="shared" si="13"/>
        <v>KRISE</v>
      </c>
      <c r="F185">
        <f t="shared" si="14"/>
        <v>18</v>
      </c>
      <c r="G185">
        <f t="shared" si="15"/>
        <v>18</v>
      </c>
      <c r="I185">
        <f>COUNTIF(Sheet3!F:F,"="&amp;'Trainers by index #'!D185)</f>
        <v>1</v>
      </c>
      <c r="J185">
        <f>IF(AND(I185=0,L185=0),MAX(Sheet3!J:J),0)</f>
        <v>0</v>
      </c>
      <c r="K185">
        <f>IF(I185=1,VLOOKUP(D185,Sheet3!F:J,5,FALSE),0)</f>
        <v>18</v>
      </c>
      <c r="L185">
        <f>IFERROR(IF(H185&lt;&gt;"",VLOOKUP(H185,Sheet3!I:J,2,FALSE),0),0)</f>
        <v>0</v>
      </c>
      <c r="M185">
        <f>IF(H185="FightingDojo",100,IF(VLOOKUP(F185,Sheet3!J:K,2,FALSE)&lt;&gt;100,VLOOKUP(F185,Sheet3!J:K,2,FALSE),0))</f>
        <v>25</v>
      </c>
      <c r="N185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</v>
      </c>
      <c r="O185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</v>
      </c>
    </row>
    <row r="186" spans="1:15" x14ac:dyDescent="0.5">
      <c r="A186">
        <v>185</v>
      </c>
      <c r="B186" t="str">
        <f t="shared" si="12"/>
        <v/>
      </c>
      <c r="C186" t="s">
        <v>109</v>
      </c>
      <c r="D186" t="str">
        <f t="shared" si="13"/>
        <v>GRUNT</v>
      </c>
      <c r="F186">
        <f t="shared" si="14"/>
        <v>45</v>
      </c>
      <c r="G186">
        <f t="shared" si="15"/>
        <v>45</v>
      </c>
      <c r="H186" t="s">
        <v>1016</v>
      </c>
      <c r="I186">
        <f>COUNTIF(Sheet3!F:F,"="&amp;'Trainers by index #'!D186)</f>
        <v>31</v>
      </c>
      <c r="J186">
        <f>IF(AND(I186=0,L186=0),MAX(Sheet3!J:J),0)</f>
        <v>0</v>
      </c>
      <c r="K186">
        <f>IF(I186=1,VLOOKUP(D186,Sheet3!F:J,5,FALSE),0)</f>
        <v>0</v>
      </c>
      <c r="L186">
        <f>IFERROR(IF(H186&lt;&gt;"",VLOOKUP(H186,Sheet3!I:J,2,FALSE),0),0)</f>
        <v>45</v>
      </c>
      <c r="M186">
        <f>IF(H186="FightingDojo",100,IF(VLOOKUP(F186,Sheet3!J:K,2,FALSE)&lt;&gt;100,VLOOKUP(F186,Sheet3!J:K,2,FALSE),0))</f>
        <v>50</v>
      </c>
      <c r="N186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</v>
      </c>
      <c r="O186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</v>
      </c>
    </row>
    <row r="187" spans="1:15" x14ac:dyDescent="0.5">
      <c r="A187">
        <v>186</v>
      </c>
      <c r="B187" t="str">
        <f t="shared" si="12"/>
        <v/>
      </c>
      <c r="C187" t="s">
        <v>109</v>
      </c>
      <c r="D187" t="str">
        <f t="shared" si="13"/>
        <v>GRUNT</v>
      </c>
      <c r="F187">
        <f t="shared" si="14"/>
        <v>45</v>
      </c>
      <c r="G187">
        <f t="shared" si="15"/>
        <v>45</v>
      </c>
      <c r="H187" t="s">
        <v>1016</v>
      </c>
      <c r="I187">
        <f>COUNTIF(Sheet3!F:F,"="&amp;'Trainers by index #'!D187)</f>
        <v>31</v>
      </c>
      <c r="J187">
        <f>IF(AND(I187=0,L187=0),MAX(Sheet3!J:J),0)</f>
        <v>0</v>
      </c>
      <c r="K187">
        <f>IF(I187=1,VLOOKUP(D187,Sheet3!F:J,5,FALSE),0)</f>
        <v>0</v>
      </c>
      <c r="L187">
        <f>IFERROR(IF(H187&lt;&gt;"",VLOOKUP(H187,Sheet3!I:J,2,FALSE),0),0)</f>
        <v>45</v>
      </c>
      <c r="M187">
        <f>IF(H187="FightingDojo",100,IF(VLOOKUP(F187,Sheet3!J:K,2,FALSE)&lt;&gt;100,VLOOKUP(F187,Sheet3!J:K,2,FALSE),0))</f>
        <v>50</v>
      </c>
      <c r="N187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</v>
      </c>
      <c r="O187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</v>
      </c>
    </row>
    <row r="188" spans="1:15" x14ac:dyDescent="0.5">
      <c r="A188">
        <v>187</v>
      </c>
      <c r="B188" t="str">
        <f t="shared" si="12"/>
        <v/>
      </c>
      <c r="C188" t="s">
        <v>109</v>
      </c>
      <c r="D188" t="str">
        <f t="shared" si="13"/>
        <v>GRUNT</v>
      </c>
      <c r="F188">
        <f t="shared" si="14"/>
        <v>45</v>
      </c>
      <c r="G188">
        <f t="shared" si="15"/>
        <v>45</v>
      </c>
      <c r="H188" t="s">
        <v>1016</v>
      </c>
      <c r="I188">
        <f>COUNTIF(Sheet3!F:F,"="&amp;'Trainers by index #'!D188)</f>
        <v>31</v>
      </c>
      <c r="J188">
        <f>IF(AND(I188=0,L188=0),MAX(Sheet3!J:J),0)</f>
        <v>0</v>
      </c>
      <c r="K188">
        <f>IF(I188=1,VLOOKUP(D188,Sheet3!F:J,5,FALSE),0)</f>
        <v>0</v>
      </c>
      <c r="L188">
        <f>IFERROR(IF(H188&lt;&gt;"",VLOOKUP(H188,Sheet3!I:J,2,FALSE),0),0)</f>
        <v>45</v>
      </c>
      <c r="M188">
        <f>IF(H188="FightingDojo",100,IF(VLOOKUP(F188,Sheet3!J:K,2,FALSE)&lt;&gt;100,VLOOKUP(F188,Sheet3!J:K,2,FALSE),0))</f>
        <v>50</v>
      </c>
      <c r="N188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</v>
      </c>
      <c r="O188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</v>
      </c>
    </row>
    <row r="189" spans="1:15" x14ac:dyDescent="0.5">
      <c r="A189">
        <v>188</v>
      </c>
      <c r="B189" t="str">
        <f t="shared" si="12"/>
        <v/>
      </c>
      <c r="C189" t="s">
        <v>109</v>
      </c>
      <c r="D189" t="str">
        <f t="shared" si="13"/>
        <v>GRUNT</v>
      </c>
      <c r="F189">
        <f t="shared" si="14"/>
        <v>45</v>
      </c>
      <c r="G189">
        <f t="shared" si="15"/>
        <v>45</v>
      </c>
      <c r="H189" t="s">
        <v>1016</v>
      </c>
      <c r="I189">
        <f>COUNTIF(Sheet3!F:F,"="&amp;'Trainers by index #'!D189)</f>
        <v>31</v>
      </c>
      <c r="J189">
        <f>IF(AND(I189=0,L189=0),MAX(Sheet3!J:J),0)</f>
        <v>0</v>
      </c>
      <c r="K189">
        <f>IF(I189=1,VLOOKUP(D189,Sheet3!F:J,5,FALSE),0)</f>
        <v>0</v>
      </c>
      <c r="L189">
        <f>IFERROR(IF(H189&lt;&gt;"",VLOOKUP(H189,Sheet3!I:J,2,FALSE),0),0)</f>
        <v>45</v>
      </c>
      <c r="M189">
        <f>IF(H189="FightingDojo",100,IF(VLOOKUP(F189,Sheet3!J:K,2,FALSE)&lt;&gt;100,VLOOKUP(F189,Sheet3!J:K,2,FALSE),0))</f>
        <v>50</v>
      </c>
      <c r="N189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</v>
      </c>
      <c r="O189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</v>
      </c>
    </row>
    <row r="190" spans="1:15" x14ac:dyDescent="0.5">
      <c r="A190">
        <v>189</v>
      </c>
      <c r="B190" t="str">
        <f t="shared" si="12"/>
        <v/>
      </c>
      <c r="C190" t="s">
        <v>109</v>
      </c>
      <c r="D190" t="str">
        <f t="shared" si="13"/>
        <v>GRUNT</v>
      </c>
      <c r="F190">
        <f t="shared" si="14"/>
        <v>45</v>
      </c>
      <c r="G190">
        <f t="shared" si="15"/>
        <v>45</v>
      </c>
      <c r="H190" t="s">
        <v>1016</v>
      </c>
      <c r="I190">
        <f>COUNTIF(Sheet3!F:F,"="&amp;'Trainers by index #'!D190)</f>
        <v>31</v>
      </c>
      <c r="J190">
        <f>IF(AND(I190=0,L190=0),MAX(Sheet3!J:J),0)</f>
        <v>0</v>
      </c>
      <c r="K190">
        <f>IF(I190=1,VLOOKUP(D190,Sheet3!F:J,5,FALSE),0)</f>
        <v>0</v>
      </c>
      <c r="L190">
        <f>IFERROR(IF(H190&lt;&gt;"",VLOOKUP(H190,Sheet3!I:J,2,FALSE),0),0)</f>
        <v>45</v>
      </c>
      <c r="M190">
        <f>IF(H190="FightingDojo",100,IF(VLOOKUP(F190,Sheet3!J:K,2,FALSE)&lt;&gt;100,VLOOKUP(F190,Sheet3!J:K,2,FALSE),0))</f>
        <v>50</v>
      </c>
      <c r="N190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</v>
      </c>
      <c r="O190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</v>
      </c>
    </row>
    <row r="191" spans="1:15" x14ac:dyDescent="0.5">
      <c r="A191">
        <v>190</v>
      </c>
      <c r="B191" t="str">
        <f t="shared" si="12"/>
        <v/>
      </c>
      <c r="C191" t="s">
        <v>109</v>
      </c>
      <c r="D191" t="str">
        <f t="shared" si="13"/>
        <v>GRUNT</v>
      </c>
      <c r="F191">
        <f t="shared" si="14"/>
        <v>45</v>
      </c>
      <c r="G191">
        <f t="shared" si="15"/>
        <v>45</v>
      </c>
      <c r="H191" t="s">
        <v>1016</v>
      </c>
      <c r="I191">
        <f>COUNTIF(Sheet3!F:F,"="&amp;'Trainers by index #'!D191)</f>
        <v>31</v>
      </c>
      <c r="J191">
        <f>IF(AND(I191=0,L191=0),MAX(Sheet3!J:J),0)</f>
        <v>0</v>
      </c>
      <c r="K191">
        <f>IF(I191=1,VLOOKUP(D191,Sheet3!F:J,5,FALSE),0)</f>
        <v>0</v>
      </c>
      <c r="L191">
        <f>IFERROR(IF(H191&lt;&gt;"",VLOOKUP(H191,Sheet3!I:J,2,FALSE),0),0)</f>
        <v>45</v>
      </c>
      <c r="M191">
        <f>IF(H191="FightingDojo",100,IF(VLOOKUP(F191,Sheet3!J:K,2,FALSE)&lt;&gt;100,VLOOKUP(F191,Sheet3!J:K,2,FALSE),0))</f>
        <v>50</v>
      </c>
      <c r="N191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</v>
      </c>
      <c r="O191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</v>
      </c>
    </row>
    <row r="192" spans="1:15" x14ac:dyDescent="0.5">
      <c r="A192">
        <v>191</v>
      </c>
      <c r="B192" t="str">
        <f t="shared" si="12"/>
        <v/>
      </c>
      <c r="C192" t="s">
        <v>109</v>
      </c>
      <c r="D192" t="str">
        <f t="shared" si="13"/>
        <v>GRUNT</v>
      </c>
      <c r="F192">
        <f t="shared" si="14"/>
        <v>45</v>
      </c>
      <c r="G192">
        <f t="shared" si="15"/>
        <v>45</v>
      </c>
      <c r="H192" t="s">
        <v>1016</v>
      </c>
      <c r="I192">
        <f>COUNTIF(Sheet3!F:F,"="&amp;'Trainers by index #'!D192)</f>
        <v>31</v>
      </c>
      <c r="J192">
        <f>IF(AND(I192=0,L192=0),MAX(Sheet3!J:J),0)</f>
        <v>0</v>
      </c>
      <c r="K192">
        <f>IF(I192=1,VLOOKUP(D192,Sheet3!F:J,5,FALSE),0)</f>
        <v>0</v>
      </c>
      <c r="L192">
        <f>IFERROR(IF(H192&lt;&gt;"",VLOOKUP(H192,Sheet3!I:J,2,FALSE),0),0)</f>
        <v>45</v>
      </c>
      <c r="M192">
        <f>IF(H192="FightingDojo",100,IF(VLOOKUP(F192,Sheet3!J:K,2,FALSE)&lt;&gt;100,VLOOKUP(F192,Sheet3!J:K,2,FALSE),0))</f>
        <v>50</v>
      </c>
      <c r="N192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</v>
      </c>
      <c r="O192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</v>
      </c>
    </row>
    <row r="193" spans="1:15" x14ac:dyDescent="0.5">
      <c r="A193">
        <v>192</v>
      </c>
      <c r="B193" t="str">
        <f t="shared" si="12"/>
        <v/>
      </c>
      <c r="C193" t="s">
        <v>109</v>
      </c>
      <c r="D193" t="str">
        <f t="shared" si="13"/>
        <v>GRUNT</v>
      </c>
      <c r="F193">
        <f t="shared" si="14"/>
        <v>45</v>
      </c>
      <c r="G193">
        <f t="shared" si="15"/>
        <v>45</v>
      </c>
      <c r="H193" t="s">
        <v>1016</v>
      </c>
      <c r="I193">
        <f>COUNTIF(Sheet3!F:F,"="&amp;'Trainers by index #'!D193)</f>
        <v>31</v>
      </c>
      <c r="J193">
        <f>IF(AND(I193=0,L193=0),MAX(Sheet3!J:J),0)</f>
        <v>0</v>
      </c>
      <c r="K193">
        <f>IF(I193=1,VLOOKUP(D193,Sheet3!F:J,5,FALSE),0)</f>
        <v>0</v>
      </c>
      <c r="L193">
        <f>IFERROR(IF(H193&lt;&gt;"",VLOOKUP(H193,Sheet3!I:J,2,FALSE),0),0)</f>
        <v>45</v>
      </c>
      <c r="M193">
        <f>IF(H193="FightingDojo",100,IF(VLOOKUP(F193,Sheet3!J:K,2,FALSE)&lt;&gt;100,VLOOKUP(F193,Sheet3!J:K,2,FALSE),0))</f>
        <v>50</v>
      </c>
      <c r="N193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</v>
      </c>
      <c r="O193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</v>
      </c>
    </row>
    <row r="194" spans="1:15" x14ac:dyDescent="0.5">
      <c r="A194">
        <v>193</v>
      </c>
      <c r="B194" t="str">
        <f t="shared" si="12"/>
        <v/>
      </c>
      <c r="C194" t="s">
        <v>109</v>
      </c>
      <c r="D194" t="str">
        <f t="shared" si="13"/>
        <v>GRUNT</v>
      </c>
      <c r="F194">
        <f t="shared" si="14"/>
        <v>45</v>
      </c>
      <c r="G194">
        <f t="shared" si="15"/>
        <v>45</v>
      </c>
      <c r="H194" t="s">
        <v>1016</v>
      </c>
      <c r="I194">
        <f>COUNTIF(Sheet3!F:F,"="&amp;'Trainers by index #'!D194)</f>
        <v>31</v>
      </c>
      <c r="J194">
        <f>IF(AND(I194=0,L194=0),MAX(Sheet3!J:J),0)</f>
        <v>0</v>
      </c>
      <c r="K194">
        <f>IF(I194=1,VLOOKUP(D194,Sheet3!F:J,5,FALSE),0)</f>
        <v>0</v>
      </c>
      <c r="L194">
        <f>IFERROR(IF(H194&lt;&gt;"",VLOOKUP(H194,Sheet3!I:J,2,FALSE),0),0)</f>
        <v>45</v>
      </c>
      <c r="M194">
        <f>IF(H194="FightingDojo",100,IF(VLOOKUP(F194,Sheet3!J:K,2,FALSE)&lt;&gt;100,VLOOKUP(F194,Sheet3!J:K,2,FALSE),0))</f>
        <v>50</v>
      </c>
      <c r="N194" t="str">
        <f t="shared" si="1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</v>
      </c>
      <c r="O194" t="str">
        <f t="shared" si="1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</v>
      </c>
    </row>
    <row r="195" spans="1:15" x14ac:dyDescent="0.5">
      <c r="A195">
        <v>194</v>
      </c>
      <c r="B195" t="str">
        <f t="shared" ref="B195:B258" si="18">IF(D195="MICKEY","AAAA","")</f>
        <v>AAAA</v>
      </c>
      <c r="C195" t="s">
        <v>108</v>
      </c>
      <c r="D195" t="str">
        <f t="shared" ref="D195:D258" si="19">UPPER(C195)</f>
        <v>MICKEY</v>
      </c>
      <c r="F195">
        <f t="shared" ref="F195:F258" si="20">MAX(J195:L195)</f>
        <v>100</v>
      </c>
      <c r="G195">
        <f t="shared" ref="G195:G258" si="21">IF(E195,ROUND(F195+1,0),F195)</f>
        <v>100</v>
      </c>
      <c r="I195">
        <f>COUNTIF(Sheet3!F:F,"="&amp;'Trainers by index #'!D195)</f>
        <v>0</v>
      </c>
      <c r="J195">
        <f>IF(AND(I195=0,L195=0),MAX(Sheet3!J:J),0)</f>
        <v>100</v>
      </c>
      <c r="K195">
        <f>IF(I195=1,VLOOKUP(D195,Sheet3!F:J,5,FALSE),0)</f>
        <v>0</v>
      </c>
      <c r="L195">
        <f>IFERROR(IF(H195&lt;&gt;"",VLOOKUP(H195,Sheet3!I:J,2,FALSE),0),0)</f>
        <v>0</v>
      </c>
      <c r="M195">
        <f>IF(H195="FightingDojo",100,IF(VLOOKUP(F195,Sheet3!J:K,2,FALSE)&lt;&gt;100,VLOOKUP(F195,Sheet3!J:K,2,FALSE),0))</f>
        <v>0</v>
      </c>
      <c r="N195" t="str">
        <f t="shared" ref="N195:N258" si="22">N194&amp;M195&amp;","</f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</v>
      </c>
      <c r="O195" t="str">
        <f t="shared" ref="O195:O258" si="23">O194&amp;G195&amp;","</f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</v>
      </c>
    </row>
    <row r="196" spans="1:15" x14ac:dyDescent="0.5">
      <c r="A196">
        <v>195</v>
      </c>
      <c r="B196" t="str">
        <f t="shared" si="18"/>
        <v/>
      </c>
      <c r="C196" t="s">
        <v>109</v>
      </c>
      <c r="D196" t="str">
        <f t="shared" si="19"/>
        <v>GRUNT</v>
      </c>
      <c r="F196">
        <f t="shared" si="20"/>
        <v>45</v>
      </c>
      <c r="G196">
        <f t="shared" si="21"/>
        <v>45</v>
      </c>
      <c r="H196" t="s">
        <v>1016</v>
      </c>
      <c r="I196">
        <f>COUNTIF(Sheet3!F:F,"="&amp;'Trainers by index #'!D196)</f>
        <v>31</v>
      </c>
      <c r="J196">
        <f>IF(AND(I196=0,L196=0),MAX(Sheet3!J:J),0)</f>
        <v>0</v>
      </c>
      <c r="K196">
        <f>IF(I196=1,VLOOKUP(D196,Sheet3!F:J,5,FALSE),0)</f>
        <v>0</v>
      </c>
      <c r="L196">
        <f>IFERROR(IF(H196&lt;&gt;"",VLOOKUP(H196,Sheet3!I:J,2,FALSE),0),0)</f>
        <v>45</v>
      </c>
      <c r="M196">
        <f>IF(H196="FightingDojo",100,IF(VLOOKUP(F196,Sheet3!J:K,2,FALSE)&lt;&gt;100,VLOOKUP(F196,Sheet3!J:K,2,FALSE),0))</f>
        <v>50</v>
      </c>
      <c r="N196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</v>
      </c>
      <c r="O196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</v>
      </c>
    </row>
    <row r="197" spans="1:15" x14ac:dyDescent="0.5">
      <c r="A197">
        <v>196</v>
      </c>
      <c r="B197" t="str">
        <f t="shared" si="18"/>
        <v/>
      </c>
      <c r="C197" t="s">
        <v>109</v>
      </c>
      <c r="D197" t="str">
        <f t="shared" si="19"/>
        <v>GRUNT</v>
      </c>
      <c r="F197">
        <f t="shared" si="20"/>
        <v>45</v>
      </c>
      <c r="G197">
        <f t="shared" si="21"/>
        <v>45</v>
      </c>
      <c r="H197" t="s">
        <v>1016</v>
      </c>
      <c r="I197">
        <f>COUNTIF(Sheet3!F:F,"="&amp;'Trainers by index #'!D197)</f>
        <v>31</v>
      </c>
      <c r="J197">
        <f>IF(AND(I197=0,L197=0),MAX(Sheet3!J:J),0)</f>
        <v>0</v>
      </c>
      <c r="K197">
        <f>IF(I197=1,VLOOKUP(D197,Sheet3!F:J,5,FALSE),0)</f>
        <v>0</v>
      </c>
      <c r="L197">
        <f>IFERROR(IF(H197&lt;&gt;"",VLOOKUP(H197,Sheet3!I:J,2,FALSE),0),0)</f>
        <v>45</v>
      </c>
      <c r="M197">
        <f>IF(H197="FightingDojo",100,IF(VLOOKUP(F197,Sheet3!J:K,2,FALSE)&lt;&gt;100,VLOOKUP(F197,Sheet3!J:K,2,FALSE),0))</f>
        <v>50</v>
      </c>
      <c r="N197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</v>
      </c>
      <c r="O197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</v>
      </c>
    </row>
    <row r="198" spans="1:15" x14ac:dyDescent="0.5">
      <c r="A198">
        <v>197</v>
      </c>
      <c r="B198" t="str">
        <f t="shared" si="18"/>
        <v/>
      </c>
      <c r="C198" t="s">
        <v>109</v>
      </c>
      <c r="D198" t="str">
        <f t="shared" si="19"/>
        <v>GRUNT</v>
      </c>
      <c r="F198">
        <f t="shared" si="20"/>
        <v>45</v>
      </c>
      <c r="G198">
        <f t="shared" si="21"/>
        <v>45</v>
      </c>
      <c r="H198" t="s">
        <v>1016</v>
      </c>
      <c r="I198">
        <f>COUNTIF(Sheet3!F:F,"="&amp;'Trainers by index #'!D198)</f>
        <v>31</v>
      </c>
      <c r="J198">
        <f>IF(AND(I198=0,L198=0),MAX(Sheet3!J:J),0)</f>
        <v>0</v>
      </c>
      <c r="K198">
        <f>IF(I198=1,VLOOKUP(D198,Sheet3!F:J,5,FALSE),0)</f>
        <v>0</v>
      </c>
      <c r="L198">
        <f>IFERROR(IF(H198&lt;&gt;"",VLOOKUP(H198,Sheet3!I:J,2,FALSE),0),0)</f>
        <v>45</v>
      </c>
      <c r="M198">
        <f>IF(H198="FightingDojo",100,IF(VLOOKUP(F198,Sheet3!J:K,2,FALSE)&lt;&gt;100,VLOOKUP(F198,Sheet3!J:K,2,FALSE),0))</f>
        <v>50</v>
      </c>
      <c r="N198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</v>
      </c>
      <c r="O198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</v>
      </c>
    </row>
    <row r="199" spans="1:15" x14ac:dyDescent="0.5">
      <c r="A199">
        <v>198</v>
      </c>
      <c r="B199" t="str">
        <f t="shared" si="18"/>
        <v/>
      </c>
      <c r="C199" t="s">
        <v>109</v>
      </c>
      <c r="D199" t="str">
        <f t="shared" si="19"/>
        <v>GRUNT</v>
      </c>
      <c r="F199">
        <f t="shared" si="20"/>
        <v>45</v>
      </c>
      <c r="G199">
        <f t="shared" si="21"/>
        <v>45</v>
      </c>
      <c r="H199" t="s">
        <v>1016</v>
      </c>
      <c r="I199">
        <f>COUNTIF(Sheet3!F:F,"="&amp;'Trainers by index #'!D199)</f>
        <v>31</v>
      </c>
      <c r="J199">
        <f>IF(AND(I199=0,L199=0),MAX(Sheet3!J:J),0)</f>
        <v>0</v>
      </c>
      <c r="K199">
        <f>IF(I199=1,VLOOKUP(D199,Sheet3!F:J,5,FALSE),0)</f>
        <v>0</v>
      </c>
      <c r="L199">
        <f>IFERROR(IF(H199&lt;&gt;"",VLOOKUP(H199,Sheet3!I:J,2,FALSE),0),0)</f>
        <v>45</v>
      </c>
      <c r="M199">
        <f>IF(H199="FightingDojo",100,IF(VLOOKUP(F199,Sheet3!J:K,2,FALSE)&lt;&gt;100,VLOOKUP(F199,Sheet3!J:K,2,FALSE),0))</f>
        <v>50</v>
      </c>
      <c r="N199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</v>
      </c>
      <c r="O199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</v>
      </c>
    </row>
    <row r="200" spans="1:15" x14ac:dyDescent="0.5">
      <c r="A200">
        <v>199</v>
      </c>
      <c r="B200" t="str">
        <f t="shared" si="18"/>
        <v/>
      </c>
      <c r="C200" t="s">
        <v>109</v>
      </c>
      <c r="D200" t="str">
        <f t="shared" si="19"/>
        <v>GRUNT</v>
      </c>
      <c r="F200">
        <f t="shared" si="20"/>
        <v>45</v>
      </c>
      <c r="G200">
        <f t="shared" si="21"/>
        <v>45</v>
      </c>
      <c r="H200" t="s">
        <v>1016</v>
      </c>
      <c r="I200">
        <f>COUNTIF(Sheet3!F:F,"="&amp;'Trainers by index #'!D200)</f>
        <v>31</v>
      </c>
      <c r="J200">
        <f>IF(AND(I200=0,L200=0),MAX(Sheet3!J:J),0)</f>
        <v>0</v>
      </c>
      <c r="K200">
        <f>IF(I200=1,VLOOKUP(D200,Sheet3!F:J,5,FALSE),0)</f>
        <v>0</v>
      </c>
      <c r="L200">
        <f>IFERROR(IF(H200&lt;&gt;"",VLOOKUP(H200,Sheet3!I:J,2,FALSE),0),0)</f>
        <v>45</v>
      </c>
      <c r="M200">
        <f>IF(H200="FightingDojo",100,IF(VLOOKUP(F200,Sheet3!J:K,2,FALSE)&lt;&gt;100,VLOOKUP(F200,Sheet3!J:K,2,FALSE),0))</f>
        <v>50</v>
      </c>
      <c r="N200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</v>
      </c>
      <c r="O200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</v>
      </c>
    </row>
    <row r="201" spans="1:15" x14ac:dyDescent="0.5">
      <c r="A201">
        <v>200</v>
      </c>
      <c r="B201" t="str">
        <f t="shared" si="18"/>
        <v/>
      </c>
      <c r="C201" t="s">
        <v>109</v>
      </c>
      <c r="D201" t="str">
        <f t="shared" si="19"/>
        <v>GRUNT</v>
      </c>
      <c r="F201">
        <f t="shared" si="20"/>
        <v>45</v>
      </c>
      <c r="G201">
        <f t="shared" si="21"/>
        <v>45</v>
      </c>
      <c r="H201" t="s">
        <v>1016</v>
      </c>
      <c r="I201">
        <f>COUNTIF(Sheet3!F:F,"="&amp;'Trainers by index #'!D201)</f>
        <v>31</v>
      </c>
      <c r="J201">
        <f>IF(AND(I201=0,L201=0),MAX(Sheet3!J:J),0)</f>
        <v>0</v>
      </c>
      <c r="K201">
        <f>IF(I201=1,VLOOKUP(D201,Sheet3!F:J,5,FALSE),0)</f>
        <v>0</v>
      </c>
      <c r="L201">
        <f>IFERROR(IF(H201&lt;&gt;"",VLOOKUP(H201,Sheet3!I:J,2,FALSE),0),0)</f>
        <v>45</v>
      </c>
      <c r="M201">
        <f>IF(H201="FightingDojo",100,IF(VLOOKUP(F201,Sheet3!J:K,2,FALSE)&lt;&gt;100,VLOOKUP(F201,Sheet3!J:K,2,FALSE),0))</f>
        <v>50</v>
      </c>
      <c r="N201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</v>
      </c>
      <c r="O201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</v>
      </c>
    </row>
    <row r="202" spans="1:15" x14ac:dyDescent="0.5">
      <c r="A202">
        <v>201</v>
      </c>
      <c r="B202" t="str">
        <f t="shared" si="18"/>
        <v/>
      </c>
      <c r="C202" t="s">
        <v>252</v>
      </c>
      <c r="D202" t="str">
        <f t="shared" si="19"/>
        <v>ANDREW</v>
      </c>
      <c r="F202">
        <f t="shared" si="20"/>
        <v>33</v>
      </c>
      <c r="G202">
        <f t="shared" si="21"/>
        <v>33</v>
      </c>
      <c r="I202">
        <f>COUNTIF(Sheet3!F:F,"="&amp;'Trainers by index #'!D202)</f>
        <v>1</v>
      </c>
      <c r="J202">
        <f>IF(AND(I202=0,L202=0),MAX(Sheet3!J:J),0)</f>
        <v>0</v>
      </c>
      <c r="K202">
        <f>IF(I202=1,VLOOKUP(D202,Sheet3!F:J,5,FALSE),0)</f>
        <v>33</v>
      </c>
      <c r="L202">
        <f>IFERROR(IF(H202&lt;&gt;"",VLOOKUP(H202,Sheet3!I:J,2,FALSE),0),0)</f>
        <v>0</v>
      </c>
      <c r="M202">
        <f>IF(H202="FightingDojo",100,IF(VLOOKUP(F202,Sheet3!J:K,2,FALSE)&lt;&gt;100,VLOOKUP(F202,Sheet3!J:K,2,FALSE),0))</f>
        <v>49</v>
      </c>
      <c r="N202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</v>
      </c>
      <c r="O202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</v>
      </c>
    </row>
    <row r="203" spans="1:15" x14ac:dyDescent="0.5">
      <c r="A203">
        <v>202</v>
      </c>
      <c r="B203" t="str">
        <f t="shared" si="18"/>
        <v/>
      </c>
      <c r="C203" t="s">
        <v>253</v>
      </c>
      <c r="D203" t="str">
        <f t="shared" si="19"/>
        <v>CALVIN</v>
      </c>
      <c r="F203">
        <f t="shared" si="20"/>
        <v>33</v>
      </c>
      <c r="G203">
        <f t="shared" si="21"/>
        <v>33</v>
      </c>
      <c r="I203">
        <f>COUNTIF(Sheet3!F:F,"="&amp;'Trainers by index #'!D203)</f>
        <v>1</v>
      </c>
      <c r="J203">
        <f>IF(AND(I203=0,L203=0),MAX(Sheet3!J:J),0)</f>
        <v>0</v>
      </c>
      <c r="K203">
        <f>IF(I203=1,VLOOKUP(D203,Sheet3!F:J,5,FALSE),0)</f>
        <v>33</v>
      </c>
      <c r="L203">
        <f>IFERROR(IF(H203&lt;&gt;"",VLOOKUP(H203,Sheet3!I:J,2,FALSE),0),0)</f>
        <v>0</v>
      </c>
      <c r="M203">
        <f>IF(H203="FightingDojo",100,IF(VLOOKUP(F203,Sheet3!J:K,2,FALSE)&lt;&gt;100,VLOOKUP(F203,Sheet3!J:K,2,FALSE),0))</f>
        <v>49</v>
      </c>
      <c r="N203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</v>
      </c>
      <c r="O203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</v>
      </c>
    </row>
    <row r="204" spans="1:15" x14ac:dyDescent="0.5">
      <c r="A204">
        <v>203</v>
      </c>
      <c r="B204" t="str">
        <f t="shared" si="18"/>
        <v/>
      </c>
      <c r="C204" t="s">
        <v>254</v>
      </c>
      <c r="D204" t="str">
        <f t="shared" si="19"/>
        <v>PHILLIP</v>
      </c>
      <c r="F204">
        <f t="shared" si="20"/>
        <v>33</v>
      </c>
      <c r="G204">
        <f t="shared" si="21"/>
        <v>33</v>
      </c>
      <c r="I204">
        <f>COUNTIF(Sheet3!F:F,"="&amp;'Trainers by index #'!D204)</f>
        <v>1</v>
      </c>
      <c r="J204">
        <f>IF(AND(I204=0,L204=0),MAX(Sheet3!J:J),0)</f>
        <v>0</v>
      </c>
      <c r="K204">
        <f>IF(I204=1,VLOOKUP(D204,Sheet3!F:J,5,FALSE),0)</f>
        <v>33</v>
      </c>
      <c r="L204">
        <f>IFERROR(IF(H204&lt;&gt;"",VLOOKUP(H204,Sheet3!I:J,2,FALSE),0),0)</f>
        <v>0</v>
      </c>
      <c r="M204">
        <f>IF(H204="FightingDojo",100,IF(VLOOKUP(F204,Sheet3!J:K,2,FALSE)&lt;&gt;100,VLOOKUP(F204,Sheet3!J:K,2,FALSE),0))</f>
        <v>49</v>
      </c>
      <c r="N204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</v>
      </c>
      <c r="O204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</v>
      </c>
    </row>
    <row r="205" spans="1:15" x14ac:dyDescent="0.5">
      <c r="A205">
        <v>204</v>
      </c>
      <c r="B205" t="str">
        <f t="shared" si="18"/>
        <v/>
      </c>
      <c r="C205" t="s">
        <v>255</v>
      </c>
      <c r="D205" t="str">
        <f t="shared" si="19"/>
        <v>LEONARD</v>
      </c>
      <c r="F205">
        <f t="shared" si="20"/>
        <v>33</v>
      </c>
      <c r="G205">
        <f t="shared" si="21"/>
        <v>33</v>
      </c>
      <c r="I205">
        <f>COUNTIF(Sheet3!F:F,"="&amp;'Trainers by index #'!D205)</f>
        <v>1</v>
      </c>
      <c r="J205">
        <f>IF(AND(I205=0,L205=0),MAX(Sheet3!J:J),0)</f>
        <v>0</v>
      </c>
      <c r="K205">
        <f>IF(I205=1,VLOOKUP(D205,Sheet3!F:J,5,FALSE),0)</f>
        <v>33</v>
      </c>
      <c r="L205">
        <f>IFERROR(IF(H205&lt;&gt;"",VLOOKUP(H205,Sheet3!I:J,2,FALSE),0),0)</f>
        <v>0</v>
      </c>
      <c r="M205">
        <f>IF(H205="FightingDojo",100,IF(VLOOKUP(F205,Sheet3!J:K,2,FALSE)&lt;&gt;100,VLOOKUP(F205,Sheet3!J:K,2,FALSE),0))</f>
        <v>49</v>
      </c>
      <c r="N205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</v>
      </c>
      <c r="O205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</v>
      </c>
    </row>
    <row r="206" spans="1:15" x14ac:dyDescent="0.5">
      <c r="A206">
        <v>205</v>
      </c>
      <c r="B206" t="str">
        <f t="shared" si="18"/>
        <v/>
      </c>
      <c r="C206" t="s">
        <v>256</v>
      </c>
      <c r="D206" t="str">
        <f t="shared" si="19"/>
        <v>NICK</v>
      </c>
      <c r="F206">
        <f t="shared" si="20"/>
        <v>33</v>
      </c>
      <c r="G206">
        <f t="shared" si="21"/>
        <v>33</v>
      </c>
      <c r="I206">
        <f>COUNTIF(Sheet3!F:F,"="&amp;'Trainers by index #'!D206)</f>
        <v>1</v>
      </c>
      <c r="J206">
        <f>IF(AND(I206=0,L206=0),MAX(Sheet3!J:J),0)</f>
        <v>0</v>
      </c>
      <c r="K206">
        <f>IF(I206=1,VLOOKUP(D206,Sheet3!F:J,5,FALSE),0)</f>
        <v>33</v>
      </c>
      <c r="L206">
        <f>IFERROR(IF(H206&lt;&gt;"",VLOOKUP(H206,Sheet3!I:J,2,FALSE),0),0)</f>
        <v>0</v>
      </c>
      <c r="M206">
        <f>IF(H206="FightingDojo",100,IF(VLOOKUP(F206,Sheet3!J:K,2,FALSE)&lt;&gt;100,VLOOKUP(F206,Sheet3!J:K,2,FALSE),0))</f>
        <v>49</v>
      </c>
      <c r="N206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</v>
      </c>
      <c r="O206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</v>
      </c>
    </row>
    <row r="207" spans="1:15" x14ac:dyDescent="0.5">
      <c r="A207">
        <v>206</v>
      </c>
      <c r="B207" t="str">
        <f t="shared" si="18"/>
        <v/>
      </c>
      <c r="C207" t="s">
        <v>257</v>
      </c>
      <c r="D207" t="str">
        <f t="shared" si="19"/>
        <v>GWEN</v>
      </c>
      <c r="F207">
        <f t="shared" si="20"/>
        <v>33</v>
      </c>
      <c r="G207">
        <f t="shared" si="21"/>
        <v>33</v>
      </c>
      <c r="I207">
        <f>COUNTIF(Sheet3!F:F,"="&amp;'Trainers by index #'!D207)</f>
        <v>1</v>
      </c>
      <c r="J207">
        <f>IF(AND(I207=0,L207=0),MAX(Sheet3!J:J),0)</f>
        <v>0</v>
      </c>
      <c r="K207">
        <f>IF(I207=1,VLOOKUP(D207,Sheet3!F:J,5,FALSE),0)</f>
        <v>33</v>
      </c>
      <c r="L207">
        <f>IFERROR(IF(H207&lt;&gt;"",VLOOKUP(H207,Sheet3!I:J,2,FALSE),0),0)</f>
        <v>0</v>
      </c>
      <c r="M207">
        <f>IF(H207="FightingDojo",100,IF(VLOOKUP(F207,Sheet3!J:K,2,FALSE)&lt;&gt;100,VLOOKUP(F207,Sheet3!J:K,2,FALSE),0))</f>
        <v>49</v>
      </c>
      <c r="N207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</v>
      </c>
      <c r="O207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</v>
      </c>
    </row>
    <row r="208" spans="1:15" x14ac:dyDescent="0.5">
      <c r="A208">
        <v>207</v>
      </c>
      <c r="B208" t="str">
        <f t="shared" si="18"/>
        <v>AAAA</v>
      </c>
      <c r="C208" t="s">
        <v>108</v>
      </c>
      <c r="D208" t="str">
        <f t="shared" si="19"/>
        <v>MICKEY</v>
      </c>
      <c r="F208">
        <f t="shared" si="20"/>
        <v>100</v>
      </c>
      <c r="G208">
        <f t="shared" si="21"/>
        <v>100</v>
      </c>
      <c r="I208">
        <f>COUNTIF(Sheet3!F:F,"="&amp;'Trainers by index #'!D208)</f>
        <v>0</v>
      </c>
      <c r="J208">
        <f>IF(AND(I208=0,L208=0),MAX(Sheet3!J:J),0)</f>
        <v>100</v>
      </c>
      <c r="K208">
        <f>IF(I208=1,VLOOKUP(D208,Sheet3!F:J,5,FALSE),0)</f>
        <v>0</v>
      </c>
      <c r="L208">
        <f>IFERROR(IF(H208&lt;&gt;"",VLOOKUP(H208,Sheet3!I:J,2,FALSE),0),0)</f>
        <v>0</v>
      </c>
      <c r="M208">
        <f>IF(H208="FightingDojo",100,IF(VLOOKUP(F208,Sheet3!J:K,2,FALSE)&lt;&gt;100,VLOOKUP(F208,Sheet3!J:K,2,FALSE),0))</f>
        <v>0</v>
      </c>
      <c r="N208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</v>
      </c>
      <c r="O208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</v>
      </c>
    </row>
    <row r="209" spans="1:15" x14ac:dyDescent="0.5">
      <c r="A209">
        <v>208</v>
      </c>
      <c r="B209" t="str">
        <f t="shared" si="18"/>
        <v>AAAA</v>
      </c>
      <c r="C209" t="s">
        <v>108</v>
      </c>
      <c r="D209" t="str">
        <f t="shared" si="19"/>
        <v>MICKEY</v>
      </c>
      <c r="F209">
        <f t="shared" si="20"/>
        <v>100</v>
      </c>
      <c r="G209">
        <f t="shared" si="21"/>
        <v>100</v>
      </c>
      <c r="I209">
        <f>COUNTIF(Sheet3!F:F,"="&amp;'Trainers by index #'!D209)</f>
        <v>0</v>
      </c>
      <c r="J209">
        <f>IF(AND(I209=0,L209=0),MAX(Sheet3!J:J),0)</f>
        <v>100</v>
      </c>
      <c r="K209">
        <f>IF(I209=1,VLOOKUP(D209,Sheet3!F:J,5,FALSE),0)</f>
        <v>0</v>
      </c>
      <c r="L209">
        <f>IFERROR(IF(H209&lt;&gt;"",VLOOKUP(H209,Sheet3!I:J,2,FALSE),0),0)</f>
        <v>0</v>
      </c>
      <c r="M209">
        <f>IF(H209="FightingDojo",100,IF(VLOOKUP(F209,Sheet3!J:K,2,FALSE)&lt;&gt;100,VLOOKUP(F209,Sheet3!J:K,2,FALSE),0))</f>
        <v>0</v>
      </c>
      <c r="N209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</v>
      </c>
      <c r="O209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</v>
      </c>
    </row>
    <row r="210" spans="1:15" x14ac:dyDescent="0.5">
      <c r="A210">
        <v>209</v>
      </c>
      <c r="B210" t="str">
        <f t="shared" si="18"/>
        <v/>
      </c>
      <c r="C210" t="s">
        <v>258</v>
      </c>
      <c r="D210" t="str">
        <f t="shared" si="19"/>
        <v>CASSIE</v>
      </c>
      <c r="F210">
        <f t="shared" si="20"/>
        <v>33</v>
      </c>
      <c r="G210">
        <f t="shared" si="21"/>
        <v>33</v>
      </c>
      <c r="I210">
        <f>COUNTIF(Sheet3!F:F,"="&amp;'Trainers by index #'!D210)</f>
        <v>1</v>
      </c>
      <c r="J210">
        <f>IF(AND(I210=0,L210=0),MAX(Sheet3!J:J),0)</f>
        <v>0</v>
      </c>
      <c r="K210">
        <f>IF(I210=1,VLOOKUP(D210,Sheet3!F:J,5,FALSE),0)</f>
        <v>33</v>
      </c>
      <c r="L210">
        <f>IFERROR(IF(H210&lt;&gt;"",VLOOKUP(H210,Sheet3!I:J,2,FALSE),0),0)</f>
        <v>0</v>
      </c>
      <c r="M210">
        <f>IF(H210="FightingDojo",100,IF(VLOOKUP(F210,Sheet3!J:K,2,FALSE)&lt;&gt;100,VLOOKUP(F210,Sheet3!J:K,2,FALSE),0))</f>
        <v>49</v>
      </c>
      <c r="N210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</v>
      </c>
      <c r="O210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</v>
      </c>
    </row>
    <row r="211" spans="1:15" x14ac:dyDescent="0.5">
      <c r="A211">
        <v>210</v>
      </c>
      <c r="B211" t="str">
        <f t="shared" si="18"/>
        <v/>
      </c>
      <c r="C211" t="s">
        <v>259</v>
      </c>
      <c r="D211" t="str">
        <f t="shared" si="19"/>
        <v>CAROLINE</v>
      </c>
      <c r="F211">
        <f t="shared" si="20"/>
        <v>33</v>
      </c>
      <c r="G211">
        <f t="shared" si="21"/>
        <v>33</v>
      </c>
      <c r="I211">
        <f>COUNTIF(Sheet3!F:F,"="&amp;'Trainers by index #'!D211)</f>
        <v>1</v>
      </c>
      <c r="J211">
        <f>IF(AND(I211=0,L211=0),MAX(Sheet3!J:J),0)</f>
        <v>0</v>
      </c>
      <c r="K211">
        <f>IF(I211=1,VLOOKUP(D211,Sheet3!F:J,5,FALSE),0)</f>
        <v>33</v>
      </c>
      <c r="L211">
        <f>IFERROR(IF(H211&lt;&gt;"",VLOOKUP(H211,Sheet3!I:J,2,FALSE),0),0)</f>
        <v>0</v>
      </c>
      <c r="M211">
        <f>IF(H211="FightingDojo",100,IF(VLOOKUP(F211,Sheet3!J:K,2,FALSE)&lt;&gt;100,VLOOKUP(F211,Sheet3!J:K,2,FALSE),0))</f>
        <v>49</v>
      </c>
      <c r="N211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</v>
      </c>
      <c r="O211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</v>
      </c>
    </row>
    <row r="212" spans="1:15" x14ac:dyDescent="0.5">
      <c r="A212">
        <v>211</v>
      </c>
      <c r="B212" t="str">
        <f t="shared" si="18"/>
        <v/>
      </c>
      <c r="C212" t="s">
        <v>260</v>
      </c>
      <c r="D212" t="str">
        <f t="shared" si="19"/>
        <v>HUEY</v>
      </c>
      <c r="F212">
        <f t="shared" si="20"/>
        <v>26</v>
      </c>
      <c r="G212">
        <f t="shared" si="21"/>
        <v>26</v>
      </c>
      <c r="I212">
        <f>COUNTIF(Sheet3!F:F,"="&amp;'Trainers by index #'!D212)</f>
        <v>1</v>
      </c>
      <c r="J212">
        <f>IF(AND(I212=0,L212=0),MAX(Sheet3!J:J),0)</f>
        <v>0</v>
      </c>
      <c r="K212">
        <f>IF(I212=1,VLOOKUP(D212,Sheet3!F:J,5,FALSE),0)</f>
        <v>26</v>
      </c>
      <c r="L212">
        <f>IFERROR(IF(H212&lt;&gt;"",VLOOKUP(H212,Sheet3!I:J,2,FALSE),0),0)</f>
        <v>0</v>
      </c>
      <c r="M212">
        <f>IF(H212="FightingDojo",100,IF(VLOOKUP(F212,Sheet3!J:K,2,FALSE)&lt;&gt;100,VLOOKUP(F212,Sheet3!J:K,2,FALSE),0))</f>
        <v>40</v>
      </c>
      <c r="N212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</v>
      </c>
      <c r="O212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</v>
      </c>
    </row>
    <row r="213" spans="1:15" x14ac:dyDescent="0.5">
      <c r="A213">
        <v>212</v>
      </c>
      <c r="B213" t="str">
        <f t="shared" si="18"/>
        <v/>
      </c>
      <c r="C213" t="s">
        <v>261</v>
      </c>
      <c r="D213" t="str">
        <f t="shared" si="19"/>
        <v>TERRELL</v>
      </c>
      <c r="F213">
        <f t="shared" si="20"/>
        <v>26</v>
      </c>
      <c r="G213">
        <f t="shared" si="21"/>
        <v>26</v>
      </c>
      <c r="I213">
        <f>COUNTIF(Sheet3!F:F,"="&amp;'Trainers by index #'!D213)</f>
        <v>1</v>
      </c>
      <c r="J213">
        <f>IF(AND(I213=0,L213=0),MAX(Sheet3!J:J),0)</f>
        <v>0</v>
      </c>
      <c r="K213">
        <f>IF(I213=1,VLOOKUP(D213,Sheet3!F:J,5,FALSE),0)</f>
        <v>26</v>
      </c>
      <c r="L213">
        <f>IFERROR(IF(H213&lt;&gt;"",VLOOKUP(H213,Sheet3!I:J,2,FALSE),0),0)</f>
        <v>0</v>
      </c>
      <c r="M213">
        <f>IF(H213="FightingDojo",100,IF(VLOOKUP(F213,Sheet3!J:K,2,FALSE)&lt;&gt;100,VLOOKUP(F213,Sheet3!J:K,2,FALSE),0))</f>
        <v>40</v>
      </c>
      <c r="N213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</v>
      </c>
      <c r="O213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</v>
      </c>
    </row>
    <row r="214" spans="1:15" x14ac:dyDescent="0.5">
      <c r="A214">
        <v>213</v>
      </c>
      <c r="B214" t="str">
        <f t="shared" si="18"/>
        <v/>
      </c>
      <c r="C214" t="s">
        <v>262</v>
      </c>
      <c r="D214" t="str">
        <f t="shared" si="19"/>
        <v>KENT</v>
      </c>
      <c r="F214">
        <f t="shared" si="20"/>
        <v>26</v>
      </c>
      <c r="G214">
        <f t="shared" si="21"/>
        <v>26</v>
      </c>
      <c r="I214">
        <f>COUNTIF(Sheet3!F:F,"="&amp;'Trainers by index #'!D214)</f>
        <v>1</v>
      </c>
      <c r="J214">
        <f>IF(AND(I214=0,L214=0),MAX(Sheet3!J:J),0)</f>
        <v>0</v>
      </c>
      <c r="K214">
        <f>IF(I214=1,VLOOKUP(D214,Sheet3!F:J,5,FALSE),0)</f>
        <v>26</v>
      </c>
      <c r="L214">
        <f>IFERROR(IF(H214&lt;&gt;"",VLOOKUP(H214,Sheet3!I:J,2,FALSE),0),0)</f>
        <v>0</v>
      </c>
      <c r="M214">
        <f>IF(H214="FightingDojo",100,IF(VLOOKUP(F214,Sheet3!J:K,2,FALSE)&lt;&gt;100,VLOOKUP(F214,Sheet3!J:K,2,FALSE),0))</f>
        <v>40</v>
      </c>
      <c r="N214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</v>
      </c>
      <c r="O214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</v>
      </c>
    </row>
    <row r="215" spans="1:15" x14ac:dyDescent="0.5">
      <c r="A215">
        <v>214</v>
      </c>
      <c r="B215" t="str">
        <f t="shared" si="18"/>
        <v/>
      </c>
      <c r="C215" t="s">
        <v>263</v>
      </c>
      <c r="D215" t="str">
        <f t="shared" si="19"/>
        <v>ROBERTO</v>
      </c>
      <c r="F215">
        <f t="shared" si="20"/>
        <v>26</v>
      </c>
      <c r="G215">
        <f t="shared" si="21"/>
        <v>26</v>
      </c>
      <c r="I215">
        <f>COUNTIF(Sheet3!F:F,"="&amp;'Trainers by index #'!D215)</f>
        <v>1</v>
      </c>
      <c r="J215">
        <f>IF(AND(I215=0,L215=0),MAX(Sheet3!J:J),0)</f>
        <v>0</v>
      </c>
      <c r="K215">
        <f>IF(I215=1,VLOOKUP(D215,Sheet3!F:J,5,FALSE),0)</f>
        <v>26</v>
      </c>
      <c r="L215">
        <f>IFERROR(IF(H215&lt;&gt;"",VLOOKUP(H215,Sheet3!I:J,2,FALSE),0),0)</f>
        <v>0</v>
      </c>
      <c r="M215">
        <f>IF(H215="FightingDojo",100,IF(VLOOKUP(F215,Sheet3!J:K,2,FALSE)&lt;&gt;100,VLOOKUP(F215,Sheet3!J:K,2,FALSE),0))</f>
        <v>40</v>
      </c>
      <c r="N215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</v>
      </c>
      <c r="O215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</v>
      </c>
    </row>
    <row r="216" spans="1:15" x14ac:dyDescent="0.5">
      <c r="A216">
        <v>215</v>
      </c>
      <c r="B216" t="str">
        <f t="shared" si="18"/>
        <v/>
      </c>
      <c r="C216" t="s">
        <v>264</v>
      </c>
      <c r="D216" t="str">
        <f t="shared" si="19"/>
        <v>CONNIE</v>
      </c>
      <c r="F216">
        <f t="shared" si="20"/>
        <v>26</v>
      </c>
      <c r="G216">
        <f t="shared" si="21"/>
        <v>26</v>
      </c>
      <c r="I216">
        <f>COUNTIF(Sheet3!F:F,"="&amp;'Trainers by index #'!D216)</f>
        <v>1</v>
      </c>
      <c r="J216">
        <f>IF(AND(I216=0,L216=0),MAX(Sheet3!J:J),0)</f>
        <v>0</v>
      </c>
      <c r="K216">
        <f>IF(I216=1,VLOOKUP(D216,Sheet3!F:J,5,FALSE),0)</f>
        <v>26</v>
      </c>
      <c r="L216">
        <f>IFERROR(IF(H216&lt;&gt;"",VLOOKUP(H216,Sheet3!I:J,2,FALSE),0),0)</f>
        <v>0</v>
      </c>
      <c r="M216">
        <f>IF(H216="FightingDojo",100,IF(VLOOKUP(F216,Sheet3!J:K,2,FALSE)&lt;&gt;100,VLOOKUP(F216,Sheet3!J:K,2,FALSE),0))</f>
        <v>40</v>
      </c>
      <c r="N216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</v>
      </c>
      <c r="O216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</v>
      </c>
    </row>
    <row r="217" spans="1:15" x14ac:dyDescent="0.5">
      <c r="A217">
        <v>216</v>
      </c>
      <c r="B217" t="str">
        <f t="shared" si="18"/>
        <v/>
      </c>
      <c r="C217" t="s">
        <v>109</v>
      </c>
      <c r="D217" t="str">
        <f t="shared" si="19"/>
        <v>GRUNT</v>
      </c>
      <c r="F217">
        <f t="shared" si="20"/>
        <v>46</v>
      </c>
      <c r="G217">
        <f t="shared" si="21"/>
        <v>46</v>
      </c>
      <c r="H217" t="s">
        <v>1017</v>
      </c>
      <c r="I217">
        <f>COUNTIF(Sheet3!F:F,"="&amp;'Trainers by index #'!D217)</f>
        <v>31</v>
      </c>
      <c r="J217">
        <f>IF(AND(I217=0,L217=0),MAX(Sheet3!J:J),0)</f>
        <v>0</v>
      </c>
      <c r="K217">
        <f>IF(I217=1,VLOOKUP(D217,Sheet3!F:J,5,FALSE),0)</f>
        <v>0</v>
      </c>
      <c r="L217">
        <f>IFERROR(IF(H217&lt;&gt;"",VLOOKUP(H217,Sheet3!I:J,2,FALSE),0),0)</f>
        <v>46</v>
      </c>
      <c r="M217">
        <f>IF(H217="FightingDojo",100,IF(VLOOKUP(F217,Sheet3!J:K,2,FALSE)&lt;&gt;100,VLOOKUP(F217,Sheet3!J:K,2,FALSE),0))</f>
        <v>52</v>
      </c>
      <c r="N217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</v>
      </c>
      <c r="O217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</v>
      </c>
    </row>
    <row r="218" spans="1:15" x14ac:dyDescent="0.5">
      <c r="A218">
        <v>217</v>
      </c>
      <c r="B218" t="str">
        <f t="shared" si="18"/>
        <v/>
      </c>
      <c r="C218" t="s">
        <v>265</v>
      </c>
      <c r="D218" t="str">
        <f t="shared" si="19"/>
        <v>DENIS</v>
      </c>
      <c r="F218">
        <f t="shared" si="20"/>
        <v>26</v>
      </c>
      <c r="G218">
        <f t="shared" si="21"/>
        <v>26</v>
      </c>
      <c r="I218">
        <f>COUNTIF(Sheet3!F:F,"="&amp;'Trainers by index #'!D218)</f>
        <v>1</v>
      </c>
      <c r="J218">
        <f>IF(AND(I218=0,L218=0),MAX(Sheet3!J:J),0)</f>
        <v>0</v>
      </c>
      <c r="K218">
        <f>IF(I218=1,VLOOKUP(D218,Sheet3!F:J,5,FALSE),0)</f>
        <v>26</v>
      </c>
      <c r="L218">
        <f>IFERROR(IF(H218&lt;&gt;"",VLOOKUP(H218,Sheet3!I:J,2,FALSE),0),0)</f>
        <v>0</v>
      </c>
      <c r="M218">
        <f>IF(H218="FightingDojo",100,IF(VLOOKUP(F218,Sheet3!J:K,2,FALSE)&lt;&gt;100,VLOOKUP(F218,Sheet3!J:K,2,FALSE),0))</f>
        <v>40</v>
      </c>
      <c r="N218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</v>
      </c>
      <c r="O218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</v>
      </c>
    </row>
    <row r="219" spans="1:15" x14ac:dyDescent="0.5">
      <c r="A219">
        <v>218</v>
      </c>
      <c r="B219" t="str">
        <f t="shared" si="18"/>
        <v/>
      </c>
      <c r="C219" t="s">
        <v>109</v>
      </c>
      <c r="D219" t="str">
        <f t="shared" si="19"/>
        <v>GRUNT</v>
      </c>
      <c r="F219">
        <f t="shared" si="20"/>
        <v>46</v>
      </c>
      <c r="G219">
        <f t="shared" si="21"/>
        <v>46</v>
      </c>
      <c r="H219" t="s">
        <v>1017</v>
      </c>
      <c r="I219">
        <f>COUNTIF(Sheet3!F:F,"="&amp;'Trainers by index #'!D219)</f>
        <v>31</v>
      </c>
      <c r="J219">
        <f>IF(AND(I219=0,L219=0),MAX(Sheet3!J:J),0)</f>
        <v>0</v>
      </c>
      <c r="K219">
        <f>IF(I219=1,VLOOKUP(D219,Sheet3!F:J,5,FALSE),0)</f>
        <v>0</v>
      </c>
      <c r="L219">
        <f>IFERROR(IF(H219&lt;&gt;"",VLOOKUP(H219,Sheet3!I:J,2,FALSE),0),0)</f>
        <v>46</v>
      </c>
      <c r="M219">
        <f>IF(H219="FightingDojo",100,IF(VLOOKUP(F219,Sheet3!J:K,2,FALSE)&lt;&gt;100,VLOOKUP(F219,Sheet3!J:K,2,FALSE),0))</f>
        <v>52</v>
      </c>
      <c r="N219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</v>
      </c>
      <c r="O219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</v>
      </c>
    </row>
    <row r="220" spans="1:15" x14ac:dyDescent="0.5">
      <c r="A220">
        <v>219</v>
      </c>
      <c r="B220" t="str">
        <f t="shared" si="18"/>
        <v/>
      </c>
      <c r="C220" t="s">
        <v>109</v>
      </c>
      <c r="D220" t="str">
        <f t="shared" si="19"/>
        <v>GRUNT</v>
      </c>
      <c r="F220">
        <f t="shared" si="20"/>
        <v>46</v>
      </c>
      <c r="G220">
        <f t="shared" si="21"/>
        <v>46</v>
      </c>
      <c r="H220" t="s">
        <v>1017</v>
      </c>
      <c r="I220">
        <f>COUNTIF(Sheet3!F:F,"="&amp;'Trainers by index #'!D220)</f>
        <v>31</v>
      </c>
      <c r="J220">
        <f>IF(AND(I220=0,L220=0),MAX(Sheet3!J:J),0)</f>
        <v>0</v>
      </c>
      <c r="K220">
        <f>IF(I220=1,VLOOKUP(D220,Sheet3!F:J,5,FALSE),0)</f>
        <v>0</v>
      </c>
      <c r="L220">
        <f>IFERROR(IF(H220&lt;&gt;"",VLOOKUP(H220,Sheet3!I:J,2,FALSE),0),0)</f>
        <v>46</v>
      </c>
      <c r="M220">
        <f>IF(H220="FightingDojo",100,IF(VLOOKUP(F220,Sheet3!J:K,2,FALSE)&lt;&gt;100,VLOOKUP(F220,Sheet3!J:K,2,FALSE),0))</f>
        <v>52</v>
      </c>
      <c r="N220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</v>
      </c>
      <c r="O220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</v>
      </c>
    </row>
    <row r="221" spans="1:15" x14ac:dyDescent="0.5">
      <c r="A221">
        <v>220</v>
      </c>
      <c r="B221" t="str">
        <f t="shared" si="18"/>
        <v/>
      </c>
      <c r="C221" t="s">
        <v>109</v>
      </c>
      <c r="D221" t="str">
        <f t="shared" si="19"/>
        <v>GRUNT</v>
      </c>
      <c r="F221">
        <f t="shared" si="20"/>
        <v>46</v>
      </c>
      <c r="G221">
        <f t="shared" si="21"/>
        <v>46</v>
      </c>
      <c r="H221" t="s">
        <v>1017</v>
      </c>
      <c r="I221">
        <f>COUNTIF(Sheet3!F:F,"="&amp;'Trainers by index #'!D221)</f>
        <v>31</v>
      </c>
      <c r="J221">
        <f>IF(AND(I221=0,L221=0),MAX(Sheet3!J:J),0)</f>
        <v>0</v>
      </c>
      <c r="K221">
        <f>IF(I221=1,VLOOKUP(D221,Sheet3!F:J,5,FALSE),0)</f>
        <v>0</v>
      </c>
      <c r="L221">
        <f>IFERROR(IF(H221&lt;&gt;"",VLOOKUP(H221,Sheet3!I:J,2,FALSE),0),0)</f>
        <v>46</v>
      </c>
      <c r="M221">
        <f>IF(H221="FightingDojo",100,IF(VLOOKUP(F221,Sheet3!J:K,2,FALSE)&lt;&gt;100,VLOOKUP(F221,Sheet3!J:K,2,FALSE),0))</f>
        <v>52</v>
      </c>
      <c r="N221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</v>
      </c>
      <c r="O221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</v>
      </c>
    </row>
    <row r="222" spans="1:15" x14ac:dyDescent="0.5">
      <c r="A222">
        <v>221</v>
      </c>
      <c r="B222" t="str">
        <f t="shared" si="18"/>
        <v>AAAA</v>
      </c>
      <c r="C222" t="s">
        <v>108</v>
      </c>
      <c r="D222" t="str">
        <f t="shared" si="19"/>
        <v>MICKEY</v>
      </c>
      <c r="F222">
        <f t="shared" si="20"/>
        <v>100</v>
      </c>
      <c r="G222">
        <f t="shared" si="21"/>
        <v>100</v>
      </c>
      <c r="I222">
        <f>COUNTIF(Sheet3!F:F,"="&amp;'Trainers by index #'!D222)</f>
        <v>0</v>
      </c>
      <c r="J222">
        <f>IF(AND(I222=0,L222=0),MAX(Sheet3!J:J),0)</f>
        <v>100</v>
      </c>
      <c r="K222">
        <f>IF(I222=1,VLOOKUP(D222,Sheet3!F:J,5,FALSE),0)</f>
        <v>0</v>
      </c>
      <c r="L222">
        <f>IFERROR(IF(H222&lt;&gt;"",VLOOKUP(H222,Sheet3!I:J,2,FALSE),0),0)</f>
        <v>0</v>
      </c>
      <c r="M222">
        <f>IF(H222="FightingDojo",100,IF(VLOOKUP(F222,Sheet3!J:K,2,FALSE)&lt;&gt;100,VLOOKUP(F222,Sheet3!J:K,2,FALSE),0))</f>
        <v>0</v>
      </c>
      <c r="N222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</v>
      </c>
      <c r="O222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</v>
      </c>
    </row>
    <row r="223" spans="1:15" x14ac:dyDescent="0.5">
      <c r="A223">
        <v>222</v>
      </c>
      <c r="B223" t="str">
        <f t="shared" si="18"/>
        <v/>
      </c>
      <c r="C223" t="s">
        <v>109</v>
      </c>
      <c r="D223" t="str">
        <f t="shared" si="19"/>
        <v>GRUNT</v>
      </c>
      <c r="F223">
        <f t="shared" si="20"/>
        <v>46</v>
      </c>
      <c r="G223">
        <f t="shared" si="21"/>
        <v>46</v>
      </c>
      <c r="H223" t="s">
        <v>1017</v>
      </c>
      <c r="I223">
        <f>COUNTIF(Sheet3!F:F,"="&amp;'Trainers by index #'!D223)</f>
        <v>31</v>
      </c>
      <c r="J223">
        <f>IF(AND(I223=0,L223=0),MAX(Sheet3!J:J),0)</f>
        <v>0</v>
      </c>
      <c r="K223">
        <f>IF(I223=1,VLOOKUP(D223,Sheet3!F:J,5,FALSE),0)</f>
        <v>0</v>
      </c>
      <c r="L223">
        <f>IFERROR(IF(H223&lt;&gt;"",VLOOKUP(H223,Sheet3!I:J,2,FALSE),0),0)</f>
        <v>46</v>
      </c>
      <c r="M223">
        <f>IF(H223="FightingDojo",100,IF(VLOOKUP(F223,Sheet3!J:K,2,FALSE)&lt;&gt;100,VLOOKUP(F223,Sheet3!J:K,2,FALSE),0))</f>
        <v>52</v>
      </c>
      <c r="N223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</v>
      </c>
      <c r="O223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</v>
      </c>
    </row>
    <row r="224" spans="1:15" x14ac:dyDescent="0.5">
      <c r="A224">
        <v>223</v>
      </c>
      <c r="B224" t="str">
        <f t="shared" si="18"/>
        <v/>
      </c>
      <c r="C224" t="s">
        <v>109</v>
      </c>
      <c r="D224" t="str">
        <f t="shared" si="19"/>
        <v>GRUNT</v>
      </c>
      <c r="F224">
        <f t="shared" si="20"/>
        <v>46</v>
      </c>
      <c r="G224">
        <f t="shared" si="21"/>
        <v>46</v>
      </c>
      <c r="H224" t="s">
        <v>1017</v>
      </c>
      <c r="I224">
        <f>COUNTIF(Sheet3!F:F,"="&amp;'Trainers by index #'!D224)</f>
        <v>31</v>
      </c>
      <c r="J224">
        <f>IF(AND(I224=0,L224=0),MAX(Sheet3!J:J),0)</f>
        <v>0</v>
      </c>
      <c r="K224">
        <f>IF(I224=1,VLOOKUP(D224,Sheet3!F:J,5,FALSE),0)</f>
        <v>0</v>
      </c>
      <c r="L224">
        <f>IFERROR(IF(H224&lt;&gt;"",VLOOKUP(H224,Sheet3!I:J,2,FALSE),0),0)</f>
        <v>46</v>
      </c>
      <c r="M224">
        <f>IF(H224="FightingDojo",100,IF(VLOOKUP(F224,Sheet3!J:K,2,FALSE)&lt;&gt;100,VLOOKUP(F224,Sheet3!J:K,2,FALSE),0))</f>
        <v>52</v>
      </c>
      <c r="N224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</v>
      </c>
      <c r="O224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</v>
      </c>
    </row>
    <row r="225" spans="1:15" x14ac:dyDescent="0.5">
      <c r="A225">
        <v>224</v>
      </c>
      <c r="B225" t="str">
        <f t="shared" si="18"/>
        <v/>
      </c>
      <c r="C225" t="s">
        <v>109</v>
      </c>
      <c r="D225" t="str">
        <f t="shared" si="19"/>
        <v>GRUNT</v>
      </c>
      <c r="F225">
        <f t="shared" si="20"/>
        <v>46</v>
      </c>
      <c r="G225">
        <f t="shared" si="21"/>
        <v>46</v>
      </c>
      <c r="H225" t="s">
        <v>1017</v>
      </c>
      <c r="I225">
        <f>COUNTIF(Sheet3!F:F,"="&amp;'Trainers by index #'!D225)</f>
        <v>31</v>
      </c>
      <c r="J225">
        <f>IF(AND(I225=0,L225=0),MAX(Sheet3!J:J),0)</f>
        <v>0</v>
      </c>
      <c r="K225">
        <f>IF(I225=1,VLOOKUP(D225,Sheet3!F:J,5,FALSE),0)</f>
        <v>0</v>
      </c>
      <c r="L225">
        <f>IFERROR(IF(H225&lt;&gt;"",VLOOKUP(H225,Sheet3!I:J,2,FALSE),0),0)</f>
        <v>46</v>
      </c>
      <c r="M225">
        <f>IF(H225="FightingDojo",100,IF(VLOOKUP(F225,Sheet3!J:K,2,FALSE)&lt;&gt;100,VLOOKUP(F225,Sheet3!J:K,2,FALSE),0))</f>
        <v>52</v>
      </c>
      <c r="N225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</v>
      </c>
      <c r="O225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</v>
      </c>
    </row>
    <row r="226" spans="1:15" x14ac:dyDescent="0.5">
      <c r="A226">
        <v>225</v>
      </c>
      <c r="B226" t="str">
        <f t="shared" si="18"/>
        <v>AAAA</v>
      </c>
      <c r="C226" t="s">
        <v>108</v>
      </c>
      <c r="D226" t="str">
        <f t="shared" si="19"/>
        <v>MICKEY</v>
      </c>
      <c r="F226">
        <f t="shared" si="20"/>
        <v>100</v>
      </c>
      <c r="G226">
        <f t="shared" si="21"/>
        <v>100</v>
      </c>
      <c r="I226">
        <f>COUNTIF(Sheet3!F:F,"="&amp;'Trainers by index #'!D226)</f>
        <v>0</v>
      </c>
      <c r="J226">
        <f>IF(AND(I226=0,L226=0),MAX(Sheet3!J:J),0)</f>
        <v>100</v>
      </c>
      <c r="K226">
        <f>IF(I226=1,VLOOKUP(D226,Sheet3!F:J,5,FALSE),0)</f>
        <v>0</v>
      </c>
      <c r="L226">
        <f>IFERROR(IF(H226&lt;&gt;"",VLOOKUP(H226,Sheet3!I:J,2,FALSE),0),0)</f>
        <v>0</v>
      </c>
      <c r="M226">
        <f>IF(H226="FightingDojo",100,IF(VLOOKUP(F226,Sheet3!J:K,2,FALSE)&lt;&gt;100,VLOOKUP(F226,Sheet3!J:K,2,FALSE),0))</f>
        <v>0</v>
      </c>
      <c r="N226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</v>
      </c>
      <c r="O226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</v>
      </c>
    </row>
    <row r="227" spans="1:15" x14ac:dyDescent="0.5">
      <c r="A227">
        <v>226</v>
      </c>
      <c r="B227" t="str">
        <f t="shared" si="18"/>
        <v>AAAA</v>
      </c>
      <c r="C227" t="s">
        <v>108</v>
      </c>
      <c r="D227" t="str">
        <f t="shared" si="19"/>
        <v>MICKEY</v>
      </c>
      <c r="F227">
        <f t="shared" si="20"/>
        <v>100</v>
      </c>
      <c r="G227">
        <f t="shared" si="21"/>
        <v>100</v>
      </c>
      <c r="I227">
        <f>COUNTIF(Sheet3!F:F,"="&amp;'Trainers by index #'!D227)</f>
        <v>0</v>
      </c>
      <c r="J227">
        <f>IF(AND(I227=0,L227=0),MAX(Sheet3!J:J),0)</f>
        <v>100</v>
      </c>
      <c r="K227">
        <f>IF(I227=1,VLOOKUP(D227,Sheet3!F:J,5,FALSE),0)</f>
        <v>0</v>
      </c>
      <c r="L227">
        <f>IFERROR(IF(H227&lt;&gt;"",VLOOKUP(H227,Sheet3!I:J,2,FALSE),0),0)</f>
        <v>0</v>
      </c>
      <c r="M227">
        <f>IF(H227="FightingDojo",100,IF(VLOOKUP(F227,Sheet3!J:K,2,FALSE)&lt;&gt;100,VLOOKUP(F227,Sheet3!J:K,2,FALSE),0))</f>
        <v>0</v>
      </c>
      <c r="N227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</v>
      </c>
      <c r="O227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</v>
      </c>
    </row>
    <row r="228" spans="1:15" x14ac:dyDescent="0.5">
      <c r="A228">
        <v>227</v>
      </c>
      <c r="B228" t="str">
        <f t="shared" si="18"/>
        <v/>
      </c>
      <c r="C228" t="s">
        <v>109</v>
      </c>
      <c r="D228" t="str">
        <f t="shared" si="19"/>
        <v>GRUNT</v>
      </c>
      <c r="F228">
        <f t="shared" si="20"/>
        <v>46</v>
      </c>
      <c r="G228">
        <f t="shared" si="21"/>
        <v>46</v>
      </c>
      <c r="H228" t="s">
        <v>1017</v>
      </c>
      <c r="I228">
        <f>COUNTIF(Sheet3!F:F,"="&amp;'Trainers by index #'!D228)</f>
        <v>31</v>
      </c>
      <c r="J228">
        <f>IF(AND(I228=0,L228=0),MAX(Sheet3!J:J),0)</f>
        <v>0</v>
      </c>
      <c r="K228">
        <f>IF(I228=1,VLOOKUP(D228,Sheet3!F:J,5,FALSE),0)</f>
        <v>0</v>
      </c>
      <c r="L228">
        <f>IFERROR(IF(H228&lt;&gt;"",VLOOKUP(H228,Sheet3!I:J,2,FALSE),0),0)</f>
        <v>46</v>
      </c>
      <c r="M228">
        <f>IF(H228="FightingDojo",100,IF(VLOOKUP(F228,Sheet3!J:K,2,FALSE)&lt;&gt;100,VLOOKUP(F228,Sheet3!J:K,2,FALSE),0))</f>
        <v>52</v>
      </c>
      <c r="N228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</v>
      </c>
      <c r="O228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</v>
      </c>
    </row>
    <row r="229" spans="1:15" x14ac:dyDescent="0.5">
      <c r="A229">
        <v>228</v>
      </c>
      <c r="B229" t="str">
        <f t="shared" si="18"/>
        <v/>
      </c>
      <c r="C229" t="s">
        <v>109</v>
      </c>
      <c r="D229" t="str">
        <f t="shared" si="19"/>
        <v>GRUNT</v>
      </c>
      <c r="F229">
        <f t="shared" si="20"/>
        <v>46</v>
      </c>
      <c r="G229">
        <f t="shared" si="21"/>
        <v>46</v>
      </c>
      <c r="H229" t="s">
        <v>1017</v>
      </c>
      <c r="I229">
        <f>COUNTIF(Sheet3!F:F,"="&amp;'Trainers by index #'!D229)</f>
        <v>31</v>
      </c>
      <c r="J229">
        <f>IF(AND(I229=0,L229=0),MAX(Sheet3!J:J),0)</f>
        <v>0</v>
      </c>
      <c r="K229">
        <f>IF(I229=1,VLOOKUP(D229,Sheet3!F:J,5,FALSE),0)</f>
        <v>0</v>
      </c>
      <c r="L229">
        <f>IFERROR(IF(H229&lt;&gt;"",VLOOKUP(H229,Sheet3!I:J,2,FALSE),0),0)</f>
        <v>46</v>
      </c>
      <c r="M229">
        <f>IF(H229="FightingDojo",100,IF(VLOOKUP(F229,Sheet3!J:K,2,FALSE)&lt;&gt;100,VLOOKUP(F229,Sheet3!J:K,2,FALSE),0))</f>
        <v>52</v>
      </c>
      <c r="N229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</v>
      </c>
      <c r="O229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</v>
      </c>
    </row>
    <row r="230" spans="1:15" x14ac:dyDescent="0.5">
      <c r="A230">
        <v>229</v>
      </c>
      <c r="B230" t="str">
        <f t="shared" si="18"/>
        <v>AAAA</v>
      </c>
      <c r="C230" t="s">
        <v>108</v>
      </c>
      <c r="D230" t="str">
        <f t="shared" si="19"/>
        <v>MICKEY</v>
      </c>
      <c r="F230">
        <f t="shared" si="20"/>
        <v>100</v>
      </c>
      <c r="G230">
        <f t="shared" si="21"/>
        <v>100</v>
      </c>
      <c r="I230">
        <f>COUNTIF(Sheet3!F:F,"="&amp;'Trainers by index #'!D230)</f>
        <v>0</v>
      </c>
      <c r="J230">
        <f>IF(AND(I230=0,L230=0),MAX(Sheet3!J:J),0)</f>
        <v>100</v>
      </c>
      <c r="K230">
        <f>IF(I230=1,VLOOKUP(D230,Sheet3!F:J,5,FALSE),0)</f>
        <v>0</v>
      </c>
      <c r="L230">
        <f>IFERROR(IF(H230&lt;&gt;"",VLOOKUP(H230,Sheet3!I:J,2,FALSE),0),0)</f>
        <v>0</v>
      </c>
      <c r="M230">
        <f>IF(H230="FightingDojo",100,IF(VLOOKUP(F230,Sheet3!J:K,2,FALSE)&lt;&gt;100,VLOOKUP(F230,Sheet3!J:K,2,FALSE),0))</f>
        <v>0</v>
      </c>
      <c r="N230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</v>
      </c>
      <c r="O230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</v>
      </c>
    </row>
    <row r="231" spans="1:15" x14ac:dyDescent="0.5">
      <c r="A231">
        <v>230</v>
      </c>
      <c r="B231" t="str">
        <f t="shared" si="18"/>
        <v/>
      </c>
      <c r="C231" t="s">
        <v>266</v>
      </c>
      <c r="D231" t="str">
        <f t="shared" si="19"/>
        <v>FRANKLIN</v>
      </c>
      <c r="F231">
        <f t="shared" si="20"/>
        <v>62</v>
      </c>
      <c r="G231">
        <f t="shared" si="21"/>
        <v>62</v>
      </c>
      <c r="I231">
        <f>COUNTIF(Sheet3!F:F,"="&amp;'Trainers by index #'!D231)</f>
        <v>1</v>
      </c>
      <c r="J231">
        <f>IF(AND(I231=0,L231=0),MAX(Sheet3!J:J),0)</f>
        <v>0</v>
      </c>
      <c r="K231">
        <f>IF(I231=1,VLOOKUP(D231,Sheet3!F:J,5,FALSE),0)</f>
        <v>62</v>
      </c>
      <c r="L231">
        <f>IFERROR(IF(H231&lt;&gt;"",VLOOKUP(H231,Sheet3!I:J,2,FALSE),0),0)</f>
        <v>0</v>
      </c>
      <c r="M231">
        <f>IF(H231="FightingDojo",100,IF(VLOOKUP(F231,Sheet3!J:K,2,FALSE)&lt;&gt;100,VLOOKUP(F231,Sheet3!J:K,2,FALSE),0))</f>
        <v>89</v>
      </c>
      <c r="N231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</v>
      </c>
      <c r="O231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</v>
      </c>
    </row>
    <row r="232" spans="1:15" x14ac:dyDescent="0.5">
      <c r="A232">
        <v>231</v>
      </c>
      <c r="B232" t="str">
        <f t="shared" si="18"/>
        <v/>
      </c>
      <c r="C232" t="s">
        <v>267</v>
      </c>
      <c r="D232" t="str">
        <f t="shared" si="19"/>
        <v>EDWARD</v>
      </c>
      <c r="F232">
        <f t="shared" si="20"/>
        <v>51</v>
      </c>
      <c r="G232">
        <f t="shared" si="21"/>
        <v>51</v>
      </c>
      <c r="H232" t="s">
        <v>1023</v>
      </c>
      <c r="I232">
        <f>COUNTIF(Sheet3!F:F,"="&amp;'Trainers by index #'!D232)</f>
        <v>0</v>
      </c>
      <c r="J232">
        <f>IF(AND(I232=0,L232=0),MAX(Sheet3!J:J),0)</f>
        <v>0</v>
      </c>
      <c r="K232">
        <f>IF(I232=1,VLOOKUP(D232,Sheet3!F:J,5,FALSE),0)</f>
        <v>0</v>
      </c>
      <c r="L232">
        <f>IFERROR(IF(H232&lt;&gt;"",VLOOKUP(H232,Sheet3!I:J,2,FALSE),0),0)</f>
        <v>51</v>
      </c>
      <c r="M232">
        <f>IF(H232="FightingDojo",100,IF(VLOOKUP(F232,Sheet3!J:K,2,FALSE)&lt;&gt;100,VLOOKUP(F232,Sheet3!J:K,2,FALSE),0))</f>
        <v>58</v>
      </c>
      <c r="N232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</v>
      </c>
      <c r="O232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</v>
      </c>
    </row>
    <row r="233" spans="1:15" x14ac:dyDescent="0.5">
      <c r="A233">
        <v>232</v>
      </c>
      <c r="B233" t="str">
        <f t="shared" si="18"/>
        <v/>
      </c>
      <c r="C233" t="s">
        <v>268</v>
      </c>
      <c r="D233" t="str">
        <f t="shared" si="19"/>
        <v>VINCENT</v>
      </c>
      <c r="F233">
        <f t="shared" si="20"/>
        <v>60</v>
      </c>
      <c r="G233">
        <f t="shared" si="21"/>
        <v>60</v>
      </c>
      <c r="I233">
        <f>COUNTIF(Sheet3!F:F,"="&amp;'Trainers by index #'!D233)</f>
        <v>1</v>
      </c>
      <c r="J233">
        <f>IF(AND(I233=0,L233=0),MAX(Sheet3!J:J),0)</f>
        <v>0</v>
      </c>
      <c r="K233">
        <f>IF(I233=1,VLOOKUP(D233,Sheet3!F:J,5,FALSE),0)</f>
        <v>60</v>
      </c>
      <c r="L233">
        <f>IFERROR(IF(H233&lt;&gt;"",VLOOKUP(H233,Sheet3!I:J,2,FALSE),0),0)</f>
        <v>0</v>
      </c>
      <c r="M233">
        <f>IF(H233="FightingDojo",100,IF(VLOOKUP(F233,Sheet3!J:K,2,FALSE)&lt;&gt;100,VLOOKUP(F233,Sheet3!J:K,2,FALSE),0))</f>
        <v>62</v>
      </c>
      <c r="N233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</v>
      </c>
      <c r="O233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</v>
      </c>
    </row>
    <row r="234" spans="1:15" x14ac:dyDescent="0.5">
      <c r="A234">
        <v>233</v>
      </c>
      <c r="B234" t="str">
        <f t="shared" si="18"/>
        <v/>
      </c>
      <c r="C234" t="s">
        <v>269</v>
      </c>
      <c r="D234" t="str">
        <f t="shared" si="19"/>
        <v>ERIC</v>
      </c>
      <c r="F234">
        <f t="shared" si="20"/>
        <v>18</v>
      </c>
      <c r="G234">
        <f t="shared" si="21"/>
        <v>18</v>
      </c>
      <c r="I234">
        <f>COUNTIF(Sheet3!F:F,"="&amp;'Trainers by index #'!D234)</f>
        <v>1</v>
      </c>
      <c r="J234">
        <f>IF(AND(I234=0,L234=0),MAX(Sheet3!J:J),0)</f>
        <v>0</v>
      </c>
      <c r="K234">
        <f>IF(I234=1,VLOOKUP(D234,Sheet3!F:J,5,FALSE),0)</f>
        <v>18</v>
      </c>
      <c r="L234">
        <f>IFERROR(IF(H234&lt;&gt;"",VLOOKUP(H234,Sheet3!I:J,2,FALSE),0),0)</f>
        <v>0</v>
      </c>
      <c r="M234">
        <f>IF(H234="FightingDojo",100,IF(VLOOKUP(F234,Sheet3!J:K,2,FALSE)&lt;&gt;100,VLOOKUP(F234,Sheet3!J:K,2,FALSE),0))</f>
        <v>25</v>
      </c>
      <c r="N234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</v>
      </c>
      <c r="O234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</v>
      </c>
    </row>
    <row r="235" spans="1:15" x14ac:dyDescent="0.5">
      <c r="A235">
        <v>234</v>
      </c>
      <c r="B235" t="str">
        <f t="shared" si="18"/>
        <v/>
      </c>
      <c r="C235" t="s">
        <v>270</v>
      </c>
      <c r="D235" t="str">
        <f t="shared" si="19"/>
        <v>EOIN</v>
      </c>
      <c r="F235">
        <f t="shared" si="20"/>
        <v>69</v>
      </c>
      <c r="G235">
        <f t="shared" si="21"/>
        <v>69</v>
      </c>
      <c r="I235">
        <f>COUNTIF(Sheet3!F:F,"="&amp;'Trainers by index #'!D235)</f>
        <v>1</v>
      </c>
      <c r="J235">
        <f>IF(AND(I235=0,L235=0),MAX(Sheet3!J:J),0)</f>
        <v>0</v>
      </c>
      <c r="K235">
        <f>IF(I235=1,VLOOKUP(D235,Sheet3!F:J,5,FALSE),0)</f>
        <v>69</v>
      </c>
      <c r="L235">
        <f>IFERROR(IF(H235&lt;&gt;"",VLOOKUP(H235,Sheet3!I:J,2,FALSE),0),0)</f>
        <v>0</v>
      </c>
      <c r="M235">
        <f>IF(H235="FightingDojo",100,IF(VLOOKUP(F235,Sheet3!J:K,2,FALSE)&lt;&gt;100,VLOOKUP(F235,Sheet3!J:K,2,FALSE),0))</f>
        <v>63</v>
      </c>
      <c r="N235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</v>
      </c>
      <c r="O235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</v>
      </c>
    </row>
    <row r="236" spans="1:15" x14ac:dyDescent="0.5">
      <c r="A236">
        <v>235</v>
      </c>
      <c r="B236" t="str">
        <f t="shared" si="18"/>
        <v/>
      </c>
      <c r="C236" t="s">
        <v>271</v>
      </c>
      <c r="D236" t="str">
        <f t="shared" si="19"/>
        <v>NOLAND</v>
      </c>
      <c r="F236">
        <f t="shared" si="20"/>
        <v>75</v>
      </c>
      <c r="G236">
        <f t="shared" si="21"/>
        <v>75</v>
      </c>
      <c r="I236">
        <f>COUNTIF(Sheet3!F:F,"="&amp;'Trainers by index #'!D236)</f>
        <v>1</v>
      </c>
      <c r="J236">
        <f>IF(AND(I236=0,L236=0),MAX(Sheet3!J:J),0)</f>
        <v>0</v>
      </c>
      <c r="K236">
        <f>IF(I236=1,VLOOKUP(D236,Sheet3!F:J,5,FALSE),0)</f>
        <v>75</v>
      </c>
      <c r="L236">
        <f>IFERROR(IF(H236&lt;&gt;"",VLOOKUP(H236,Sheet3!I:J,2,FALSE),0),0)</f>
        <v>0</v>
      </c>
      <c r="M236">
        <f>IF(H236="FightingDojo",100,IF(VLOOKUP(F236,Sheet3!J:K,2,FALSE)&lt;&gt;100,VLOOKUP(F236,Sheet3!J:K,2,FALSE),0))</f>
        <v>81</v>
      </c>
      <c r="N236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</v>
      </c>
      <c r="O236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</v>
      </c>
    </row>
    <row r="237" spans="1:15" x14ac:dyDescent="0.5">
      <c r="A237">
        <v>236</v>
      </c>
      <c r="B237" t="str">
        <f t="shared" si="18"/>
        <v/>
      </c>
      <c r="C237" t="s">
        <v>272</v>
      </c>
      <c r="D237" t="str">
        <f t="shared" si="19"/>
        <v>SHAYE</v>
      </c>
      <c r="F237">
        <f t="shared" si="20"/>
        <v>75</v>
      </c>
      <c r="G237">
        <f t="shared" si="21"/>
        <v>75</v>
      </c>
      <c r="H237" t="s">
        <v>1031</v>
      </c>
      <c r="I237">
        <f>COUNTIF(Sheet3!F:F,"="&amp;'Trainers by index #'!D237)</f>
        <v>0</v>
      </c>
      <c r="J237">
        <f>IF(AND(I237=0,L237=0),MAX(Sheet3!J:J),0)</f>
        <v>0</v>
      </c>
      <c r="K237">
        <f>IF(I237=1,VLOOKUP(D237,Sheet3!F:J,5,FALSE),0)</f>
        <v>0</v>
      </c>
      <c r="L237">
        <f>IFERROR(IF(H237&lt;&gt;"",VLOOKUP(H237,Sheet3!I:J,2,FALSE),0),0)</f>
        <v>75</v>
      </c>
      <c r="M237">
        <f>IF(H237="FightingDojo",100,IF(VLOOKUP(F237,Sheet3!J:K,2,FALSE)&lt;&gt;100,VLOOKUP(F237,Sheet3!J:K,2,FALSE),0))</f>
        <v>81</v>
      </c>
      <c r="N237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</v>
      </c>
      <c r="O237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</v>
      </c>
    </row>
    <row r="238" spans="1:15" x14ac:dyDescent="0.5">
      <c r="A238">
        <v>237</v>
      </c>
      <c r="B238" t="str">
        <f t="shared" si="18"/>
        <v/>
      </c>
      <c r="C238" t="s">
        <v>273</v>
      </c>
      <c r="D238" t="str">
        <f t="shared" si="19"/>
        <v>CAROL</v>
      </c>
      <c r="F238">
        <f t="shared" si="20"/>
        <v>75</v>
      </c>
      <c r="G238">
        <f t="shared" si="21"/>
        <v>75</v>
      </c>
      <c r="H238" t="s">
        <v>1031</v>
      </c>
      <c r="I238">
        <f>COUNTIF(Sheet3!F:F,"="&amp;'Trainers by index #'!D238)</f>
        <v>0</v>
      </c>
      <c r="J238">
        <f>IF(AND(I238=0,L238=0),MAX(Sheet3!J:J),0)</f>
        <v>0</v>
      </c>
      <c r="K238">
        <f>IF(I238=1,VLOOKUP(D238,Sheet3!F:J,5,FALSE),0)</f>
        <v>0</v>
      </c>
      <c r="L238">
        <f>IFERROR(IF(H238&lt;&gt;"",VLOOKUP(H238,Sheet3!I:J,2,FALSE),0),0)</f>
        <v>75</v>
      </c>
      <c r="M238">
        <f>IF(H238="FightingDojo",100,IF(VLOOKUP(F238,Sheet3!J:K,2,FALSE)&lt;&gt;100,VLOOKUP(F238,Sheet3!J:K,2,FALSE),0))</f>
        <v>81</v>
      </c>
      <c r="N238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</v>
      </c>
      <c r="O238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</v>
      </c>
    </row>
    <row r="239" spans="1:15" x14ac:dyDescent="0.5">
      <c r="A239">
        <v>238</v>
      </c>
      <c r="B239" t="str">
        <f t="shared" si="18"/>
        <v/>
      </c>
      <c r="C239" t="s">
        <v>274</v>
      </c>
      <c r="D239" t="str">
        <f t="shared" si="19"/>
        <v>STANLY</v>
      </c>
      <c r="F239">
        <f t="shared" si="20"/>
        <v>75</v>
      </c>
      <c r="G239">
        <f t="shared" si="21"/>
        <v>75</v>
      </c>
      <c r="I239">
        <f>COUNTIF(Sheet3!F:F,"="&amp;'Trainers by index #'!D239)</f>
        <v>1</v>
      </c>
      <c r="J239">
        <f>IF(AND(I239=0,L239=0),MAX(Sheet3!J:J),0)</f>
        <v>0</v>
      </c>
      <c r="K239">
        <f>IF(I239=1,VLOOKUP(D239,Sheet3!F:J,5,FALSE),0)</f>
        <v>75</v>
      </c>
      <c r="L239">
        <f>IFERROR(IF(H239&lt;&gt;"",VLOOKUP(H239,Sheet3!I:J,2,FALSE),0),0)</f>
        <v>0</v>
      </c>
      <c r="M239">
        <f>IF(H239="FightingDojo",100,IF(VLOOKUP(F239,Sheet3!J:K,2,FALSE)&lt;&gt;100,VLOOKUP(F239,Sheet3!J:K,2,FALSE),0))</f>
        <v>81</v>
      </c>
      <c r="N239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</v>
      </c>
      <c r="O239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</v>
      </c>
    </row>
    <row r="240" spans="1:15" x14ac:dyDescent="0.5">
      <c r="A240">
        <v>239</v>
      </c>
      <c r="B240" t="str">
        <f t="shared" si="18"/>
        <v/>
      </c>
      <c r="C240" t="s">
        <v>275</v>
      </c>
      <c r="D240" t="str">
        <f t="shared" si="19"/>
        <v>JEFF</v>
      </c>
      <c r="F240">
        <f t="shared" si="20"/>
        <v>75</v>
      </c>
      <c r="G240">
        <f t="shared" si="21"/>
        <v>75</v>
      </c>
      <c r="I240">
        <f>COUNTIF(Sheet3!F:F,"="&amp;'Trainers by index #'!D240)</f>
        <v>1</v>
      </c>
      <c r="J240">
        <f>IF(AND(I240=0,L240=0),MAX(Sheet3!J:J),0)</f>
        <v>0</v>
      </c>
      <c r="K240">
        <f>IF(I240=1,VLOOKUP(D240,Sheet3!F:J,5,FALSE),0)</f>
        <v>75</v>
      </c>
      <c r="L240">
        <f>IFERROR(IF(H240&lt;&gt;"",VLOOKUP(H240,Sheet3!I:J,2,FALSE),0),0)</f>
        <v>0</v>
      </c>
      <c r="M240">
        <f>IF(H240="FightingDojo",100,IF(VLOOKUP(F240,Sheet3!J:K,2,FALSE)&lt;&gt;100,VLOOKUP(F240,Sheet3!J:K,2,FALSE),0))</f>
        <v>81</v>
      </c>
      <c r="N240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</v>
      </c>
      <c r="O240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</v>
      </c>
    </row>
    <row r="241" spans="1:15" x14ac:dyDescent="0.5">
      <c r="A241">
        <v>240</v>
      </c>
      <c r="B241" t="str">
        <f t="shared" si="18"/>
        <v/>
      </c>
      <c r="C241" t="s">
        <v>276</v>
      </c>
      <c r="D241" t="str">
        <f t="shared" si="19"/>
        <v>GARRETT</v>
      </c>
      <c r="F241">
        <f t="shared" si="20"/>
        <v>75</v>
      </c>
      <c r="G241">
        <f t="shared" si="21"/>
        <v>75</v>
      </c>
      <c r="H241" t="s">
        <v>1031</v>
      </c>
      <c r="I241">
        <f>COUNTIF(Sheet3!F:F,"="&amp;'Trainers by index #'!D241)</f>
        <v>0</v>
      </c>
      <c r="J241">
        <f>IF(AND(I241=0,L241=0),MAX(Sheet3!J:J),0)</f>
        <v>0</v>
      </c>
      <c r="K241">
        <f>IF(I241=1,VLOOKUP(D241,Sheet3!F:J,5,FALSE),0)</f>
        <v>0</v>
      </c>
      <c r="L241">
        <f>IFERROR(IF(H241&lt;&gt;"",VLOOKUP(H241,Sheet3!I:J,2,FALSE),0),0)</f>
        <v>75</v>
      </c>
      <c r="M241">
        <f>IF(H241="FightingDojo",100,IF(VLOOKUP(F241,Sheet3!J:K,2,FALSE)&lt;&gt;100,VLOOKUP(F241,Sheet3!J:K,2,FALSE),0))</f>
        <v>81</v>
      </c>
      <c r="N241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</v>
      </c>
      <c r="O241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</v>
      </c>
    </row>
    <row r="242" spans="1:15" x14ac:dyDescent="0.5">
      <c r="A242">
        <v>241</v>
      </c>
      <c r="B242" t="str">
        <f t="shared" si="18"/>
        <v/>
      </c>
      <c r="C242" t="s">
        <v>277</v>
      </c>
      <c r="D242" t="str">
        <f t="shared" si="19"/>
        <v>KENNETH</v>
      </c>
      <c r="F242">
        <f t="shared" si="20"/>
        <v>75</v>
      </c>
      <c r="G242">
        <f t="shared" si="21"/>
        <v>75</v>
      </c>
      <c r="H242" t="s">
        <v>1031</v>
      </c>
      <c r="I242">
        <f>COUNTIF(Sheet3!F:F,"="&amp;'Trainers by index #'!D242)</f>
        <v>0</v>
      </c>
      <c r="J242">
        <f>IF(AND(I242=0,L242=0),MAX(Sheet3!J:J),0)</f>
        <v>0</v>
      </c>
      <c r="K242">
        <f>IF(I242=1,VLOOKUP(D242,Sheet3!F:J,5,FALSE),0)</f>
        <v>0</v>
      </c>
      <c r="L242">
        <f>IFERROR(IF(H242&lt;&gt;"",VLOOKUP(H242,Sheet3!I:J,2,FALSE),0),0)</f>
        <v>75</v>
      </c>
      <c r="M242">
        <f>IF(H242="FightingDojo",100,IF(VLOOKUP(F242,Sheet3!J:K,2,FALSE)&lt;&gt;100,VLOOKUP(F242,Sheet3!J:K,2,FALSE),0))</f>
        <v>81</v>
      </c>
      <c r="N242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</v>
      </c>
      <c r="O242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</v>
      </c>
    </row>
    <row r="243" spans="1:15" x14ac:dyDescent="0.5">
      <c r="A243">
        <v>242</v>
      </c>
      <c r="B243" t="str">
        <f t="shared" si="18"/>
        <v/>
      </c>
      <c r="C243" t="s">
        <v>278</v>
      </c>
      <c r="D243" t="str">
        <f t="shared" si="19"/>
        <v>FRITZ</v>
      </c>
      <c r="F243">
        <f t="shared" si="20"/>
        <v>75</v>
      </c>
      <c r="G243">
        <f t="shared" si="21"/>
        <v>75</v>
      </c>
      <c r="I243">
        <f>COUNTIF(Sheet3!F:F,"="&amp;'Trainers by index #'!D243)</f>
        <v>1</v>
      </c>
      <c r="J243">
        <f>IF(AND(I243=0,L243=0),MAX(Sheet3!J:J),0)</f>
        <v>0</v>
      </c>
      <c r="K243">
        <f>IF(I243=1,VLOOKUP(D243,Sheet3!F:J,5,FALSE),0)</f>
        <v>75</v>
      </c>
      <c r="L243">
        <f>IFERROR(IF(H243&lt;&gt;"",VLOOKUP(H243,Sheet3!I:J,2,FALSE),0),0)</f>
        <v>0</v>
      </c>
      <c r="M243">
        <f>IF(H243="FightingDojo",100,IF(VLOOKUP(F243,Sheet3!J:K,2,FALSE)&lt;&gt;100,VLOOKUP(F243,Sheet3!J:K,2,FALSE),0))</f>
        <v>81</v>
      </c>
      <c r="N243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</v>
      </c>
      <c r="O243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</v>
      </c>
    </row>
    <row r="244" spans="1:15" x14ac:dyDescent="0.5">
      <c r="A244">
        <v>243</v>
      </c>
      <c r="B244" t="str">
        <f t="shared" si="18"/>
        <v/>
      </c>
      <c r="C244" t="s">
        <v>279</v>
      </c>
      <c r="D244" t="str">
        <f t="shared" si="19"/>
        <v>KATIE</v>
      </c>
      <c r="F244">
        <f t="shared" si="20"/>
        <v>75</v>
      </c>
      <c r="G244">
        <f t="shared" si="21"/>
        <v>75</v>
      </c>
      <c r="H244" t="s">
        <v>1031</v>
      </c>
      <c r="I244">
        <f>COUNTIF(Sheet3!F:F,"="&amp;'Trainers by index #'!D244)</f>
        <v>0</v>
      </c>
      <c r="J244">
        <f>IF(AND(I244=0,L244=0),MAX(Sheet3!J:J),0)</f>
        <v>0</v>
      </c>
      <c r="K244">
        <f>IF(I244=1,VLOOKUP(D244,Sheet3!F:J,5,FALSE),0)</f>
        <v>0</v>
      </c>
      <c r="L244">
        <f>IFERROR(IF(H244&lt;&gt;"",VLOOKUP(H244,Sheet3!I:J,2,FALSE),0),0)</f>
        <v>75</v>
      </c>
      <c r="M244">
        <f>IF(H244="FightingDojo",100,IF(VLOOKUP(F244,Sheet3!J:K,2,FALSE)&lt;&gt;100,VLOOKUP(F244,Sheet3!J:K,2,FALSE),0))</f>
        <v>81</v>
      </c>
      <c r="N244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</v>
      </c>
      <c r="O244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</v>
      </c>
    </row>
    <row r="245" spans="1:15" x14ac:dyDescent="0.5">
      <c r="A245">
        <v>244</v>
      </c>
      <c r="B245" t="str">
        <f t="shared" si="18"/>
        <v/>
      </c>
      <c r="C245" t="s">
        <v>280</v>
      </c>
      <c r="D245" t="str">
        <f t="shared" si="19"/>
        <v>LANCE</v>
      </c>
      <c r="F245">
        <f t="shared" si="20"/>
        <v>58</v>
      </c>
      <c r="G245">
        <f t="shared" si="21"/>
        <v>58</v>
      </c>
      <c r="H245" t="s">
        <v>1030</v>
      </c>
      <c r="I245">
        <f>COUNTIF(Sheet3!F:F,"="&amp;'Trainers by index #'!D245)</f>
        <v>2</v>
      </c>
      <c r="J245">
        <f>IF(AND(I245=0,L245=0),MAX(Sheet3!J:J),0)</f>
        <v>0</v>
      </c>
      <c r="K245">
        <f>IF(I245=1,VLOOKUP(D245,Sheet3!F:J,5,FALSE),0)</f>
        <v>0</v>
      </c>
      <c r="L245">
        <f>IFERROR(IF(H245&lt;&gt;"",VLOOKUP(H245,Sheet3!I:J,2,FALSE),0),0)</f>
        <v>58</v>
      </c>
      <c r="M245">
        <f>IF(H245="FightingDojo",100,IF(VLOOKUP(F245,Sheet3!J:K,2,FALSE)&lt;&gt;100,VLOOKUP(F245,Sheet3!J:K,2,FALSE),0))</f>
        <v>65</v>
      </c>
      <c r="N245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</v>
      </c>
      <c r="O245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</v>
      </c>
    </row>
    <row r="246" spans="1:15" x14ac:dyDescent="0.5">
      <c r="A246">
        <v>245</v>
      </c>
      <c r="B246" t="str">
        <f t="shared" si="18"/>
        <v/>
      </c>
      <c r="C246" t="s">
        <v>281</v>
      </c>
      <c r="D246" t="str">
        <f t="shared" si="19"/>
        <v>WILL</v>
      </c>
      <c r="F246">
        <f t="shared" si="20"/>
        <v>58</v>
      </c>
      <c r="G246">
        <f t="shared" si="21"/>
        <v>58</v>
      </c>
      <c r="I246">
        <f>COUNTIF(Sheet3!F:F,"="&amp;'Trainers by index #'!D246)</f>
        <v>1</v>
      </c>
      <c r="J246">
        <f>IF(AND(I246=0,L246=0),MAX(Sheet3!J:J),0)</f>
        <v>0</v>
      </c>
      <c r="K246">
        <f>IF(I246=1,VLOOKUP(D246,Sheet3!F:J,5,FALSE),0)</f>
        <v>58</v>
      </c>
      <c r="L246">
        <f>IFERROR(IF(H246&lt;&gt;"",VLOOKUP(H246,Sheet3!I:J,2,FALSE),0),0)</f>
        <v>0</v>
      </c>
      <c r="M246">
        <f>IF(H246="FightingDojo",100,IF(VLOOKUP(F246,Sheet3!J:K,2,FALSE)&lt;&gt;100,VLOOKUP(F246,Sheet3!J:K,2,FALSE),0))</f>
        <v>65</v>
      </c>
      <c r="N246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</v>
      </c>
      <c r="O246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</v>
      </c>
    </row>
    <row r="247" spans="1:15" x14ac:dyDescent="0.5">
      <c r="A247">
        <v>246</v>
      </c>
      <c r="B247" t="str">
        <f t="shared" si="18"/>
        <v/>
      </c>
      <c r="C247" t="s">
        <v>282</v>
      </c>
      <c r="D247" t="str">
        <f t="shared" si="19"/>
        <v>KAREN</v>
      </c>
      <c r="F247">
        <f t="shared" si="20"/>
        <v>58</v>
      </c>
      <c r="G247">
        <f t="shared" si="21"/>
        <v>58</v>
      </c>
      <c r="H247" t="s">
        <v>1030</v>
      </c>
      <c r="I247">
        <f>COUNTIF(Sheet3!F:F,"="&amp;'Trainers by index #'!D247)</f>
        <v>2</v>
      </c>
      <c r="J247">
        <f>IF(AND(I247=0,L247=0),MAX(Sheet3!J:J),0)</f>
        <v>0</v>
      </c>
      <c r="K247">
        <f>IF(I247=1,VLOOKUP(D247,Sheet3!F:J,5,FALSE),0)</f>
        <v>0</v>
      </c>
      <c r="L247">
        <f>IFERROR(IF(H247&lt;&gt;"",VLOOKUP(H247,Sheet3!I:J,2,FALSE),0),0)</f>
        <v>58</v>
      </c>
      <c r="M247">
        <f>IF(H247="FightingDojo",100,IF(VLOOKUP(F247,Sheet3!J:K,2,FALSE)&lt;&gt;100,VLOOKUP(F247,Sheet3!J:K,2,FALSE),0))</f>
        <v>65</v>
      </c>
      <c r="N247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</v>
      </c>
      <c r="O247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</v>
      </c>
    </row>
    <row r="248" spans="1:15" x14ac:dyDescent="0.5">
      <c r="A248">
        <v>247</v>
      </c>
      <c r="B248" t="str">
        <f t="shared" si="18"/>
        <v/>
      </c>
      <c r="C248" t="s">
        <v>283</v>
      </c>
      <c r="D248" t="str">
        <f t="shared" si="19"/>
        <v>KOGA</v>
      </c>
      <c r="F248">
        <f t="shared" si="20"/>
        <v>58</v>
      </c>
      <c r="G248">
        <f t="shared" si="21"/>
        <v>58</v>
      </c>
      <c r="H248" t="s">
        <v>1030</v>
      </c>
      <c r="I248">
        <f>COUNTIF(Sheet3!F:F,"="&amp;'Trainers by index #'!D248)</f>
        <v>2</v>
      </c>
      <c r="J248">
        <f>IF(AND(I248=0,L248=0),MAX(Sheet3!J:J),0)</f>
        <v>0</v>
      </c>
      <c r="K248">
        <f>IF(I248=1,VLOOKUP(D248,Sheet3!F:J,5,FALSE),0)</f>
        <v>0</v>
      </c>
      <c r="L248">
        <f>IFERROR(IF(H248&lt;&gt;"",VLOOKUP(H248,Sheet3!I:J,2,FALSE),0),0)</f>
        <v>58</v>
      </c>
      <c r="M248">
        <f>IF(H248="FightingDojo",100,IF(VLOOKUP(F248,Sheet3!J:K,2,FALSE)&lt;&gt;100,VLOOKUP(F248,Sheet3!J:K,2,FALSE),0))</f>
        <v>65</v>
      </c>
      <c r="N248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</v>
      </c>
      <c r="O248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</v>
      </c>
    </row>
    <row r="249" spans="1:15" x14ac:dyDescent="0.5">
      <c r="A249">
        <v>248</v>
      </c>
      <c r="B249" t="str">
        <f t="shared" si="18"/>
        <v/>
      </c>
      <c r="C249" t="s">
        <v>284</v>
      </c>
      <c r="D249" t="str">
        <f t="shared" si="19"/>
        <v>ED</v>
      </c>
      <c r="F249">
        <f t="shared" si="20"/>
        <v>72</v>
      </c>
      <c r="G249">
        <f t="shared" si="21"/>
        <v>72</v>
      </c>
      <c r="I249">
        <f>COUNTIF(Sheet3!F:F,"="&amp;'Trainers by index #'!D249)</f>
        <v>1</v>
      </c>
      <c r="J249">
        <f>IF(AND(I249=0,L249=0),MAX(Sheet3!J:J),0)</f>
        <v>0</v>
      </c>
      <c r="K249">
        <f>IF(I249=1,VLOOKUP(D249,Sheet3!F:J,5,FALSE),0)</f>
        <v>72</v>
      </c>
      <c r="L249">
        <f>IFERROR(IF(H249&lt;&gt;"",VLOOKUP(H249,Sheet3!I:J,2,FALSE),0),0)</f>
        <v>0</v>
      </c>
      <c r="M249">
        <f>IF(H249="FightingDojo",100,IF(VLOOKUP(F249,Sheet3!J:K,2,FALSE)&lt;&gt;100,VLOOKUP(F249,Sheet3!J:K,2,FALSE),0))</f>
        <v>95</v>
      </c>
      <c r="N249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</v>
      </c>
      <c r="O249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</v>
      </c>
    </row>
    <row r="250" spans="1:15" x14ac:dyDescent="0.5">
      <c r="A250">
        <v>249</v>
      </c>
      <c r="B250" t="str">
        <f t="shared" si="18"/>
        <v/>
      </c>
      <c r="C250" t="s">
        <v>285</v>
      </c>
      <c r="D250" t="str">
        <f t="shared" si="19"/>
        <v>DON</v>
      </c>
      <c r="F250">
        <f t="shared" si="20"/>
        <v>4</v>
      </c>
      <c r="G250">
        <f t="shared" si="21"/>
        <v>4</v>
      </c>
      <c r="I250">
        <f>COUNTIF(Sheet3!F:F,"="&amp;'Trainers by index #'!D250)</f>
        <v>1</v>
      </c>
      <c r="J250">
        <f>IF(AND(I250=0,L250=0),MAX(Sheet3!J:J),0)</f>
        <v>0</v>
      </c>
      <c r="K250">
        <f>IF(I250=1,VLOOKUP(D250,Sheet3!F:J,5,FALSE),0)</f>
        <v>4</v>
      </c>
      <c r="L250">
        <f>IFERROR(IF(H250&lt;&gt;"",VLOOKUP(H250,Sheet3!I:J,2,FALSE),0),0)</f>
        <v>0</v>
      </c>
      <c r="M250">
        <f>IF(H250="FightingDojo",100,IF(VLOOKUP(F250,Sheet3!J:K,2,FALSE)&lt;&gt;100,VLOOKUP(F250,Sheet3!J:K,2,FALSE),0))</f>
        <v>6</v>
      </c>
      <c r="N250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</v>
      </c>
      <c r="O250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</v>
      </c>
    </row>
    <row r="251" spans="1:15" x14ac:dyDescent="0.5">
      <c r="A251">
        <v>250</v>
      </c>
      <c r="B251" t="str">
        <f t="shared" si="18"/>
        <v/>
      </c>
      <c r="C251" t="s">
        <v>113</v>
      </c>
      <c r="D251" t="str">
        <f t="shared" si="19"/>
        <v>KENJI</v>
      </c>
      <c r="F251">
        <f t="shared" si="20"/>
        <v>48</v>
      </c>
      <c r="G251">
        <f t="shared" si="21"/>
        <v>48</v>
      </c>
      <c r="I251">
        <f>COUNTIF(Sheet3!F:F,"="&amp;'Trainers by index #'!D251)</f>
        <v>1</v>
      </c>
      <c r="J251">
        <f>IF(AND(I251=0,L251=0),MAX(Sheet3!J:J),0)</f>
        <v>0</v>
      </c>
      <c r="K251">
        <f>IF(I251=1,VLOOKUP(D251,Sheet3!F:J,5,FALSE),0)</f>
        <v>48</v>
      </c>
      <c r="L251">
        <f>IFERROR(IF(H251&lt;&gt;"",VLOOKUP(H251,Sheet3!I:J,2,FALSE),0),0)</f>
        <v>0</v>
      </c>
      <c r="M251">
        <f>IF(H251="FightingDojo",100,IF(VLOOKUP(F251,Sheet3!J:K,2,FALSE)&lt;&gt;100,VLOOKUP(F251,Sheet3!J:K,2,FALSE),0))</f>
        <v>56</v>
      </c>
      <c r="N251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</v>
      </c>
      <c r="O251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</v>
      </c>
    </row>
    <row r="252" spans="1:15" x14ac:dyDescent="0.5">
      <c r="A252">
        <v>251</v>
      </c>
      <c r="B252" t="str">
        <f t="shared" si="18"/>
        <v/>
      </c>
      <c r="C252" t="s">
        <v>286</v>
      </c>
      <c r="D252" t="str">
        <f t="shared" si="19"/>
        <v>NOB</v>
      </c>
      <c r="F252">
        <f t="shared" si="20"/>
        <v>29</v>
      </c>
      <c r="G252">
        <f t="shared" si="21"/>
        <v>29</v>
      </c>
      <c r="I252">
        <f>COUNTIF(Sheet3!F:F,"="&amp;'Trainers by index #'!D252)</f>
        <v>1</v>
      </c>
      <c r="J252">
        <f>IF(AND(I252=0,L252=0),MAX(Sheet3!J:J),0)</f>
        <v>0</v>
      </c>
      <c r="K252">
        <f>IF(I252=1,VLOOKUP(D252,Sheet3!F:J,5,FALSE),0)</f>
        <v>29</v>
      </c>
      <c r="L252">
        <f>IFERROR(IF(H252&lt;&gt;"",VLOOKUP(H252,Sheet3!I:J,2,FALSE),0),0)</f>
        <v>0</v>
      </c>
      <c r="M252">
        <f>IF(H252="FightingDojo",100,IF(VLOOKUP(F252,Sheet3!J:K,2,FALSE)&lt;&gt;100,VLOOKUP(F252,Sheet3!J:K,2,FALSE),0))</f>
        <v>41</v>
      </c>
      <c r="N252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</v>
      </c>
      <c r="O252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</v>
      </c>
    </row>
    <row r="253" spans="1:15" x14ac:dyDescent="0.5">
      <c r="A253">
        <v>252</v>
      </c>
      <c r="B253" t="str">
        <f t="shared" si="18"/>
        <v/>
      </c>
      <c r="C253" t="s">
        <v>287</v>
      </c>
      <c r="D253" t="str">
        <f t="shared" si="19"/>
        <v>HAROLD</v>
      </c>
      <c r="F253">
        <f t="shared" si="20"/>
        <v>79</v>
      </c>
      <c r="G253">
        <f t="shared" si="21"/>
        <v>79</v>
      </c>
      <c r="I253">
        <f>COUNTIF(Sheet3!F:F,"="&amp;'Trainers by index #'!D253)</f>
        <v>1</v>
      </c>
      <c r="J253">
        <f>IF(AND(I253=0,L253=0),MAX(Sheet3!J:J),0)</f>
        <v>0</v>
      </c>
      <c r="K253">
        <f>IF(I253=1,VLOOKUP(D253,Sheet3!F:J,5,FALSE),0)</f>
        <v>79</v>
      </c>
      <c r="L253">
        <f>IFERROR(IF(H253&lt;&gt;"",VLOOKUP(H253,Sheet3!I:J,2,FALSE),0),0)</f>
        <v>0</v>
      </c>
      <c r="M253">
        <f>IF(H253="FightingDojo",100,IF(VLOOKUP(F253,Sheet3!J:K,2,FALSE)&lt;&gt;100,VLOOKUP(F253,Sheet3!J:K,2,FALSE),0))</f>
        <v>99</v>
      </c>
      <c r="N253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</v>
      </c>
      <c r="O253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</v>
      </c>
    </row>
    <row r="254" spans="1:15" x14ac:dyDescent="0.5">
      <c r="A254">
        <v>253</v>
      </c>
      <c r="B254" t="str">
        <f t="shared" si="18"/>
        <v/>
      </c>
      <c r="C254" t="s">
        <v>288</v>
      </c>
      <c r="D254" t="str">
        <f t="shared" si="19"/>
        <v>BROCK</v>
      </c>
      <c r="F254">
        <f t="shared" si="20"/>
        <v>73</v>
      </c>
      <c r="G254">
        <f t="shared" si="21"/>
        <v>73</v>
      </c>
      <c r="H254" t="s">
        <v>1058</v>
      </c>
      <c r="I254">
        <f>COUNTIF(Sheet3!F:F,"="&amp;'Trainers by index #'!D254)</f>
        <v>2</v>
      </c>
      <c r="J254">
        <f>IF(AND(I254=0,L254=0),MAX(Sheet3!J:J),0)</f>
        <v>0</v>
      </c>
      <c r="K254">
        <f>IF(I254=1,VLOOKUP(D254,Sheet3!F:J,5,FALSE),0)</f>
        <v>0</v>
      </c>
      <c r="L254">
        <f>IFERROR(IF(H254&lt;&gt;"",VLOOKUP(H254,Sheet3!I:J,2,FALSE),0),0)</f>
        <v>73</v>
      </c>
      <c r="M254">
        <f>IF(H254="FightingDojo",100,IF(VLOOKUP(F254,Sheet3!J:K,2,FALSE)&lt;&gt;100,VLOOKUP(F254,Sheet3!J:K,2,FALSE),0))</f>
        <v>96</v>
      </c>
      <c r="N254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</v>
      </c>
      <c r="O254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</v>
      </c>
    </row>
    <row r="255" spans="1:15" x14ac:dyDescent="0.5">
      <c r="A255">
        <v>254</v>
      </c>
      <c r="B255" t="str">
        <f t="shared" si="18"/>
        <v/>
      </c>
      <c r="C255" t="s">
        <v>289</v>
      </c>
      <c r="D255" t="str">
        <f t="shared" si="19"/>
        <v>MISTY</v>
      </c>
      <c r="F255">
        <f t="shared" si="20"/>
        <v>70</v>
      </c>
      <c r="G255">
        <f t="shared" si="21"/>
        <v>70</v>
      </c>
      <c r="H255" t="s">
        <v>1053</v>
      </c>
      <c r="I255">
        <f>COUNTIF(Sheet3!F:F,"="&amp;'Trainers by index #'!D255)</f>
        <v>2</v>
      </c>
      <c r="J255">
        <f>IF(AND(I255=0,L255=0),MAX(Sheet3!J:J),0)</f>
        <v>0</v>
      </c>
      <c r="K255">
        <f>IF(I255=1,VLOOKUP(D255,Sheet3!F:J,5,FALSE),0)</f>
        <v>0</v>
      </c>
      <c r="L255">
        <f>IFERROR(IF(H255&lt;&gt;"",VLOOKUP(H255,Sheet3!I:J,2,FALSE),0),0)</f>
        <v>70</v>
      </c>
      <c r="M255">
        <f>IF(H255="FightingDojo",100,IF(VLOOKUP(F255,Sheet3!J:K,2,FALSE)&lt;&gt;100,VLOOKUP(F255,Sheet3!J:K,2,FALSE),0))</f>
        <v>64</v>
      </c>
      <c r="N255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</v>
      </c>
      <c r="O255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</v>
      </c>
    </row>
    <row r="256" spans="1:15" x14ac:dyDescent="0.5">
      <c r="A256">
        <v>255</v>
      </c>
      <c r="B256" t="str">
        <f t="shared" si="18"/>
        <v/>
      </c>
      <c r="C256" t="s">
        <v>1083</v>
      </c>
      <c r="D256" t="str">
        <f t="shared" si="19"/>
        <v>LT.SURGE</v>
      </c>
      <c r="F256">
        <f t="shared" si="20"/>
        <v>60</v>
      </c>
      <c r="G256">
        <f t="shared" si="21"/>
        <v>60</v>
      </c>
      <c r="H256" t="s">
        <v>1032</v>
      </c>
      <c r="I256">
        <f>COUNTIF(Sheet3!F:F,"="&amp;'Trainers by index #'!D256)</f>
        <v>2</v>
      </c>
      <c r="J256">
        <f>IF(AND(I256=0,L256=0),MAX(Sheet3!J:J),0)</f>
        <v>0</v>
      </c>
      <c r="K256">
        <f>IF(I256=1,VLOOKUP(D256,Sheet3!F:J,5,FALSE),0)</f>
        <v>0</v>
      </c>
      <c r="L256">
        <f>IFERROR(IF(H256&lt;&gt;"",VLOOKUP(H256,Sheet3!I:J,2,FALSE),0),0)</f>
        <v>60</v>
      </c>
      <c r="M256">
        <f>IF(H256="FightingDojo",100,IF(VLOOKUP(F256,Sheet3!J:K,2,FALSE)&lt;&gt;100,VLOOKUP(F256,Sheet3!J:K,2,FALSE),0))</f>
        <v>62</v>
      </c>
      <c r="N256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</v>
      </c>
      <c r="O256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</v>
      </c>
    </row>
    <row r="257" spans="1:15" x14ac:dyDescent="0.5">
      <c r="A257">
        <v>256</v>
      </c>
      <c r="B257" t="str">
        <f t="shared" si="18"/>
        <v/>
      </c>
      <c r="C257" t="s">
        <v>290</v>
      </c>
      <c r="D257" t="str">
        <f t="shared" si="19"/>
        <v>ERIKA</v>
      </c>
      <c r="F257">
        <f t="shared" si="20"/>
        <v>64</v>
      </c>
      <c r="G257">
        <f t="shared" si="21"/>
        <v>64</v>
      </c>
      <c r="H257" t="s">
        <v>1038</v>
      </c>
      <c r="I257">
        <f>COUNTIF(Sheet3!F:F,"="&amp;'Trainers by index #'!D257)</f>
        <v>2</v>
      </c>
      <c r="J257">
        <f>IF(AND(I257=0,L257=0),MAX(Sheet3!J:J),0)</f>
        <v>0</v>
      </c>
      <c r="K257">
        <f>IF(I257=1,VLOOKUP(D257,Sheet3!F:J,5,FALSE),0)</f>
        <v>0</v>
      </c>
      <c r="L257">
        <f>IFERROR(IF(H257&lt;&gt;"",VLOOKUP(H257,Sheet3!I:J,2,FALSE),0),0)</f>
        <v>64</v>
      </c>
      <c r="M257">
        <f>IF(H257="FightingDojo",100,IF(VLOOKUP(F257,Sheet3!J:K,2,FALSE)&lt;&gt;100,VLOOKUP(F257,Sheet3!J:K,2,FALSE),0))</f>
        <v>90</v>
      </c>
      <c r="N257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</v>
      </c>
      <c r="O257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</v>
      </c>
    </row>
    <row r="258" spans="1:15" x14ac:dyDescent="0.5">
      <c r="A258">
        <v>257</v>
      </c>
      <c r="B258" t="str">
        <f t="shared" si="18"/>
        <v/>
      </c>
      <c r="C258" t="s">
        <v>291</v>
      </c>
      <c r="D258" t="str">
        <f t="shared" si="19"/>
        <v>JANINE</v>
      </c>
      <c r="F258">
        <f t="shared" si="20"/>
        <v>68</v>
      </c>
      <c r="G258">
        <f t="shared" si="21"/>
        <v>68</v>
      </c>
      <c r="H258" t="s">
        <v>1050</v>
      </c>
      <c r="I258">
        <f>COUNTIF(Sheet3!F:F,"="&amp;'Trainers by index #'!D258)</f>
        <v>2</v>
      </c>
      <c r="J258">
        <f>IF(AND(I258=0,L258=0),MAX(Sheet3!J:J),0)</f>
        <v>0</v>
      </c>
      <c r="K258">
        <f>IF(I258=1,VLOOKUP(D258,Sheet3!F:J,5,FALSE),0)</f>
        <v>0</v>
      </c>
      <c r="L258">
        <f>IFERROR(IF(H258&lt;&gt;"",VLOOKUP(H258,Sheet3!I:J,2,FALSE),0),0)</f>
        <v>68</v>
      </c>
      <c r="M258">
        <f>IF(H258="FightingDojo",100,IF(VLOOKUP(F258,Sheet3!J:K,2,FALSE)&lt;&gt;100,VLOOKUP(F258,Sheet3!J:K,2,FALSE),0))</f>
        <v>93</v>
      </c>
      <c r="N258" t="str">
        <f t="shared" si="2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</v>
      </c>
      <c r="O258" t="str">
        <f t="shared" si="2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</v>
      </c>
    </row>
    <row r="259" spans="1:15" x14ac:dyDescent="0.5">
      <c r="A259">
        <v>258</v>
      </c>
      <c r="B259" t="str">
        <f t="shared" ref="B259:B322" si="24">IF(D259="MICKEY","AAAA","")</f>
        <v/>
      </c>
      <c r="C259" t="s">
        <v>292</v>
      </c>
      <c r="D259" t="str">
        <f t="shared" ref="D259:D322" si="25">UPPER(C259)</f>
        <v>SABRINA</v>
      </c>
      <c r="F259">
        <f t="shared" ref="F259:F322" si="26">MAX(J259:L259)</f>
        <v>62</v>
      </c>
      <c r="G259">
        <f t="shared" ref="G259:G322" si="27">IF(E259,ROUND(F259+1,0),F259)</f>
        <v>62</v>
      </c>
      <c r="H259" t="s">
        <v>1034</v>
      </c>
      <c r="I259">
        <f>COUNTIF(Sheet3!F:F,"="&amp;'Trainers by index #'!D259)</f>
        <v>2</v>
      </c>
      <c r="J259">
        <f>IF(AND(I259=0,L259=0),MAX(Sheet3!J:J),0)</f>
        <v>0</v>
      </c>
      <c r="K259">
        <f>IF(I259=1,VLOOKUP(D259,Sheet3!F:J,5,FALSE),0)</f>
        <v>0</v>
      </c>
      <c r="L259">
        <f>IFERROR(IF(H259&lt;&gt;"",VLOOKUP(H259,Sheet3!I:J,2,FALSE),0),0)</f>
        <v>62</v>
      </c>
      <c r="M259">
        <f>IF(H259="FightingDojo",100,IF(VLOOKUP(F259,Sheet3!J:K,2,FALSE)&lt;&gt;100,VLOOKUP(F259,Sheet3!J:K,2,FALSE),0))</f>
        <v>89</v>
      </c>
      <c r="N259" t="str">
        <f t="shared" ref="N259:N322" si="28">N258&amp;M259&amp;","</f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</v>
      </c>
      <c r="O259" t="str">
        <f t="shared" ref="O259:O322" si="29">O258&amp;G259&amp;","</f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</v>
      </c>
    </row>
    <row r="260" spans="1:15" x14ac:dyDescent="0.5">
      <c r="A260">
        <v>259</v>
      </c>
      <c r="B260" t="str">
        <f t="shared" si="24"/>
        <v/>
      </c>
      <c r="C260" t="s">
        <v>293</v>
      </c>
      <c r="D260" t="str">
        <f t="shared" si="25"/>
        <v>BLAINE</v>
      </c>
      <c r="F260">
        <f t="shared" si="26"/>
        <v>80</v>
      </c>
      <c r="G260">
        <f t="shared" si="27"/>
        <v>80</v>
      </c>
      <c r="H260" t="s">
        <v>1072</v>
      </c>
      <c r="I260">
        <f>COUNTIF(Sheet3!F:F,"="&amp;'Trainers by index #'!D260)</f>
        <v>2</v>
      </c>
      <c r="J260">
        <f>IF(AND(I260=0,L260=0),MAX(Sheet3!J:J),0)</f>
        <v>0</v>
      </c>
      <c r="K260">
        <f>IF(I260=1,VLOOKUP(D260,Sheet3!F:J,5,FALSE),0)</f>
        <v>0</v>
      </c>
      <c r="L260">
        <f>IFERROR(IF(H260&lt;&gt;"",VLOOKUP(H260,Sheet3!I:J,2,FALSE),0),0)</f>
        <v>80</v>
      </c>
      <c r="M260">
        <f>IF(H260="FightingDojo",100,IF(VLOOKUP(F260,Sheet3!J:K,2,FALSE)&lt;&gt;100,VLOOKUP(F260,Sheet3!J:K,2,FALSE),0))</f>
        <v>0</v>
      </c>
      <c r="N260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</v>
      </c>
      <c r="O260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</v>
      </c>
    </row>
    <row r="261" spans="1:15" x14ac:dyDescent="0.5">
      <c r="A261">
        <v>260</v>
      </c>
      <c r="B261" t="str">
        <f t="shared" si="24"/>
        <v/>
      </c>
      <c r="C261" t="s">
        <v>93</v>
      </c>
      <c r="D261" t="str">
        <f t="shared" si="25"/>
        <v>RED</v>
      </c>
      <c r="F261">
        <f t="shared" si="26"/>
        <v>82</v>
      </c>
      <c r="G261">
        <f t="shared" si="27"/>
        <v>82</v>
      </c>
      <c r="I261">
        <f>COUNTIF(Sheet3!F:F,"="&amp;'Trainers by index #'!D261)</f>
        <v>1</v>
      </c>
      <c r="J261">
        <f>IF(AND(I261=0,L261=0),MAX(Sheet3!J:J),0)</f>
        <v>0</v>
      </c>
      <c r="K261">
        <f>IF(I261=1,VLOOKUP(D261,Sheet3!F:J,5,FALSE),0)</f>
        <v>82</v>
      </c>
      <c r="L261">
        <f>IFERROR(IF(H261&lt;&gt;"",VLOOKUP(H261,Sheet3!I:J,2,FALSE),0),0)</f>
        <v>0</v>
      </c>
      <c r="M261">
        <f>IF(H261="FightingDojo",100,IF(VLOOKUP(F261,Sheet3!J:K,2,FALSE)&lt;&gt;100,VLOOKUP(F261,Sheet3!J:K,2,FALSE),0))</f>
        <v>0</v>
      </c>
      <c r="N261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</v>
      </c>
      <c r="O261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</v>
      </c>
    </row>
    <row r="262" spans="1:15" x14ac:dyDescent="0.5">
      <c r="A262">
        <v>261</v>
      </c>
      <c r="B262" t="str">
        <f t="shared" si="24"/>
        <v/>
      </c>
      <c r="C262" t="s">
        <v>94</v>
      </c>
      <c r="D262" t="str">
        <f t="shared" si="25"/>
        <v>BLUE</v>
      </c>
      <c r="F262">
        <f t="shared" si="26"/>
        <v>81</v>
      </c>
      <c r="G262">
        <f t="shared" si="27"/>
        <v>81</v>
      </c>
      <c r="H262" t="s">
        <v>1073</v>
      </c>
      <c r="I262">
        <f>COUNTIF(Sheet3!F:F,"="&amp;'Trainers by index #'!D262)</f>
        <v>2</v>
      </c>
      <c r="J262">
        <f>IF(AND(I262=0,L262=0),MAX(Sheet3!J:J),0)</f>
        <v>0</v>
      </c>
      <c r="K262">
        <f>IF(I262=1,VLOOKUP(D262,Sheet3!F:J,5,FALSE),0)</f>
        <v>0</v>
      </c>
      <c r="L262">
        <f>IFERROR(IF(H262&lt;&gt;"",VLOOKUP(H262,Sheet3!I:J,2,FALSE),0),0)</f>
        <v>81</v>
      </c>
      <c r="M262">
        <f>IF(H262="FightingDojo",100,IF(VLOOKUP(F262,Sheet3!J:K,2,FALSE)&lt;&gt;100,VLOOKUP(F262,Sheet3!J:K,2,FALSE),0))</f>
        <v>0</v>
      </c>
      <c r="N262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</v>
      </c>
      <c r="O262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</v>
      </c>
    </row>
    <row r="263" spans="1:15" x14ac:dyDescent="0.5">
      <c r="A263">
        <v>262</v>
      </c>
      <c r="B263" t="str">
        <f t="shared" si="24"/>
        <v>AAAA</v>
      </c>
      <c r="C263" t="s">
        <v>108</v>
      </c>
      <c r="D263" t="str">
        <f t="shared" si="25"/>
        <v>MICKEY</v>
      </c>
      <c r="F263">
        <f t="shared" si="26"/>
        <v>100</v>
      </c>
      <c r="G263">
        <f t="shared" si="27"/>
        <v>100</v>
      </c>
      <c r="I263">
        <f>COUNTIF(Sheet3!F:F,"="&amp;'Trainers by index #'!D263)</f>
        <v>0</v>
      </c>
      <c r="J263">
        <f>IF(AND(I263=0,L263=0),MAX(Sheet3!J:J),0)</f>
        <v>100</v>
      </c>
      <c r="K263">
        <f>IF(I263=1,VLOOKUP(D263,Sheet3!F:J,5,FALSE),0)</f>
        <v>0</v>
      </c>
      <c r="L263">
        <f>IFERROR(IF(H263&lt;&gt;"",VLOOKUP(H263,Sheet3!I:J,2,FALSE),0),0)</f>
        <v>0</v>
      </c>
      <c r="M263">
        <f>IF(H263="FightingDojo",100,IF(VLOOKUP(F263,Sheet3!J:K,2,FALSE)&lt;&gt;100,VLOOKUP(F263,Sheet3!J:K,2,FALSE),0))</f>
        <v>0</v>
      </c>
      <c r="N263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</v>
      </c>
      <c r="O263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</v>
      </c>
    </row>
    <row r="264" spans="1:15" x14ac:dyDescent="0.5">
      <c r="A264">
        <v>263</v>
      </c>
      <c r="B264" t="str">
        <f t="shared" si="24"/>
        <v/>
      </c>
      <c r="C264" t="s">
        <v>101</v>
      </c>
      <c r="D264" t="str">
        <f t="shared" si="25"/>
        <v>SILVER</v>
      </c>
      <c r="E264" t="b">
        <v>1</v>
      </c>
      <c r="F264">
        <f t="shared" si="26"/>
        <v>22</v>
      </c>
      <c r="G264">
        <f t="shared" si="27"/>
        <v>23</v>
      </c>
      <c r="H264" t="s">
        <v>1000</v>
      </c>
      <c r="I264">
        <f>COUNTIF(Sheet3!F:F,"="&amp;'Trainers by index #'!D264)</f>
        <v>17</v>
      </c>
      <c r="J264">
        <f>IF(AND(I264=0,L264=0),MAX(Sheet3!J:J),0)</f>
        <v>0</v>
      </c>
      <c r="K264">
        <f>IF(I264=1,VLOOKUP(D264,Sheet3!F:J,5,FALSE),0)</f>
        <v>0</v>
      </c>
      <c r="L264">
        <f>IFERROR(IF(H264&lt;&gt;"",VLOOKUP(H264,Sheet3!I:J,2,FALSE),0),0)</f>
        <v>22</v>
      </c>
      <c r="M264">
        <f>IF(H264="FightingDojo",100,IF(VLOOKUP(F264,Sheet3!J:K,2,FALSE)&lt;&gt;100,VLOOKUP(F264,Sheet3!J:K,2,FALSE),0))</f>
        <v>34</v>
      </c>
      <c r="N264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</v>
      </c>
      <c r="O264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</v>
      </c>
    </row>
    <row r="265" spans="1:15" x14ac:dyDescent="0.5">
      <c r="A265">
        <v>264</v>
      </c>
      <c r="B265" t="str">
        <f t="shared" si="24"/>
        <v/>
      </c>
      <c r="C265" t="s">
        <v>101</v>
      </c>
      <c r="D265" t="str">
        <f t="shared" si="25"/>
        <v>SILVER</v>
      </c>
      <c r="E265" t="b">
        <v>1</v>
      </c>
      <c r="F265">
        <f t="shared" si="26"/>
        <v>70</v>
      </c>
      <c r="G265">
        <f t="shared" si="27"/>
        <v>71</v>
      </c>
      <c r="H265" t="s">
        <v>1029</v>
      </c>
      <c r="I265">
        <f>COUNTIF(Sheet3!F:F,"="&amp;'Trainers by index #'!D265)</f>
        <v>17</v>
      </c>
      <c r="J265">
        <f>IF(AND(I265=0,L265=0),MAX(Sheet3!J:J),0)</f>
        <v>0</v>
      </c>
      <c r="K265">
        <f>IF(I265=1,VLOOKUP(D265,Sheet3!F:J,5,FALSE),0)</f>
        <v>0</v>
      </c>
      <c r="L265">
        <f>IFERROR(IF(H265&lt;&gt;"",VLOOKUP(H265,Sheet3!I:J,2,FALSE),0),0)</f>
        <v>70</v>
      </c>
      <c r="M265">
        <f>IF(H265="FightingDojo",100,IF(VLOOKUP(F265,Sheet3!J:K,2,FALSE)&lt;&gt;100,VLOOKUP(F265,Sheet3!J:K,2,FALSE),0))</f>
        <v>64</v>
      </c>
      <c r="N265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</v>
      </c>
      <c r="O265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</v>
      </c>
    </row>
    <row r="266" spans="1:15" x14ac:dyDescent="0.5">
      <c r="A266">
        <v>265</v>
      </c>
      <c r="B266" t="str">
        <f t="shared" si="24"/>
        <v/>
      </c>
      <c r="C266" t="s">
        <v>101</v>
      </c>
      <c r="D266" t="str">
        <f t="shared" si="25"/>
        <v>SILVER</v>
      </c>
      <c r="E266" t="b">
        <v>1</v>
      </c>
      <c r="F266">
        <f t="shared" si="26"/>
        <v>3</v>
      </c>
      <c r="G266">
        <f t="shared" si="27"/>
        <v>4</v>
      </c>
      <c r="H266" t="s">
        <v>980</v>
      </c>
      <c r="I266">
        <f>COUNTIF(Sheet3!F:F,"="&amp;'Trainers by index #'!D266)</f>
        <v>17</v>
      </c>
      <c r="J266">
        <f>IF(AND(I266=0,L266=0),MAX(Sheet3!J:J),0)</f>
        <v>0</v>
      </c>
      <c r="K266">
        <f>IF(I266=1,VLOOKUP(D266,Sheet3!F:J,5,FALSE),0)</f>
        <v>0</v>
      </c>
      <c r="L266">
        <f>IFERROR(IF(H266&lt;&gt;"",VLOOKUP(H266,Sheet3!I:J,2,FALSE),0),0)</f>
        <v>3</v>
      </c>
      <c r="M266">
        <f>IF(H266="FightingDojo",100,IF(VLOOKUP(F266,Sheet3!J:K,2,FALSE)&lt;&gt;100,VLOOKUP(F266,Sheet3!J:K,2,FALSE),0))</f>
        <v>5</v>
      </c>
      <c r="N266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</v>
      </c>
      <c r="O266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</v>
      </c>
    </row>
    <row r="267" spans="1:15" x14ac:dyDescent="0.5">
      <c r="A267">
        <v>266</v>
      </c>
      <c r="B267" t="str">
        <f t="shared" si="24"/>
        <v/>
      </c>
      <c r="C267" t="s">
        <v>101</v>
      </c>
      <c r="D267" t="str">
        <f t="shared" si="25"/>
        <v>SILVER</v>
      </c>
      <c r="E267" t="b">
        <v>1</v>
      </c>
      <c r="F267">
        <f t="shared" si="26"/>
        <v>12</v>
      </c>
      <c r="G267">
        <f t="shared" si="27"/>
        <v>13</v>
      </c>
      <c r="H267" t="s">
        <v>991</v>
      </c>
      <c r="I267">
        <f>COUNTIF(Sheet3!F:F,"="&amp;'Trainers by index #'!D267)</f>
        <v>17</v>
      </c>
      <c r="J267">
        <f>IF(AND(I267=0,L267=0),MAX(Sheet3!J:J),0)</f>
        <v>0</v>
      </c>
      <c r="K267">
        <f>IF(I267=1,VLOOKUP(D267,Sheet3!F:J,5,FALSE),0)</f>
        <v>0</v>
      </c>
      <c r="L267">
        <f>IFERROR(IF(H267&lt;&gt;"",VLOOKUP(H267,Sheet3!I:J,2,FALSE),0),0)</f>
        <v>12</v>
      </c>
      <c r="M267">
        <f>IF(H267="FightingDojo",100,IF(VLOOKUP(F267,Sheet3!J:K,2,FALSE)&lt;&gt;100,VLOOKUP(F267,Sheet3!J:K,2,FALSE),0))</f>
        <v>21</v>
      </c>
      <c r="N267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</v>
      </c>
      <c r="O267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</v>
      </c>
    </row>
    <row r="268" spans="1:15" x14ac:dyDescent="0.5">
      <c r="A268">
        <v>267</v>
      </c>
      <c r="B268" t="str">
        <f t="shared" si="24"/>
        <v/>
      </c>
      <c r="C268" t="s">
        <v>101</v>
      </c>
      <c r="D268" t="str">
        <f t="shared" si="25"/>
        <v>SILVER</v>
      </c>
      <c r="E268" t="b">
        <v>1</v>
      </c>
      <c r="F268">
        <f t="shared" si="26"/>
        <v>22</v>
      </c>
      <c r="G268">
        <f t="shared" si="27"/>
        <v>23</v>
      </c>
      <c r="H268" t="s">
        <v>1000</v>
      </c>
      <c r="I268">
        <f>COUNTIF(Sheet3!F:F,"="&amp;'Trainers by index #'!D268)</f>
        <v>17</v>
      </c>
      <c r="J268">
        <f>IF(AND(I268=0,L268=0),MAX(Sheet3!J:J),0)</f>
        <v>0</v>
      </c>
      <c r="K268">
        <f>IF(I268=1,VLOOKUP(D268,Sheet3!F:J,5,FALSE),0)</f>
        <v>0</v>
      </c>
      <c r="L268">
        <f>IFERROR(IF(H268&lt;&gt;"",VLOOKUP(H268,Sheet3!I:J,2,FALSE),0),0)</f>
        <v>22</v>
      </c>
      <c r="M268">
        <f>IF(H268="FightingDojo",100,IF(VLOOKUP(F268,Sheet3!J:K,2,FALSE)&lt;&gt;100,VLOOKUP(F268,Sheet3!J:K,2,FALSE),0))</f>
        <v>34</v>
      </c>
      <c r="N268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</v>
      </c>
      <c r="O268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</v>
      </c>
    </row>
    <row r="269" spans="1:15" x14ac:dyDescent="0.5">
      <c r="A269">
        <v>268</v>
      </c>
      <c r="B269" t="str">
        <f t="shared" si="24"/>
        <v/>
      </c>
      <c r="C269" t="s">
        <v>101</v>
      </c>
      <c r="D269" t="str">
        <f t="shared" si="25"/>
        <v>SILVER</v>
      </c>
      <c r="E269" t="b">
        <v>1</v>
      </c>
      <c r="F269">
        <f t="shared" si="26"/>
        <v>70</v>
      </c>
      <c r="G269">
        <f t="shared" si="27"/>
        <v>71</v>
      </c>
      <c r="H269" t="s">
        <v>1029</v>
      </c>
      <c r="I269">
        <f>COUNTIF(Sheet3!F:F,"="&amp;'Trainers by index #'!D269)</f>
        <v>17</v>
      </c>
      <c r="J269">
        <f>IF(AND(I269=0,L269=0),MAX(Sheet3!J:J),0)</f>
        <v>0</v>
      </c>
      <c r="K269">
        <f>IF(I269=1,VLOOKUP(D269,Sheet3!F:J,5,FALSE),0)</f>
        <v>0</v>
      </c>
      <c r="L269">
        <f>IFERROR(IF(H269&lt;&gt;"",VLOOKUP(H269,Sheet3!I:J,2,FALSE),0),0)</f>
        <v>70</v>
      </c>
      <c r="M269">
        <f>IF(H269="FightingDojo",100,IF(VLOOKUP(F269,Sheet3!J:K,2,FALSE)&lt;&gt;100,VLOOKUP(F269,Sheet3!J:K,2,FALSE),0))</f>
        <v>64</v>
      </c>
      <c r="N269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</v>
      </c>
      <c r="O269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</v>
      </c>
    </row>
    <row r="270" spans="1:15" x14ac:dyDescent="0.5">
      <c r="A270">
        <v>269</v>
      </c>
      <c r="B270" t="str">
        <f t="shared" si="24"/>
        <v/>
      </c>
      <c r="C270" t="s">
        <v>101</v>
      </c>
      <c r="D270" t="str">
        <f t="shared" si="25"/>
        <v>SILVER</v>
      </c>
      <c r="E270" t="b">
        <v>1</v>
      </c>
      <c r="F270">
        <f t="shared" si="26"/>
        <v>12</v>
      </c>
      <c r="G270">
        <f t="shared" si="27"/>
        <v>13</v>
      </c>
      <c r="H270" t="s">
        <v>991</v>
      </c>
      <c r="I270">
        <f>COUNTIF(Sheet3!F:F,"="&amp;'Trainers by index #'!D270)</f>
        <v>17</v>
      </c>
      <c r="J270">
        <f>IF(AND(I270=0,L270=0),MAX(Sheet3!J:J),0)</f>
        <v>0</v>
      </c>
      <c r="K270">
        <f>IF(I270=1,VLOOKUP(D270,Sheet3!F:J,5,FALSE),0)</f>
        <v>0</v>
      </c>
      <c r="L270">
        <f>IFERROR(IF(H270&lt;&gt;"",VLOOKUP(H270,Sheet3!I:J,2,FALSE),0),0)</f>
        <v>12</v>
      </c>
      <c r="M270">
        <f>IF(H270="FightingDojo",100,IF(VLOOKUP(F270,Sheet3!J:K,2,FALSE)&lt;&gt;100,VLOOKUP(F270,Sheet3!J:K,2,FALSE),0))</f>
        <v>21</v>
      </c>
      <c r="N270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</v>
      </c>
      <c r="O270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</v>
      </c>
    </row>
    <row r="271" spans="1:15" x14ac:dyDescent="0.5">
      <c r="A271">
        <v>270</v>
      </c>
      <c r="B271" t="str">
        <f t="shared" si="24"/>
        <v/>
      </c>
      <c r="C271" t="s">
        <v>101</v>
      </c>
      <c r="D271" t="str">
        <f t="shared" si="25"/>
        <v>SILVER</v>
      </c>
      <c r="E271" t="b">
        <v>1</v>
      </c>
      <c r="F271">
        <f t="shared" si="26"/>
        <v>22</v>
      </c>
      <c r="G271">
        <f t="shared" si="27"/>
        <v>23</v>
      </c>
      <c r="H271" t="s">
        <v>1000</v>
      </c>
      <c r="I271">
        <f>COUNTIF(Sheet3!F:F,"="&amp;'Trainers by index #'!D271)</f>
        <v>17</v>
      </c>
      <c r="J271">
        <f>IF(AND(I271=0,L271=0),MAX(Sheet3!J:J),0)</f>
        <v>0</v>
      </c>
      <c r="K271">
        <f>IF(I271=1,VLOOKUP(D271,Sheet3!F:J,5,FALSE),0)</f>
        <v>0</v>
      </c>
      <c r="L271">
        <f>IFERROR(IF(H271&lt;&gt;"",VLOOKUP(H271,Sheet3!I:J,2,FALSE),0),0)</f>
        <v>22</v>
      </c>
      <c r="M271">
        <f>IF(H271="FightingDojo",100,IF(VLOOKUP(F271,Sheet3!J:K,2,FALSE)&lt;&gt;100,VLOOKUP(F271,Sheet3!J:K,2,FALSE),0))</f>
        <v>34</v>
      </c>
      <c r="N271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</v>
      </c>
      <c r="O271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</v>
      </c>
    </row>
    <row r="272" spans="1:15" x14ac:dyDescent="0.5">
      <c r="A272">
        <v>271</v>
      </c>
      <c r="B272" t="str">
        <f t="shared" si="24"/>
        <v/>
      </c>
      <c r="C272" t="s">
        <v>101</v>
      </c>
      <c r="D272" t="str">
        <f t="shared" si="25"/>
        <v>SILVER</v>
      </c>
      <c r="E272" t="b">
        <v>1</v>
      </c>
      <c r="F272">
        <f t="shared" si="26"/>
        <v>46</v>
      </c>
      <c r="G272">
        <f t="shared" si="27"/>
        <v>47</v>
      </c>
      <c r="H272" t="s">
        <v>1017</v>
      </c>
      <c r="I272">
        <f>COUNTIF(Sheet3!F:F,"="&amp;'Trainers by index #'!D272)</f>
        <v>17</v>
      </c>
      <c r="J272">
        <f>IF(AND(I272=0,L272=0),MAX(Sheet3!J:J),0)</f>
        <v>0</v>
      </c>
      <c r="K272">
        <f>IF(I272=1,VLOOKUP(D272,Sheet3!F:J,5,FALSE),0)</f>
        <v>0</v>
      </c>
      <c r="L272">
        <f>IFERROR(IF(H272&lt;&gt;"",VLOOKUP(H272,Sheet3!I:J,2,FALSE),0),0)</f>
        <v>46</v>
      </c>
      <c r="M272">
        <f>IF(H272="FightingDojo",100,IF(VLOOKUP(F272,Sheet3!J:K,2,FALSE)&lt;&gt;100,VLOOKUP(F272,Sheet3!J:K,2,FALSE),0))</f>
        <v>52</v>
      </c>
      <c r="N272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</v>
      </c>
      <c r="O272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</v>
      </c>
    </row>
    <row r="273" spans="1:15" x14ac:dyDescent="0.5">
      <c r="A273">
        <v>272</v>
      </c>
      <c r="B273" t="str">
        <f t="shared" si="24"/>
        <v/>
      </c>
      <c r="C273" t="s">
        <v>101</v>
      </c>
      <c r="D273" t="str">
        <f t="shared" si="25"/>
        <v>SILVER</v>
      </c>
      <c r="E273" t="b">
        <v>1</v>
      </c>
      <c r="F273">
        <f t="shared" si="26"/>
        <v>70</v>
      </c>
      <c r="G273">
        <f t="shared" si="27"/>
        <v>71</v>
      </c>
      <c r="H273" t="s">
        <v>1029</v>
      </c>
      <c r="I273">
        <f>COUNTIF(Sheet3!F:F,"="&amp;'Trainers by index #'!D273)</f>
        <v>17</v>
      </c>
      <c r="J273">
        <f>IF(AND(I273=0,L273=0),MAX(Sheet3!J:J),0)</f>
        <v>0</v>
      </c>
      <c r="K273">
        <f>IF(I273=1,VLOOKUP(D273,Sheet3!F:J,5,FALSE),0)</f>
        <v>0</v>
      </c>
      <c r="L273">
        <f>IFERROR(IF(H273&lt;&gt;"",VLOOKUP(H273,Sheet3!I:J,2,FALSE),0),0)</f>
        <v>70</v>
      </c>
      <c r="M273">
        <f>IF(H273="FightingDojo",100,IF(VLOOKUP(F273,Sheet3!J:K,2,FALSE)&lt;&gt;100,VLOOKUP(F273,Sheet3!J:K,2,FALSE),0))</f>
        <v>64</v>
      </c>
      <c r="N273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</v>
      </c>
      <c r="O273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</v>
      </c>
    </row>
    <row r="274" spans="1:15" x14ac:dyDescent="0.5">
      <c r="A274">
        <v>273</v>
      </c>
      <c r="B274" t="str">
        <f t="shared" si="24"/>
        <v>AAAA</v>
      </c>
      <c r="C274" t="s">
        <v>108</v>
      </c>
      <c r="D274" t="str">
        <f t="shared" si="25"/>
        <v>MICKEY</v>
      </c>
      <c r="F274">
        <f t="shared" si="26"/>
        <v>100</v>
      </c>
      <c r="G274">
        <f t="shared" si="27"/>
        <v>100</v>
      </c>
      <c r="I274">
        <f>COUNTIF(Sheet3!F:F,"="&amp;'Trainers by index #'!D274)</f>
        <v>0</v>
      </c>
      <c r="J274">
        <f>IF(AND(I274=0,L274=0),MAX(Sheet3!J:J),0)</f>
        <v>100</v>
      </c>
      <c r="K274">
        <f>IF(I274=1,VLOOKUP(D274,Sheet3!F:J,5,FALSE),0)</f>
        <v>0</v>
      </c>
      <c r="L274">
        <f>IFERROR(IF(H274&lt;&gt;"",VLOOKUP(H274,Sheet3!I:J,2,FALSE),0),0)</f>
        <v>0</v>
      </c>
      <c r="M274">
        <f>IF(H274="FightingDojo",100,IF(VLOOKUP(F274,Sheet3!J:K,2,FALSE)&lt;&gt;100,VLOOKUP(F274,Sheet3!J:K,2,FALSE),0))</f>
        <v>0</v>
      </c>
      <c r="N274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</v>
      </c>
      <c r="O274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</v>
      </c>
    </row>
    <row r="275" spans="1:15" x14ac:dyDescent="0.5">
      <c r="A275">
        <v>274</v>
      </c>
      <c r="B275" t="str">
        <f t="shared" si="24"/>
        <v/>
      </c>
      <c r="C275" t="s">
        <v>156</v>
      </c>
      <c r="D275" t="str">
        <f t="shared" si="25"/>
        <v>TODD</v>
      </c>
      <c r="F275">
        <f t="shared" si="26"/>
        <v>14</v>
      </c>
      <c r="G275">
        <f t="shared" si="27"/>
        <v>14</v>
      </c>
      <c r="I275">
        <f>COUNTIF(Sheet3!F:F,"="&amp;'Trainers by index #'!D275)</f>
        <v>1</v>
      </c>
      <c r="J275">
        <f>IF(AND(I275=0,L275=0),MAX(Sheet3!J:J),0)</f>
        <v>0</v>
      </c>
      <c r="K275">
        <f>IF(I275=1,VLOOKUP(D275,Sheet3!F:J,5,FALSE),0)</f>
        <v>14</v>
      </c>
      <c r="L275">
        <f>IFERROR(IF(H275&lt;&gt;"",VLOOKUP(H275,Sheet3!I:J,2,FALSE),0),0)</f>
        <v>0</v>
      </c>
      <c r="M275">
        <f>IF(H275="FightingDojo",100,IF(VLOOKUP(F275,Sheet3!J:K,2,FALSE)&lt;&gt;100,VLOOKUP(F275,Sheet3!J:K,2,FALSE),0))</f>
        <v>21</v>
      </c>
      <c r="N275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</v>
      </c>
      <c r="O275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</v>
      </c>
    </row>
    <row r="276" spans="1:15" x14ac:dyDescent="0.5">
      <c r="A276">
        <v>275</v>
      </c>
      <c r="B276" t="str">
        <f t="shared" si="24"/>
        <v/>
      </c>
      <c r="C276" t="s">
        <v>156</v>
      </c>
      <c r="D276" t="str">
        <f t="shared" si="25"/>
        <v>TODD</v>
      </c>
      <c r="F276">
        <f t="shared" si="26"/>
        <v>14</v>
      </c>
      <c r="G276">
        <f t="shared" si="27"/>
        <v>14</v>
      </c>
      <c r="I276">
        <f>COUNTIF(Sheet3!F:F,"="&amp;'Trainers by index #'!D276)</f>
        <v>1</v>
      </c>
      <c r="J276">
        <f>IF(AND(I276=0,L276=0),MAX(Sheet3!J:J),0)</f>
        <v>0</v>
      </c>
      <c r="K276">
        <f>IF(I276=1,VLOOKUP(D276,Sheet3!F:J,5,FALSE),0)</f>
        <v>14</v>
      </c>
      <c r="L276">
        <f>IFERROR(IF(H276&lt;&gt;"",VLOOKUP(H276,Sheet3!I:J,2,FALSE),0),0)</f>
        <v>0</v>
      </c>
      <c r="M276">
        <f>IF(H276="FightingDojo",100,IF(VLOOKUP(F276,Sheet3!J:K,2,FALSE)&lt;&gt;100,VLOOKUP(F276,Sheet3!J:K,2,FALSE),0))</f>
        <v>21</v>
      </c>
      <c r="N276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</v>
      </c>
      <c r="O276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</v>
      </c>
    </row>
    <row r="277" spans="1:15" x14ac:dyDescent="0.5">
      <c r="A277">
        <v>276</v>
      </c>
      <c r="B277" t="str">
        <f t="shared" si="24"/>
        <v/>
      </c>
      <c r="C277" t="s">
        <v>121</v>
      </c>
      <c r="D277" t="str">
        <f t="shared" si="25"/>
        <v>LIZ</v>
      </c>
      <c r="F277">
        <f t="shared" si="26"/>
        <v>8</v>
      </c>
      <c r="G277">
        <f t="shared" si="27"/>
        <v>8</v>
      </c>
      <c r="I277">
        <f>COUNTIF(Sheet3!F:F,"="&amp;'Trainers by index #'!D277)</f>
        <v>1</v>
      </c>
      <c r="J277">
        <f>IF(AND(I277=0,L277=0),MAX(Sheet3!J:J),0)</f>
        <v>0</v>
      </c>
      <c r="K277">
        <f>IF(I277=1,VLOOKUP(D277,Sheet3!F:J,5,FALSE),0)</f>
        <v>8</v>
      </c>
      <c r="L277">
        <f>IFERROR(IF(H277&lt;&gt;"",VLOOKUP(H277,Sheet3!I:J,2,FALSE),0),0)</f>
        <v>0</v>
      </c>
      <c r="M277">
        <f>IF(H277="FightingDojo",100,IF(VLOOKUP(F277,Sheet3!J:K,2,FALSE)&lt;&gt;100,VLOOKUP(F277,Sheet3!J:K,2,FALSE),0))</f>
        <v>17</v>
      </c>
      <c r="N277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</v>
      </c>
      <c r="O277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</v>
      </c>
    </row>
    <row r="278" spans="1:15" x14ac:dyDescent="0.5">
      <c r="A278">
        <v>277</v>
      </c>
      <c r="B278" t="str">
        <f t="shared" si="24"/>
        <v/>
      </c>
      <c r="C278" t="s">
        <v>121</v>
      </c>
      <c r="D278" t="str">
        <f t="shared" si="25"/>
        <v>LIZ</v>
      </c>
      <c r="F278">
        <f t="shared" si="26"/>
        <v>8</v>
      </c>
      <c r="G278">
        <f t="shared" si="27"/>
        <v>8</v>
      </c>
      <c r="I278">
        <f>COUNTIF(Sheet3!F:F,"="&amp;'Trainers by index #'!D278)</f>
        <v>1</v>
      </c>
      <c r="J278">
        <f>IF(AND(I278=0,L278=0),MAX(Sheet3!J:J),0)</f>
        <v>0</v>
      </c>
      <c r="K278">
        <f>IF(I278=1,VLOOKUP(D278,Sheet3!F:J,5,FALSE),0)</f>
        <v>8</v>
      </c>
      <c r="L278">
        <f>IFERROR(IF(H278&lt;&gt;"",VLOOKUP(H278,Sheet3!I:J,2,FALSE),0),0)</f>
        <v>0</v>
      </c>
      <c r="M278">
        <f>IF(H278="FightingDojo",100,IF(VLOOKUP(F278,Sheet3!J:K,2,FALSE)&lt;&gt;100,VLOOKUP(F278,Sheet3!J:K,2,FALSE),0))</f>
        <v>17</v>
      </c>
      <c r="N278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</v>
      </c>
      <c r="O278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</v>
      </c>
    </row>
    <row r="279" spans="1:15" x14ac:dyDescent="0.5">
      <c r="A279">
        <v>278</v>
      </c>
      <c r="B279" t="str">
        <f t="shared" si="24"/>
        <v/>
      </c>
      <c r="C279" t="s">
        <v>113</v>
      </c>
      <c r="D279" t="str">
        <f t="shared" si="25"/>
        <v>KENJI</v>
      </c>
      <c r="F279">
        <f t="shared" si="26"/>
        <v>48</v>
      </c>
      <c r="G279">
        <f t="shared" si="27"/>
        <v>48</v>
      </c>
      <c r="I279">
        <f>COUNTIF(Sheet3!F:F,"="&amp;'Trainers by index #'!D279)</f>
        <v>1</v>
      </c>
      <c r="J279">
        <f>IF(AND(I279=0,L279=0),MAX(Sheet3!J:J),0)</f>
        <v>0</v>
      </c>
      <c r="K279">
        <f>IF(I279=1,VLOOKUP(D279,Sheet3!F:J,5,FALSE),0)</f>
        <v>48</v>
      </c>
      <c r="L279">
        <f>IFERROR(IF(H279&lt;&gt;"",VLOOKUP(H279,Sheet3!I:J,2,FALSE),0),0)</f>
        <v>0</v>
      </c>
      <c r="M279">
        <f>IF(H279="FightingDojo",100,IF(VLOOKUP(F279,Sheet3!J:K,2,FALSE)&lt;&gt;100,VLOOKUP(F279,Sheet3!J:K,2,FALSE),0))</f>
        <v>56</v>
      </c>
      <c r="N279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</v>
      </c>
      <c r="O279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</v>
      </c>
    </row>
    <row r="280" spans="1:15" x14ac:dyDescent="0.5">
      <c r="A280">
        <v>279</v>
      </c>
      <c r="B280" t="str">
        <f t="shared" si="24"/>
        <v/>
      </c>
      <c r="C280" t="s">
        <v>106</v>
      </c>
      <c r="D280" t="str">
        <f t="shared" si="25"/>
        <v>JOEY</v>
      </c>
      <c r="F280">
        <f t="shared" si="26"/>
        <v>4</v>
      </c>
      <c r="G280">
        <f t="shared" si="27"/>
        <v>4</v>
      </c>
      <c r="I280">
        <f>COUNTIF(Sheet3!F:F,"="&amp;'Trainers by index #'!D280)</f>
        <v>1</v>
      </c>
      <c r="J280">
        <f>IF(AND(I280=0,L280=0),MAX(Sheet3!J:J),0)</f>
        <v>0</v>
      </c>
      <c r="K280">
        <f>IF(I280=1,VLOOKUP(D280,Sheet3!F:J,5,FALSE),0)</f>
        <v>4</v>
      </c>
      <c r="L280">
        <f>IFERROR(IF(H280&lt;&gt;"",VLOOKUP(H280,Sheet3!I:J,2,FALSE),0),0)</f>
        <v>0</v>
      </c>
      <c r="M280">
        <f>IF(H280="FightingDojo",100,IF(VLOOKUP(F280,Sheet3!J:K,2,FALSE)&lt;&gt;100,VLOOKUP(F280,Sheet3!J:K,2,FALSE),0))</f>
        <v>6</v>
      </c>
      <c r="N280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</v>
      </c>
      <c r="O280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</v>
      </c>
    </row>
    <row r="281" spans="1:15" x14ac:dyDescent="0.5">
      <c r="A281">
        <v>280</v>
      </c>
      <c r="B281" t="str">
        <f t="shared" si="24"/>
        <v/>
      </c>
      <c r="C281" t="s">
        <v>106</v>
      </c>
      <c r="D281" t="str">
        <f t="shared" si="25"/>
        <v>JOEY</v>
      </c>
      <c r="F281">
        <f t="shared" si="26"/>
        <v>4</v>
      </c>
      <c r="G281">
        <f t="shared" si="27"/>
        <v>4</v>
      </c>
      <c r="I281">
        <f>COUNTIF(Sheet3!F:F,"="&amp;'Trainers by index #'!D281)</f>
        <v>1</v>
      </c>
      <c r="J281">
        <f>IF(AND(I281=0,L281=0),MAX(Sheet3!J:J),0)</f>
        <v>0</v>
      </c>
      <c r="K281">
        <f>IF(I281=1,VLOOKUP(D281,Sheet3!F:J,5,FALSE),0)</f>
        <v>4</v>
      </c>
      <c r="L281">
        <f>IFERROR(IF(H281&lt;&gt;"",VLOOKUP(H281,Sheet3!I:J,2,FALSE),0),0)</f>
        <v>0</v>
      </c>
      <c r="M281">
        <f>IF(H281="FightingDojo",100,IF(VLOOKUP(F281,Sheet3!J:K,2,FALSE)&lt;&gt;100,VLOOKUP(F281,Sheet3!J:K,2,FALSE),0))</f>
        <v>6</v>
      </c>
      <c r="N281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</v>
      </c>
      <c r="O281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</v>
      </c>
    </row>
    <row r="282" spans="1:15" x14ac:dyDescent="0.5">
      <c r="A282">
        <v>281</v>
      </c>
      <c r="B282" t="str">
        <f t="shared" si="24"/>
        <v/>
      </c>
      <c r="C282" t="s">
        <v>294</v>
      </c>
      <c r="D282" t="str">
        <f t="shared" si="25"/>
        <v>RICHARD</v>
      </c>
      <c r="F282">
        <f t="shared" si="26"/>
        <v>22</v>
      </c>
      <c r="G282">
        <f t="shared" si="27"/>
        <v>22</v>
      </c>
      <c r="H282" t="s">
        <v>1000</v>
      </c>
      <c r="I282">
        <f>COUNTIF(Sheet3!F:F,"="&amp;'Trainers by index #'!D282)</f>
        <v>0</v>
      </c>
      <c r="J282">
        <f>IF(AND(I282=0,L282=0),MAX(Sheet3!J:J),0)</f>
        <v>0</v>
      </c>
      <c r="K282">
        <f>IF(I282=1,VLOOKUP(D282,Sheet3!F:J,5,FALSE),0)</f>
        <v>0</v>
      </c>
      <c r="L282">
        <f>IFERROR(IF(H282&lt;&gt;"",VLOOKUP(H282,Sheet3!I:J,2,FALSE),0),0)</f>
        <v>22</v>
      </c>
      <c r="M282">
        <f>IF(H282="FightingDojo",100,IF(VLOOKUP(F282,Sheet3!J:K,2,FALSE)&lt;&gt;100,VLOOKUP(F282,Sheet3!J:K,2,FALSE),0))</f>
        <v>34</v>
      </c>
      <c r="N282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</v>
      </c>
      <c r="O282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</v>
      </c>
    </row>
    <row r="283" spans="1:15" x14ac:dyDescent="0.5">
      <c r="A283">
        <v>282</v>
      </c>
      <c r="B283" t="str">
        <f t="shared" si="24"/>
        <v/>
      </c>
      <c r="C283" t="s">
        <v>295</v>
      </c>
      <c r="D283" t="str">
        <f t="shared" si="25"/>
        <v>NED</v>
      </c>
      <c r="F283">
        <f t="shared" si="26"/>
        <v>22</v>
      </c>
      <c r="G283">
        <f t="shared" si="27"/>
        <v>22</v>
      </c>
      <c r="I283">
        <f>COUNTIF(Sheet3!F:F,"="&amp;'Trainers by index #'!D283)</f>
        <v>1</v>
      </c>
      <c r="J283">
        <f>IF(AND(I283=0,L283=0),MAX(Sheet3!J:J),0)</f>
        <v>0</v>
      </c>
      <c r="K283">
        <f>IF(I283=1,VLOOKUP(D283,Sheet3!F:J,5,FALSE),0)</f>
        <v>22</v>
      </c>
      <c r="L283">
        <f>IFERROR(IF(H283&lt;&gt;"",VLOOKUP(H283,Sheet3!I:J,2,FALSE),0),0)</f>
        <v>0</v>
      </c>
      <c r="M283">
        <f>IF(H283="FightingDojo",100,IF(VLOOKUP(F283,Sheet3!J:K,2,FALSE)&lt;&gt;100,VLOOKUP(F283,Sheet3!J:K,2,FALSE),0))</f>
        <v>34</v>
      </c>
      <c r="N283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</v>
      </c>
      <c r="O283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</v>
      </c>
    </row>
    <row r="284" spans="1:15" x14ac:dyDescent="0.5">
      <c r="A284">
        <v>283</v>
      </c>
      <c r="B284" t="str">
        <f t="shared" si="24"/>
        <v/>
      </c>
      <c r="C284" t="s">
        <v>296</v>
      </c>
      <c r="D284" t="str">
        <f t="shared" si="25"/>
        <v>ORSON</v>
      </c>
      <c r="F284">
        <f t="shared" si="26"/>
        <v>46</v>
      </c>
      <c r="G284">
        <f t="shared" si="27"/>
        <v>46</v>
      </c>
      <c r="I284">
        <f>COUNTIF(Sheet3!F:F,"="&amp;'Trainers by index #'!D284)</f>
        <v>1</v>
      </c>
      <c r="J284">
        <f>IF(AND(I284=0,L284=0),MAX(Sheet3!J:J),0)</f>
        <v>0</v>
      </c>
      <c r="K284">
        <f>IF(I284=1,VLOOKUP(D284,Sheet3!F:J,5,FALSE),0)</f>
        <v>46</v>
      </c>
      <c r="L284">
        <f>IFERROR(IF(H284&lt;&gt;"",VLOOKUP(H284,Sheet3!I:J,2,FALSE),0),0)</f>
        <v>0</v>
      </c>
      <c r="M284">
        <f>IF(H284="FightingDojo",100,IF(VLOOKUP(F284,Sheet3!J:K,2,FALSE)&lt;&gt;100,VLOOKUP(F284,Sheet3!J:K,2,FALSE),0))</f>
        <v>52</v>
      </c>
      <c r="N284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</v>
      </c>
      <c r="O284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</v>
      </c>
    </row>
    <row r="285" spans="1:15" x14ac:dyDescent="0.5">
      <c r="A285">
        <v>284</v>
      </c>
      <c r="B285" t="str">
        <f t="shared" si="24"/>
        <v/>
      </c>
      <c r="C285" t="s">
        <v>297</v>
      </c>
      <c r="D285" t="str">
        <f t="shared" si="25"/>
        <v>COREY</v>
      </c>
      <c r="F285">
        <f t="shared" si="26"/>
        <v>75</v>
      </c>
      <c r="G285">
        <f t="shared" si="27"/>
        <v>75</v>
      </c>
      <c r="H285" t="s">
        <v>1031</v>
      </c>
      <c r="I285">
        <f>COUNTIF(Sheet3!F:F,"="&amp;'Trainers by index #'!D285)</f>
        <v>0</v>
      </c>
      <c r="J285">
        <f>IF(AND(I285=0,L285=0),MAX(Sheet3!J:J),0)</f>
        <v>0</v>
      </c>
      <c r="K285">
        <f>IF(I285=1,VLOOKUP(D285,Sheet3!F:J,5,FALSE),0)</f>
        <v>0</v>
      </c>
      <c r="L285">
        <f>IFERROR(IF(H285&lt;&gt;"",VLOOKUP(H285,Sheet3!I:J,2,FALSE),0),0)</f>
        <v>75</v>
      </c>
      <c r="M285">
        <f>IF(H285="FightingDojo",100,IF(VLOOKUP(F285,Sheet3!J:K,2,FALSE)&lt;&gt;100,VLOOKUP(F285,Sheet3!J:K,2,FALSE),0))</f>
        <v>81</v>
      </c>
      <c r="N285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</v>
      </c>
      <c r="O285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</v>
      </c>
    </row>
    <row r="286" spans="1:15" x14ac:dyDescent="0.5">
      <c r="A286">
        <v>285</v>
      </c>
      <c r="B286" t="str">
        <f t="shared" si="24"/>
        <v/>
      </c>
      <c r="C286" t="s">
        <v>101</v>
      </c>
      <c r="D286" t="str">
        <f t="shared" si="25"/>
        <v>SILVER</v>
      </c>
      <c r="E286" t="b">
        <v>1</v>
      </c>
      <c r="F286">
        <f t="shared" si="26"/>
        <v>75</v>
      </c>
      <c r="G286">
        <f t="shared" si="27"/>
        <v>76</v>
      </c>
      <c r="H286" t="s">
        <v>1060</v>
      </c>
      <c r="I286">
        <f>COUNTIF(Sheet3!F:F,"="&amp;'Trainers by index #'!D286)</f>
        <v>17</v>
      </c>
      <c r="J286">
        <f>IF(AND(I286=0,L286=0),MAX(Sheet3!J:J),0)</f>
        <v>0</v>
      </c>
      <c r="K286">
        <f>IF(I286=1,VLOOKUP(D286,Sheet3!F:J,5,FALSE),0)</f>
        <v>0</v>
      </c>
      <c r="L286">
        <f>IFERROR(IF(H286&lt;&gt;"",VLOOKUP(H286,Sheet3!I:J,2,FALSE),0),0)</f>
        <v>75</v>
      </c>
      <c r="M286">
        <f>IF(H286="FightingDojo",100,IF(VLOOKUP(F286,Sheet3!J:K,2,FALSE)&lt;&gt;100,VLOOKUP(F286,Sheet3!J:K,2,FALSE),0))</f>
        <v>81</v>
      </c>
      <c r="N286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</v>
      </c>
      <c r="O286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</v>
      </c>
    </row>
    <row r="287" spans="1:15" x14ac:dyDescent="0.5">
      <c r="A287">
        <v>286</v>
      </c>
      <c r="B287" t="str">
        <f t="shared" si="24"/>
        <v/>
      </c>
      <c r="C287" t="s">
        <v>101</v>
      </c>
      <c r="D287" t="str">
        <f t="shared" si="25"/>
        <v>SILVER</v>
      </c>
      <c r="E287" t="b">
        <v>1</v>
      </c>
      <c r="F287">
        <f t="shared" si="26"/>
        <v>75</v>
      </c>
      <c r="G287">
        <f t="shared" si="27"/>
        <v>76</v>
      </c>
      <c r="H287" t="s">
        <v>1060</v>
      </c>
      <c r="I287">
        <f>COUNTIF(Sheet3!F:F,"="&amp;'Trainers by index #'!D287)</f>
        <v>17</v>
      </c>
      <c r="J287">
        <f>IF(AND(I287=0,L287=0),MAX(Sheet3!J:J),0)</f>
        <v>0</v>
      </c>
      <c r="K287">
        <f>IF(I287=1,VLOOKUP(D287,Sheet3!F:J,5,FALSE),0)</f>
        <v>0</v>
      </c>
      <c r="L287">
        <f>IFERROR(IF(H287&lt;&gt;"",VLOOKUP(H287,Sheet3!I:J,2,FALSE),0),0)</f>
        <v>75</v>
      </c>
      <c r="M287">
        <f>IF(H287="FightingDojo",100,IF(VLOOKUP(F287,Sheet3!J:K,2,FALSE)&lt;&gt;100,VLOOKUP(F287,Sheet3!J:K,2,FALSE),0))</f>
        <v>81</v>
      </c>
      <c r="N287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</v>
      </c>
      <c r="O287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</v>
      </c>
    </row>
    <row r="288" spans="1:15" x14ac:dyDescent="0.5">
      <c r="A288">
        <v>287</v>
      </c>
      <c r="B288" t="str">
        <f t="shared" si="24"/>
        <v/>
      </c>
      <c r="C288" t="s">
        <v>101</v>
      </c>
      <c r="D288" t="str">
        <f t="shared" si="25"/>
        <v>SILVER</v>
      </c>
      <c r="E288" t="b">
        <v>1</v>
      </c>
      <c r="F288">
        <f t="shared" si="26"/>
        <v>75</v>
      </c>
      <c r="G288">
        <f t="shared" si="27"/>
        <v>76</v>
      </c>
      <c r="H288" t="s">
        <v>1060</v>
      </c>
      <c r="I288">
        <f>COUNTIF(Sheet3!F:F,"="&amp;'Trainers by index #'!D288)</f>
        <v>17</v>
      </c>
      <c r="J288">
        <f>IF(AND(I288=0,L288=0),MAX(Sheet3!J:J),0)</f>
        <v>0</v>
      </c>
      <c r="K288">
        <f>IF(I288=1,VLOOKUP(D288,Sheet3!F:J,5,FALSE),0)</f>
        <v>0</v>
      </c>
      <c r="L288">
        <f>IFERROR(IF(H288&lt;&gt;"",VLOOKUP(H288,Sheet3!I:J,2,FALSE),0),0)</f>
        <v>75</v>
      </c>
      <c r="M288">
        <f>IF(H288="FightingDojo",100,IF(VLOOKUP(F288,Sheet3!J:K,2,FALSE)&lt;&gt;100,VLOOKUP(F288,Sheet3!J:K,2,FALSE),0))</f>
        <v>81</v>
      </c>
      <c r="N288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</v>
      </c>
      <c r="O288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</v>
      </c>
    </row>
    <row r="289" spans="1:15" x14ac:dyDescent="0.5">
      <c r="A289">
        <v>288</v>
      </c>
      <c r="B289" t="str">
        <f t="shared" si="24"/>
        <v/>
      </c>
      <c r="C289" t="s">
        <v>101</v>
      </c>
      <c r="D289" t="str">
        <f t="shared" si="25"/>
        <v>SILVER</v>
      </c>
      <c r="E289" t="b">
        <v>1</v>
      </c>
      <c r="F289">
        <f t="shared" si="26"/>
        <v>46</v>
      </c>
      <c r="G289">
        <f t="shared" si="27"/>
        <v>47</v>
      </c>
      <c r="H289" t="s">
        <v>1017</v>
      </c>
      <c r="I289">
        <f>COUNTIF(Sheet3!F:F,"="&amp;'Trainers by index #'!D289)</f>
        <v>17</v>
      </c>
      <c r="J289">
        <f>IF(AND(I289=0,L289=0),MAX(Sheet3!J:J),0)</f>
        <v>0</v>
      </c>
      <c r="K289">
        <f>IF(I289=1,VLOOKUP(D289,Sheet3!F:J,5,FALSE),0)</f>
        <v>0</v>
      </c>
      <c r="L289">
        <f>IFERROR(IF(H289&lt;&gt;"",VLOOKUP(H289,Sheet3!I:J,2,FALSE),0),0)</f>
        <v>46</v>
      </c>
      <c r="M289">
        <f>IF(H289="FightingDojo",100,IF(VLOOKUP(F289,Sheet3!J:K,2,FALSE)&lt;&gt;100,VLOOKUP(F289,Sheet3!J:K,2,FALSE),0))</f>
        <v>52</v>
      </c>
      <c r="N289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</v>
      </c>
      <c r="O289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</v>
      </c>
    </row>
    <row r="290" spans="1:15" x14ac:dyDescent="0.5">
      <c r="A290">
        <v>289</v>
      </c>
      <c r="B290" t="str">
        <f t="shared" si="24"/>
        <v/>
      </c>
      <c r="C290" t="s">
        <v>101</v>
      </c>
      <c r="D290" t="str">
        <f t="shared" si="25"/>
        <v>SILVER</v>
      </c>
      <c r="E290" t="b">
        <v>1</v>
      </c>
      <c r="F290">
        <f t="shared" si="26"/>
        <v>46</v>
      </c>
      <c r="G290">
        <f t="shared" si="27"/>
        <v>47</v>
      </c>
      <c r="H290" t="s">
        <v>1017</v>
      </c>
      <c r="I290">
        <f>COUNTIF(Sheet3!F:F,"="&amp;'Trainers by index #'!D290)</f>
        <v>17</v>
      </c>
      <c r="J290">
        <f>IF(AND(I290=0,L290=0),MAX(Sheet3!J:J),0)</f>
        <v>0</v>
      </c>
      <c r="K290">
        <f>IF(I290=1,VLOOKUP(D290,Sheet3!F:J,5,FALSE),0)</f>
        <v>0</v>
      </c>
      <c r="L290">
        <f>IFERROR(IF(H290&lt;&gt;"",VLOOKUP(H290,Sheet3!I:J,2,FALSE),0),0)</f>
        <v>46</v>
      </c>
      <c r="M290">
        <f>IF(H290="FightingDojo",100,IF(VLOOKUP(F290,Sheet3!J:K,2,FALSE)&lt;&gt;100,VLOOKUP(F290,Sheet3!J:K,2,FALSE),0))</f>
        <v>52</v>
      </c>
      <c r="N290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</v>
      </c>
      <c r="O290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</v>
      </c>
    </row>
    <row r="291" spans="1:15" x14ac:dyDescent="0.5">
      <c r="A291">
        <v>290</v>
      </c>
      <c r="B291" t="str">
        <f t="shared" si="24"/>
        <v/>
      </c>
      <c r="C291" t="s">
        <v>298</v>
      </c>
      <c r="D291" t="str">
        <f t="shared" si="25"/>
        <v>LI</v>
      </c>
      <c r="F291">
        <f t="shared" si="26"/>
        <v>6</v>
      </c>
      <c r="G291">
        <f t="shared" si="27"/>
        <v>6</v>
      </c>
      <c r="I291">
        <f>COUNTIF(Sheet3!F:F,"="&amp;'Trainers by index #'!D291)</f>
        <v>1</v>
      </c>
      <c r="J291">
        <f>IF(AND(I291=0,L291=0),MAX(Sheet3!J:J),0)</f>
        <v>0</v>
      </c>
      <c r="K291">
        <f>IF(I291=1,VLOOKUP(D291,Sheet3!F:J,5,FALSE),0)</f>
        <v>6</v>
      </c>
      <c r="L291">
        <f>IFERROR(IF(H291&lt;&gt;"",VLOOKUP(H291,Sheet3!I:J,2,FALSE),0),0)</f>
        <v>0</v>
      </c>
      <c r="M291">
        <f>IF(H291="FightingDojo",100,IF(VLOOKUP(F291,Sheet3!J:K,2,FALSE)&lt;&gt;100,VLOOKUP(F291,Sheet3!J:K,2,FALSE),0))</f>
        <v>8</v>
      </c>
      <c r="N291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</v>
      </c>
      <c r="O291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</v>
      </c>
    </row>
    <row r="292" spans="1:15" x14ac:dyDescent="0.5">
      <c r="A292">
        <v>291</v>
      </c>
      <c r="B292" t="str">
        <f t="shared" si="24"/>
        <v/>
      </c>
      <c r="C292" t="s">
        <v>299</v>
      </c>
      <c r="D292" t="str">
        <f t="shared" si="25"/>
        <v>DEBBIE</v>
      </c>
      <c r="F292">
        <f t="shared" si="26"/>
        <v>79</v>
      </c>
      <c r="G292">
        <f t="shared" si="27"/>
        <v>79</v>
      </c>
      <c r="I292">
        <f>COUNTIF(Sheet3!F:F,"="&amp;'Trainers by index #'!D292)</f>
        <v>1</v>
      </c>
      <c r="J292">
        <f>IF(AND(I292=0,L292=0),MAX(Sheet3!J:J),0)</f>
        <v>0</v>
      </c>
      <c r="K292">
        <f>IF(I292=1,VLOOKUP(D292,Sheet3!F:J,5,FALSE),0)</f>
        <v>79</v>
      </c>
      <c r="L292">
        <f>IFERROR(IF(H292&lt;&gt;"",VLOOKUP(H292,Sheet3!I:J,2,FALSE),0),0)</f>
        <v>0</v>
      </c>
      <c r="M292">
        <f>IF(H292="FightingDojo",100,IF(VLOOKUP(F292,Sheet3!J:K,2,FALSE)&lt;&gt;100,VLOOKUP(F292,Sheet3!J:K,2,FALSE),0))</f>
        <v>99</v>
      </c>
      <c r="N292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</v>
      </c>
      <c r="O292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</v>
      </c>
    </row>
    <row r="293" spans="1:15" x14ac:dyDescent="0.5">
      <c r="A293">
        <v>292</v>
      </c>
      <c r="B293" t="str">
        <f t="shared" si="24"/>
        <v>AAAA</v>
      </c>
      <c r="C293" t="s">
        <v>108</v>
      </c>
      <c r="D293" t="str">
        <f t="shared" si="25"/>
        <v>MICKEY</v>
      </c>
      <c r="F293">
        <f t="shared" si="26"/>
        <v>100</v>
      </c>
      <c r="G293">
        <f t="shared" si="27"/>
        <v>100</v>
      </c>
      <c r="I293">
        <f>COUNTIF(Sheet3!F:F,"="&amp;'Trainers by index #'!D293)</f>
        <v>0</v>
      </c>
      <c r="J293">
        <f>IF(AND(I293=0,L293=0),MAX(Sheet3!J:J),0)</f>
        <v>100</v>
      </c>
      <c r="K293">
        <f>IF(I293=1,VLOOKUP(D293,Sheet3!F:J,5,FALSE),0)</f>
        <v>0</v>
      </c>
      <c r="L293">
        <f>IFERROR(IF(H293&lt;&gt;"",VLOOKUP(H293,Sheet3!I:J,2,FALSE),0),0)</f>
        <v>0</v>
      </c>
      <c r="M293">
        <f>IF(H293="FightingDojo",100,IF(VLOOKUP(F293,Sheet3!J:K,2,FALSE)&lt;&gt;100,VLOOKUP(F293,Sheet3!J:K,2,FALSE),0))</f>
        <v>0</v>
      </c>
      <c r="N293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</v>
      </c>
      <c r="O293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</v>
      </c>
    </row>
    <row r="294" spans="1:15" x14ac:dyDescent="0.5">
      <c r="A294">
        <v>293</v>
      </c>
      <c r="B294" t="str">
        <f t="shared" si="24"/>
        <v/>
      </c>
      <c r="C294" t="s">
        <v>300</v>
      </c>
      <c r="D294" t="str">
        <f t="shared" si="25"/>
        <v>NICOLE</v>
      </c>
      <c r="F294">
        <f t="shared" si="26"/>
        <v>78</v>
      </c>
      <c r="G294">
        <f t="shared" si="27"/>
        <v>78</v>
      </c>
      <c r="I294">
        <f>COUNTIF(Sheet3!F:F,"="&amp;'Trainers by index #'!D294)</f>
        <v>1</v>
      </c>
      <c r="J294">
        <f>IF(AND(I294=0,L294=0),MAX(Sheet3!J:J),0)</f>
        <v>0</v>
      </c>
      <c r="K294">
        <f>IF(I294=1,VLOOKUP(D294,Sheet3!F:J,5,FALSE),0)</f>
        <v>78</v>
      </c>
      <c r="L294">
        <f>IFERROR(IF(H294&lt;&gt;"",VLOOKUP(H294,Sheet3!I:J,2,FALSE),0),0)</f>
        <v>0</v>
      </c>
      <c r="M294">
        <f>IF(H294="FightingDojo",100,IF(VLOOKUP(F294,Sheet3!J:K,2,FALSE)&lt;&gt;100,VLOOKUP(F294,Sheet3!J:K,2,FALSE),0))</f>
        <v>99</v>
      </c>
      <c r="N294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</v>
      </c>
      <c r="O294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</v>
      </c>
    </row>
    <row r="295" spans="1:15" x14ac:dyDescent="0.5">
      <c r="A295">
        <v>294</v>
      </c>
      <c r="B295" t="str">
        <f t="shared" si="24"/>
        <v/>
      </c>
      <c r="C295" t="s">
        <v>301</v>
      </c>
      <c r="D295" t="str">
        <f t="shared" si="25"/>
        <v>LORI</v>
      </c>
      <c r="F295">
        <f t="shared" si="26"/>
        <v>78</v>
      </c>
      <c r="G295">
        <f t="shared" si="27"/>
        <v>78</v>
      </c>
      <c r="I295">
        <f>COUNTIF(Sheet3!F:F,"="&amp;'Trainers by index #'!D295)</f>
        <v>1</v>
      </c>
      <c r="J295">
        <f>IF(AND(I295=0,L295=0),MAX(Sheet3!J:J),0)</f>
        <v>0</v>
      </c>
      <c r="K295">
        <f>IF(I295=1,VLOOKUP(D295,Sheet3!F:J,5,FALSE),0)</f>
        <v>78</v>
      </c>
      <c r="L295">
        <f>IFERROR(IF(H295&lt;&gt;"",VLOOKUP(H295,Sheet3!I:J,2,FALSE),0),0)</f>
        <v>0</v>
      </c>
      <c r="M295">
        <f>IF(H295="FightingDojo",100,IF(VLOOKUP(F295,Sheet3!J:K,2,FALSE)&lt;&gt;100,VLOOKUP(F295,Sheet3!J:K,2,FALSE),0))</f>
        <v>99</v>
      </c>
      <c r="N295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</v>
      </c>
      <c r="O295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</v>
      </c>
    </row>
    <row r="296" spans="1:15" x14ac:dyDescent="0.5">
      <c r="A296">
        <v>295</v>
      </c>
      <c r="B296" t="str">
        <f t="shared" si="24"/>
        <v>AAAA</v>
      </c>
      <c r="C296" t="s">
        <v>108</v>
      </c>
      <c r="D296" t="str">
        <f t="shared" si="25"/>
        <v>MICKEY</v>
      </c>
      <c r="F296">
        <f t="shared" si="26"/>
        <v>100</v>
      </c>
      <c r="G296">
        <f t="shared" si="27"/>
        <v>100</v>
      </c>
      <c r="I296">
        <f>COUNTIF(Sheet3!F:F,"="&amp;'Trainers by index #'!D296)</f>
        <v>0</v>
      </c>
      <c r="J296">
        <f>IF(AND(I296=0,L296=0),MAX(Sheet3!J:J),0)</f>
        <v>100</v>
      </c>
      <c r="K296">
        <f>IF(I296=1,VLOOKUP(D296,Sheet3!F:J,5,FALSE),0)</f>
        <v>0</v>
      </c>
      <c r="L296">
        <f>IFERROR(IF(H296&lt;&gt;"",VLOOKUP(H296,Sheet3!I:J,2,FALSE),0),0)</f>
        <v>0</v>
      </c>
      <c r="M296">
        <f>IF(H296="FightingDojo",100,IF(VLOOKUP(F296,Sheet3!J:K,2,FALSE)&lt;&gt;100,VLOOKUP(F296,Sheet3!J:K,2,FALSE),0))</f>
        <v>0</v>
      </c>
      <c r="N296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</v>
      </c>
      <c r="O296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</v>
      </c>
    </row>
    <row r="297" spans="1:15" x14ac:dyDescent="0.5">
      <c r="A297">
        <v>296</v>
      </c>
      <c r="B297" t="str">
        <f t="shared" si="24"/>
        <v/>
      </c>
      <c r="C297" t="s">
        <v>302</v>
      </c>
      <c r="D297" t="str">
        <f t="shared" si="25"/>
        <v>NIKKI</v>
      </c>
      <c r="F297">
        <f t="shared" si="26"/>
        <v>77</v>
      </c>
      <c r="G297">
        <f t="shared" si="27"/>
        <v>77</v>
      </c>
      <c r="I297">
        <f>COUNTIF(Sheet3!F:F,"="&amp;'Trainers by index #'!D297)</f>
        <v>1</v>
      </c>
      <c r="J297">
        <f>IF(AND(I297=0,L297=0),MAX(Sheet3!J:J),0)</f>
        <v>0</v>
      </c>
      <c r="K297">
        <f>IF(I297=1,VLOOKUP(D297,Sheet3!F:J,5,FALSE),0)</f>
        <v>77</v>
      </c>
      <c r="L297">
        <f>IFERROR(IF(H297&lt;&gt;"",VLOOKUP(H297,Sheet3!I:J,2,FALSE),0),0)</f>
        <v>0</v>
      </c>
      <c r="M297">
        <f>IF(H297="FightingDojo",100,IF(VLOOKUP(F297,Sheet3!J:K,2,FALSE)&lt;&gt;100,VLOOKUP(F297,Sheet3!J:K,2,FALSE),0))</f>
        <v>98</v>
      </c>
      <c r="N297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</v>
      </c>
      <c r="O297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</v>
      </c>
    </row>
    <row r="298" spans="1:15" x14ac:dyDescent="0.5">
      <c r="A298">
        <v>297</v>
      </c>
      <c r="B298" t="str">
        <f t="shared" si="24"/>
        <v/>
      </c>
      <c r="C298" t="s">
        <v>303</v>
      </c>
      <c r="D298" t="str">
        <f t="shared" si="25"/>
        <v>DIANA</v>
      </c>
      <c r="F298">
        <f t="shared" si="26"/>
        <v>70</v>
      </c>
      <c r="G298">
        <f t="shared" si="27"/>
        <v>70</v>
      </c>
      <c r="H298" t="s">
        <v>1053</v>
      </c>
      <c r="I298">
        <f>COUNTIF(Sheet3!F:F,"="&amp;'Trainers by index #'!D298)</f>
        <v>2</v>
      </c>
      <c r="J298">
        <f>IF(AND(I298=0,L298=0),MAX(Sheet3!J:J),0)</f>
        <v>0</v>
      </c>
      <c r="K298">
        <f>IF(I298=1,VLOOKUP(D298,Sheet3!F:J,5,FALSE),0)</f>
        <v>0</v>
      </c>
      <c r="L298">
        <f>IFERROR(IF(H298&lt;&gt;"",VLOOKUP(H298,Sheet3!I:J,2,FALSE),0),0)</f>
        <v>70</v>
      </c>
      <c r="M298">
        <f>IF(H298="FightingDojo",100,IF(VLOOKUP(F298,Sheet3!J:K,2,FALSE)&lt;&gt;100,VLOOKUP(F298,Sheet3!J:K,2,FALSE),0))</f>
        <v>64</v>
      </c>
      <c r="N298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</v>
      </c>
      <c r="O298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</v>
      </c>
    </row>
    <row r="299" spans="1:15" x14ac:dyDescent="0.5">
      <c r="A299">
        <v>298</v>
      </c>
      <c r="B299" t="str">
        <f t="shared" si="24"/>
        <v/>
      </c>
      <c r="C299" t="s">
        <v>304</v>
      </c>
      <c r="D299" t="str">
        <f t="shared" si="25"/>
        <v>BRIANA</v>
      </c>
      <c r="F299">
        <f t="shared" si="26"/>
        <v>70</v>
      </c>
      <c r="G299">
        <f t="shared" si="27"/>
        <v>70</v>
      </c>
      <c r="I299">
        <f>COUNTIF(Sheet3!F:F,"="&amp;'Trainers by index #'!D299)</f>
        <v>1</v>
      </c>
      <c r="J299">
        <f>IF(AND(I299=0,L299=0),MAX(Sheet3!J:J),0)</f>
        <v>0</v>
      </c>
      <c r="K299">
        <f>IF(I299=1,VLOOKUP(D299,Sheet3!F:J,5,FALSE),0)</f>
        <v>70</v>
      </c>
      <c r="L299">
        <f>IFERROR(IF(H299&lt;&gt;"",VLOOKUP(H299,Sheet3!I:J,2,FALSE),0),0)</f>
        <v>0</v>
      </c>
      <c r="M299">
        <f>IF(H299="FightingDojo",100,IF(VLOOKUP(F299,Sheet3!J:K,2,FALSE)&lt;&gt;100,VLOOKUP(F299,Sheet3!J:K,2,FALSE),0))</f>
        <v>64</v>
      </c>
      <c r="N299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</v>
      </c>
      <c r="O299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</v>
      </c>
    </row>
    <row r="300" spans="1:15" x14ac:dyDescent="0.5">
      <c r="A300">
        <v>299</v>
      </c>
      <c r="B300" t="str">
        <f t="shared" si="24"/>
        <v/>
      </c>
      <c r="C300" t="s">
        <v>305</v>
      </c>
      <c r="D300" t="str">
        <f t="shared" si="25"/>
        <v>HANK</v>
      </c>
      <c r="F300">
        <f t="shared" si="26"/>
        <v>76</v>
      </c>
      <c r="G300">
        <f t="shared" si="27"/>
        <v>76</v>
      </c>
      <c r="I300">
        <f>COUNTIF(Sheet3!F:F,"="&amp;'Trainers by index #'!D300)</f>
        <v>1</v>
      </c>
      <c r="J300">
        <f>IF(AND(I300=0,L300=0),MAX(Sheet3!J:J),0)</f>
        <v>0</v>
      </c>
      <c r="K300">
        <f>IF(I300=1,VLOOKUP(D300,Sheet3!F:J,5,FALSE),0)</f>
        <v>76</v>
      </c>
      <c r="L300">
        <f>IFERROR(IF(H300&lt;&gt;"",VLOOKUP(H300,Sheet3!I:J,2,FALSE),0),0)</f>
        <v>0</v>
      </c>
      <c r="M300">
        <f>IF(H300="FightingDojo",100,IF(VLOOKUP(F300,Sheet3!J:K,2,FALSE)&lt;&gt;100,VLOOKUP(F300,Sheet3!J:K,2,FALSE),0))</f>
        <v>98</v>
      </c>
      <c r="N300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</v>
      </c>
      <c r="O300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</v>
      </c>
    </row>
    <row r="301" spans="1:15" x14ac:dyDescent="0.5">
      <c r="A301">
        <v>300</v>
      </c>
      <c r="B301" t="str">
        <f t="shared" si="24"/>
        <v/>
      </c>
      <c r="C301" t="s">
        <v>306</v>
      </c>
      <c r="D301" t="str">
        <f t="shared" si="25"/>
        <v>ROY</v>
      </c>
      <c r="F301">
        <f t="shared" si="26"/>
        <v>66</v>
      </c>
      <c r="G301">
        <f t="shared" si="27"/>
        <v>66</v>
      </c>
      <c r="I301">
        <f>COUNTIF(Sheet3!F:F,"="&amp;'Trainers by index #'!D301)</f>
        <v>1</v>
      </c>
      <c r="J301">
        <f>IF(AND(I301=0,L301=0),MAX(Sheet3!J:J),0)</f>
        <v>0</v>
      </c>
      <c r="K301">
        <f>IF(I301=1,VLOOKUP(D301,Sheet3!F:J,5,FALSE),0)</f>
        <v>66</v>
      </c>
      <c r="L301">
        <f>IFERROR(IF(H301&lt;&gt;"",VLOOKUP(H301,Sheet3!I:J,2,FALSE),0),0)</f>
        <v>0</v>
      </c>
      <c r="M301">
        <f>IF(H301="FightingDojo",100,IF(VLOOKUP(F301,Sheet3!J:K,2,FALSE)&lt;&gt;100,VLOOKUP(F301,Sheet3!J:K,2,FALSE),0))</f>
        <v>91</v>
      </c>
      <c r="N301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</v>
      </c>
      <c r="O301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</v>
      </c>
    </row>
    <row r="302" spans="1:15" x14ac:dyDescent="0.5">
      <c r="A302">
        <v>301</v>
      </c>
      <c r="B302" t="str">
        <f t="shared" si="24"/>
        <v/>
      </c>
      <c r="C302" t="s">
        <v>307</v>
      </c>
      <c r="D302" t="str">
        <f t="shared" si="25"/>
        <v>BORIS</v>
      </c>
      <c r="F302">
        <f t="shared" si="26"/>
        <v>67</v>
      </c>
      <c r="G302">
        <f t="shared" si="27"/>
        <v>67</v>
      </c>
      <c r="I302">
        <f>COUNTIF(Sheet3!F:F,"="&amp;'Trainers by index #'!D302)</f>
        <v>1</v>
      </c>
      <c r="J302">
        <f>IF(AND(I302=0,L302=0),MAX(Sheet3!J:J),0)</f>
        <v>0</v>
      </c>
      <c r="K302">
        <f>IF(I302=1,VLOOKUP(D302,Sheet3!F:J,5,FALSE),0)</f>
        <v>67</v>
      </c>
      <c r="L302">
        <f>IFERROR(IF(H302&lt;&gt;"",VLOOKUP(H302,Sheet3!I:J,2,FALSE),0),0)</f>
        <v>0</v>
      </c>
      <c r="M302">
        <f>IF(H302="FightingDojo",100,IF(VLOOKUP(F302,Sheet3!J:K,2,FALSE)&lt;&gt;100,VLOOKUP(F302,Sheet3!J:K,2,FALSE),0))</f>
        <v>92</v>
      </c>
      <c r="N302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</v>
      </c>
      <c r="O302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</v>
      </c>
    </row>
    <row r="303" spans="1:15" x14ac:dyDescent="0.5">
      <c r="A303">
        <v>302</v>
      </c>
      <c r="B303" t="str">
        <f t="shared" si="24"/>
        <v/>
      </c>
      <c r="C303" t="s">
        <v>308</v>
      </c>
      <c r="D303" t="str">
        <f t="shared" si="25"/>
        <v>BOB</v>
      </c>
      <c r="F303">
        <f t="shared" si="26"/>
        <v>67</v>
      </c>
      <c r="G303">
        <f t="shared" si="27"/>
        <v>67</v>
      </c>
      <c r="I303">
        <f>COUNTIF(Sheet3!F:F,"="&amp;'Trainers by index #'!D303)</f>
        <v>1</v>
      </c>
      <c r="J303">
        <f>IF(AND(I303=0,L303=0),MAX(Sheet3!J:J),0)</f>
        <v>0</v>
      </c>
      <c r="K303">
        <f>IF(I303=1,VLOOKUP(D303,Sheet3!F:J,5,FALSE),0)</f>
        <v>67</v>
      </c>
      <c r="L303">
        <f>IFERROR(IF(H303&lt;&gt;"",VLOOKUP(H303,Sheet3!I:J,2,FALSE),0),0)</f>
        <v>0</v>
      </c>
      <c r="M303">
        <f>IF(H303="FightingDojo",100,IF(VLOOKUP(F303,Sheet3!J:K,2,FALSE)&lt;&gt;100,VLOOKUP(F303,Sheet3!J:K,2,FALSE),0))</f>
        <v>92</v>
      </c>
      <c r="N303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</v>
      </c>
      <c r="O303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</v>
      </c>
    </row>
    <row r="304" spans="1:15" x14ac:dyDescent="0.5">
      <c r="A304">
        <v>303</v>
      </c>
      <c r="B304" t="str">
        <f t="shared" si="24"/>
        <v/>
      </c>
      <c r="C304" t="s">
        <v>309</v>
      </c>
      <c r="D304" t="str">
        <f t="shared" si="25"/>
        <v>JOSE</v>
      </c>
      <c r="F304">
        <f t="shared" si="26"/>
        <v>75</v>
      </c>
      <c r="G304">
        <f t="shared" si="27"/>
        <v>75</v>
      </c>
      <c r="H304" t="s">
        <v>1031</v>
      </c>
      <c r="I304">
        <f>COUNTIF(Sheet3!F:F,"="&amp;'Trainers by index #'!D304)</f>
        <v>0</v>
      </c>
      <c r="J304">
        <f>IF(AND(I304=0,L304=0),MAX(Sheet3!J:J),0)</f>
        <v>0</v>
      </c>
      <c r="K304">
        <f>IF(I304=1,VLOOKUP(D304,Sheet3!F:J,5,FALSE),0)</f>
        <v>0</v>
      </c>
      <c r="L304">
        <f>IFERROR(IF(H304&lt;&gt;"",VLOOKUP(H304,Sheet3!I:J,2,FALSE),0),0)</f>
        <v>75</v>
      </c>
      <c r="M304">
        <f>IF(H304="FightingDojo",100,IF(VLOOKUP(F304,Sheet3!J:K,2,FALSE)&lt;&gt;100,VLOOKUP(F304,Sheet3!J:K,2,FALSE),0))</f>
        <v>81</v>
      </c>
      <c r="N304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</v>
      </c>
      <c r="O304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</v>
      </c>
    </row>
    <row r="305" spans="1:15" x14ac:dyDescent="0.5">
      <c r="A305">
        <v>304</v>
      </c>
      <c r="B305" t="str">
        <f t="shared" si="24"/>
        <v>AAAA</v>
      </c>
      <c r="C305" t="s">
        <v>108</v>
      </c>
      <c r="D305" t="str">
        <f t="shared" si="25"/>
        <v>MICKEY</v>
      </c>
      <c r="F305">
        <f t="shared" si="26"/>
        <v>100</v>
      </c>
      <c r="G305">
        <f t="shared" si="27"/>
        <v>100</v>
      </c>
      <c r="I305">
        <f>COUNTIF(Sheet3!F:F,"="&amp;'Trainers by index #'!D305)</f>
        <v>0</v>
      </c>
      <c r="J305">
        <f>IF(AND(I305=0,L305=0),MAX(Sheet3!J:J),0)</f>
        <v>100</v>
      </c>
      <c r="K305">
        <f>IF(I305=1,VLOOKUP(D305,Sheet3!F:J,5,FALSE),0)</f>
        <v>0</v>
      </c>
      <c r="L305">
        <f>IFERROR(IF(H305&lt;&gt;"",VLOOKUP(H305,Sheet3!I:J,2,FALSE),0),0)</f>
        <v>0</v>
      </c>
      <c r="M305">
        <f>IF(H305="FightingDojo",100,IF(VLOOKUP(F305,Sheet3!J:K,2,FALSE)&lt;&gt;100,VLOOKUP(F305,Sheet3!J:K,2,FALSE),0))</f>
        <v>0</v>
      </c>
      <c r="N305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</v>
      </c>
      <c r="O305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</v>
      </c>
    </row>
    <row r="306" spans="1:15" x14ac:dyDescent="0.5">
      <c r="A306">
        <v>305</v>
      </c>
      <c r="B306" t="str">
        <f t="shared" si="24"/>
        <v>AAAA</v>
      </c>
      <c r="C306" t="s">
        <v>108</v>
      </c>
      <c r="D306" t="str">
        <f t="shared" si="25"/>
        <v>MICKEY</v>
      </c>
      <c r="F306">
        <f t="shared" si="26"/>
        <v>100</v>
      </c>
      <c r="G306">
        <f t="shared" si="27"/>
        <v>100</v>
      </c>
      <c r="I306">
        <f>COUNTIF(Sheet3!F:F,"="&amp;'Trainers by index #'!D306)</f>
        <v>0</v>
      </c>
      <c r="J306">
        <f>IF(AND(I306=0,L306=0),MAX(Sheet3!J:J),0)</f>
        <v>100</v>
      </c>
      <c r="K306">
        <f>IF(I306=1,VLOOKUP(D306,Sheet3!F:J,5,FALSE),0)</f>
        <v>0</v>
      </c>
      <c r="L306">
        <f>IFERROR(IF(H306&lt;&gt;"",VLOOKUP(H306,Sheet3!I:J,2,FALSE),0),0)</f>
        <v>0</v>
      </c>
      <c r="M306">
        <f>IF(H306="FightingDojo",100,IF(VLOOKUP(F306,Sheet3!J:K,2,FALSE)&lt;&gt;100,VLOOKUP(F306,Sheet3!J:K,2,FALSE),0))</f>
        <v>0</v>
      </c>
      <c r="N306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</v>
      </c>
      <c r="O306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</v>
      </c>
    </row>
    <row r="307" spans="1:15" x14ac:dyDescent="0.5">
      <c r="A307">
        <v>306</v>
      </c>
      <c r="B307" t="str">
        <f t="shared" si="24"/>
        <v>AAAA</v>
      </c>
      <c r="C307" t="s">
        <v>108</v>
      </c>
      <c r="D307" t="str">
        <f t="shared" si="25"/>
        <v>MICKEY</v>
      </c>
      <c r="F307">
        <f t="shared" si="26"/>
        <v>100</v>
      </c>
      <c r="G307">
        <f t="shared" si="27"/>
        <v>100</v>
      </c>
      <c r="I307">
        <f>COUNTIF(Sheet3!F:F,"="&amp;'Trainers by index #'!D307)</f>
        <v>0</v>
      </c>
      <c r="J307">
        <f>IF(AND(I307=0,L307=0),MAX(Sheet3!J:J),0)</f>
        <v>100</v>
      </c>
      <c r="K307">
        <f>IF(I307=1,VLOOKUP(D307,Sheet3!F:J,5,FALSE),0)</f>
        <v>0</v>
      </c>
      <c r="L307">
        <f>IFERROR(IF(H307&lt;&gt;"",VLOOKUP(H307,Sheet3!I:J,2,FALSE),0),0)</f>
        <v>0</v>
      </c>
      <c r="M307">
        <f>IF(H307="FightingDojo",100,IF(VLOOKUP(F307,Sheet3!J:K,2,FALSE)&lt;&gt;100,VLOOKUP(F307,Sheet3!J:K,2,FALSE),0))</f>
        <v>0</v>
      </c>
      <c r="N307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</v>
      </c>
      <c r="O307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</v>
      </c>
    </row>
    <row r="308" spans="1:15" x14ac:dyDescent="0.5">
      <c r="A308">
        <v>307</v>
      </c>
      <c r="B308" t="str">
        <f t="shared" si="24"/>
        <v>AAAA</v>
      </c>
      <c r="C308" t="s">
        <v>108</v>
      </c>
      <c r="D308" t="str">
        <f t="shared" si="25"/>
        <v>MICKEY</v>
      </c>
      <c r="F308">
        <f t="shared" si="26"/>
        <v>100</v>
      </c>
      <c r="G308">
        <f t="shared" si="27"/>
        <v>100</v>
      </c>
      <c r="I308">
        <f>COUNTIF(Sheet3!F:F,"="&amp;'Trainers by index #'!D308)</f>
        <v>0</v>
      </c>
      <c r="J308">
        <f>IF(AND(I308=0,L308=0),MAX(Sheet3!J:J),0)</f>
        <v>100</v>
      </c>
      <c r="K308">
        <f>IF(I308=1,VLOOKUP(D308,Sheet3!F:J,5,FALSE),0)</f>
        <v>0</v>
      </c>
      <c r="L308">
        <f>IFERROR(IF(H308&lt;&gt;"",VLOOKUP(H308,Sheet3!I:J,2,FALSE),0),0)</f>
        <v>0</v>
      </c>
      <c r="M308">
        <f>IF(H308="FightingDojo",100,IF(VLOOKUP(F308,Sheet3!J:K,2,FALSE)&lt;&gt;100,VLOOKUP(F308,Sheet3!J:K,2,FALSE),0))</f>
        <v>0</v>
      </c>
      <c r="N308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</v>
      </c>
      <c r="O308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</v>
      </c>
    </row>
    <row r="309" spans="1:15" x14ac:dyDescent="0.5">
      <c r="A309">
        <v>308</v>
      </c>
      <c r="B309" t="str">
        <f t="shared" si="24"/>
        <v/>
      </c>
      <c r="C309" t="s">
        <v>310</v>
      </c>
      <c r="D309" t="str">
        <f t="shared" si="25"/>
        <v>JERRY</v>
      </c>
      <c r="F309">
        <f t="shared" si="26"/>
        <v>73</v>
      </c>
      <c r="G309">
        <f t="shared" si="27"/>
        <v>73</v>
      </c>
      <c r="I309">
        <f>COUNTIF(Sheet3!F:F,"="&amp;'Trainers by index #'!D309)</f>
        <v>1</v>
      </c>
      <c r="J309">
        <f>IF(AND(I309=0,L309=0),MAX(Sheet3!J:J),0)</f>
        <v>0</v>
      </c>
      <c r="K309">
        <f>IF(I309=1,VLOOKUP(D309,Sheet3!F:J,5,FALSE),0)</f>
        <v>73</v>
      </c>
      <c r="L309">
        <f>IFERROR(IF(H309&lt;&gt;"",VLOOKUP(H309,Sheet3!I:J,2,FALSE),0),0)</f>
        <v>0</v>
      </c>
      <c r="M309">
        <f>IF(H309="FightingDojo",100,IF(VLOOKUP(F309,Sheet3!J:K,2,FALSE)&lt;&gt;100,VLOOKUP(F309,Sheet3!J:K,2,FALSE),0))</f>
        <v>96</v>
      </c>
      <c r="N309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</v>
      </c>
      <c r="O309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</v>
      </c>
    </row>
    <row r="310" spans="1:15" x14ac:dyDescent="0.5">
      <c r="A310">
        <v>309</v>
      </c>
      <c r="B310" t="str">
        <f t="shared" si="24"/>
        <v/>
      </c>
      <c r="C310" t="s">
        <v>311</v>
      </c>
      <c r="D310" t="str">
        <f t="shared" si="25"/>
        <v>DWAYNE</v>
      </c>
      <c r="F310">
        <f t="shared" si="26"/>
        <v>63</v>
      </c>
      <c r="G310">
        <f t="shared" si="27"/>
        <v>63</v>
      </c>
      <c r="I310">
        <f>COUNTIF(Sheet3!F:F,"="&amp;'Trainers by index #'!D310)</f>
        <v>1</v>
      </c>
      <c r="J310">
        <f>IF(AND(I310=0,L310=0),MAX(Sheet3!J:J),0)</f>
        <v>0</v>
      </c>
      <c r="K310">
        <f>IF(I310=1,VLOOKUP(D310,Sheet3!F:J,5,FALSE),0)</f>
        <v>63</v>
      </c>
      <c r="L310">
        <f>IFERROR(IF(H310&lt;&gt;"",VLOOKUP(H310,Sheet3!I:J,2,FALSE),0),0)</f>
        <v>0</v>
      </c>
      <c r="M310">
        <f>IF(H310="FightingDojo",100,IF(VLOOKUP(F310,Sheet3!J:K,2,FALSE)&lt;&gt;100,VLOOKUP(F310,Sheet3!J:K,2,FALSE),0))</f>
        <v>89</v>
      </c>
      <c r="N310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</v>
      </c>
      <c r="O310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</v>
      </c>
    </row>
    <row r="311" spans="1:15" x14ac:dyDescent="0.5">
      <c r="A311">
        <v>310</v>
      </c>
      <c r="B311" t="str">
        <f t="shared" si="24"/>
        <v/>
      </c>
      <c r="C311" t="s">
        <v>312</v>
      </c>
      <c r="D311" t="str">
        <f t="shared" si="25"/>
        <v>HARRIS</v>
      </c>
      <c r="F311">
        <f t="shared" si="26"/>
        <v>63</v>
      </c>
      <c r="G311">
        <f t="shared" si="27"/>
        <v>63</v>
      </c>
      <c r="I311">
        <f>COUNTIF(Sheet3!F:F,"="&amp;'Trainers by index #'!D311)</f>
        <v>1</v>
      </c>
      <c r="J311">
        <f>IF(AND(I311=0,L311=0),MAX(Sheet3!J:J),0)</f>
        <v>0</v>
      </c>
      <c r="K311">
        <f>IF(I311=1,VLOOKUP(D311,Sheet3!F:J,5,FALSE),0)</f>
        <v>63</v>
      </c>
      <c r="L311">
        <f>IFERROR(IF(H311&lt;&gt;"",VLOOKUP(H311,Sheet3!I:J,2,FALSE),0),0)</f>
        <v>0</v>
      </c>
      <c r="M311">
        <f>IF(H311="FightingDojo",100,IF(VLOOKUP(F311,Sheet3!J:K,2,FALSE)&lt;&gt;100,VLOOKUP(F311,Sheet3!J:K,2,FALSE),0))</f>
        <v>89</v>
      </c>
      <c r="N311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</v>
      </c>
      <c r="O311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</v>
      </c>
    </row>
    <row r="312" spans="1:15" x14ac:dyDescent="0.5">
      <c r="A312">
        <v>311</v>
      </c>
      <c r="B312" t="str">
        <f t="shared" si="24"/>
        <v/>
      </c>
      <c r="C312" t="s">
        <v>313</v>
      </c>
      <c r="D312" t="str">
        <f t="shared" si="25"/>
        <v>ZEKE</v>
      </c>
      <c r="F312">
        <f t="shared" si="26"/>
        <v>63</v>
      </c>
      <c r="G312">
        <f t="shared" si="27"/>
        <v>63</v>
      </c>
      <c r="I312">
        <f>COUNTIF(Sheet3!F:F,"="&amp;'Trainers by index #'!D312)</f>
        <v>1</v>
      </c>
      <c r="J312">
        <f>IF(AND(I312=0,L312=0),MAX(Sheet3!J:J),0)</f>
        <v>0</v>
      </c>
      <c r="K312">
        <f>IF(I312=1,VLOOKUP(D312,Sheet3!F:J,5,FALSE),0)</f>
        <v>63</v>
      </c>
      <c r="L312">
        <f>IFERROR(IF(H312&lt;&gt;"",VLOOKUP(H312,Sheet3!I:J,2,FALSE),0),0)</f>
        <v>0</v>
      </c>
      <c r="M312">
        <f>IF(H312="FightingDojo",100,IF(VLOOKUP(F312,Sheet3!J:K,2,FALSE)&lt;&gt;100,VLOOKUP(F312,Sheet3!J:K,2,FALSE),0))</f>
        <v>89</v>
      </c>
      <c r="N312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</v>
      </c>
      <c r="O312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</v>
      </c>
    </row>
    <row r="313" spans="1:15" x14ac:dyDescent="0.5">
      <c r="A313">
        <v>312</v>
      </c>
      <c r="B313" t="str">
        <f t="shared" si="24"/>
        <v/>
      </c>
      <c r="C313" t="s">
        <v>314</v>
      </c>
      <c r="D313" t="str">
        <f t="shared" si="25"/>
        <v>CHARLES</v>
      </c>
      <c r="F313">
        <f t="shared" si="26"/>
        <v>67</v>
      </c>
      <c r="G313">
        <f t="shared" si="27"/>
        <v>67</v>
      </c>
      <c r="I313">
        <f>COUNTIF(Sheet3!F:F,"="&amp;'Trainers by index #'!D313)</f>
        <v>1</v>
      </c>
      <c r="J313">
        <f>IF(AND(I313=0,L313=0),MAX(Sheet3!J:J),0)</f>
        <v>0</v>
      </c>
      <c r="K313">
        <f>IF(I313=1,VLOOKUP(D313,Sheet3!F:J,5,FALSE),0)</f>
        <v>67</v>
      </c>
      <c r="L313">
        <f>IFERROR(IF(H313&lt;&gt;"",VLOOKUP(H313,Sheet3!I:J,2,FALSE),0),0)</f>
        <v>0</v>
      </c>
      <c r="M313">
        <f>IF(H313="FightingDojo",100,IF(VLOOKUP(F313,Sheet3!J:K,2,FALSE)&lt;&gt;100,VLOOKUP(F313,Sheet3!J:K,2,FALSE),0))</f>
        <v>92</v>
      </c>
      <c r="N313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</v>
      </c>
      <c r="O313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</v>
      </c>
    </row>
    <row r="314" spans="1:15" x14ac:dyDescent="0.5">
      <c r="A314">
        <v>313</v>
      </c>
      <c r="B314" t="str">
        <f t="shared" si="24"/>
        <v/>
      </c>
      <c r="C314" t="s">
        <v>315</v>
      </c>
      <c r="D314" t="str">
        <f t="shared" si="25"/>
        <v>REESE</v>
      </c>
      <c r="F314">
        <f t="shared" si="26"/>
        <v>66</v>
      </c>
      <c r="G314">
        <f t="shared" si="27"/>
        <v>66</v>
      </c>
      <c r="I314">
        <f>COUNTIF(Sheet3!F:F,"="&amp;'Trainers by index #'!D314)</f>
        <v>1</v>
      </c>
      <c r="J314">
        <f>IF(AND(I314=0,L314=0),MAX(Sheet3!J:J),0)</f>
        <v>0</v>
      </c>
      <c r="K314">
        <f>IF(I314=1,VLOOKUP(D314,Sheet3!F:J,5,FALSE),0)</f>
        <v>66</v>
      </c>
      <c r="L314">
        <f>IFERROR(IF(H314&lt;&gt;"",VLOOKUP(H314,Sheet3!I:J,2,FALSE),0),0)</f>
        <v>0</v>
      </c>
      <c r="M314">
        <f>IF(H314="FightingDojo",100,IF(VLOOKUP(F314,Sheet3!J:K,2,FALSE)&lt;&gt;100,VLOOKUP(F314,Sheet3!J:K,2,FALSE),0))</f>
        <v>91</v>
      </c>
      <c r="N314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</v>
      </c>
      <c r="O314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</v>
      </c>
    </row>
    <row r="315" spans="1:15" x14ac:dyDescent="0.5">
      <c r="A315">
        <v>314</v>
      </c>
      <c r="B315" t="str">
        <f t="shared" si="24"/>
        <v/>
      </c>
      <c r="C315" t="s">
        <v>316</v>
      </c>
      <c r="D315" t="str">
        <f t="shared" si="25"/>
        <v>JOEL</v>
      </c>
      <c r="F315">
        <f t="shared" si="26"/>
        <v>66</v>
      </c>
      <c r="G315">
        <f t="shared" si="27"/>
        <v>66</v>
      </c>
      <c r="I315">
        <f>COUNTIF(Sheet3!F:F,"="&amp;'Trainers by index #'!D315)</f>
        <v>1</v>
      </c>
      <c r="J315">
        <f>IF(AND(I315=0,L315=0),MAX(Sheet3!J:J),0)</f>
        <v>0</v>
      </c>
      <c r="K315">
        <f>IF(I315=1,VLOOKUP(D315,Sheet3!F:J,5,FALSE),0)</f>
        <v>66</v>
      </c>
      <c r="L315">
        <f>IFERROR(IF(H315&lt;&gt;"",VLOOKUP(H315,Sheet3!I:J,2,FALSE),0),0)</f>
        <v>0</v>
      </c>
      <c r="M315">
        <f>IF(H315="FightingDojo",100,IF(VLOOKUP(F315,Sheet3!J:K,2,FALSE)&lt;&gt;100,VLOOKUP(F315,Sheet3!J:K,2,FALSE),0))</f>
        <v>91</v>
      </c>
      <c r="N315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</v>
      </c>
      <c r="O315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</v>
      </c>
    </row>
    <row r="316" spans="1:15" x14ac:dyDescent="0.5">
      <c r="A316">
        <v>315</v>
      </c>
      <c r="B316" t="str">
        <f t="shared" si="24"/>
        <v/>
      </c>
      <c r="C316" t="s">
        <v>317</v>
      </c>
      <c r="D316" t="str">
        <f t="shared" si="25"/>
        <v>GLENN</v>
      </c>
      <c r="F316">
        <f t="shared" si="26"/>
        <v>66</v>
      </c>
      <c r="G316">
        <f t="shared" si="27"/>
        <v>66</v>
      </c>
      <c r="I316">
        <f>COUNTIF(Sheet3!F:F,"="&amp;'Trainers by index #'!D316)</f>
        <v>1</v>
      </c>
      <c r="J316">
        <f>IF(AND(I316=0,L316=0),MAX(Sheet3!J:J),0)</f>
        <v>0</v>
      </c>
      <c r="K316">
        <f>IF(I316=1,VLOOKUP(D316,Sheet3!F:J,5,FALSE),0)</f>
        <v>66</v>
      </c>
      <c r="L316">
        <f>IFERROR(IF(H316&lt;&gt;"",VLOOKUP(H316,Sheet3!I:J,2,FALSE),0),0)</f>
        <v>0</v>
      </c>
      <c r="M316">
        <f>IF(H316="FightingDojo",100,IF(VLOOKUP(F316,Sheet3!J:K,2,FALSE)&lt;&gt;100,VLOOKUP(F316,Sheet3!J:K,2,FALSE),0))</f>
        <v>91</v>
      </c>
      <c r="N316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</v>
      </c>
      <c r="O316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</v>
      </c>
    </row>
    <row r="317" spans="1:15" x14ac:dyDescent="0.5">
      <c r="A317">
        <v>316</v>
      </c>
      <c r="B317" t="str">
        <f t="shared" si="24"/>
        <v/>
      </c>
      <c r="C317" t="s">
        <v>318</v>
      </c>
      <c r="D317" t="str">
        <f t="shared" si="25"/>
        <v>HERMAN</v>
      </c>
      <c r="F317">
        <f t="shared" si="26"/>
        <v>65</v>
      </c>
      <c r="G317">
        <f t="shared" si="27"/>
        <v>65</v>
      </c>
      <c r="I317">
        <f>COUNTIF(Sheet3!F:F,"="&amp;'Trainers by index #'!D317)</f>
        <v>1</v>
      </c>
      <c r="J317">
        <f>IF(AND(I317=0,L317=0),MAX(Sheet3!J:J),0)</f>
        <v>0</v>
      </c>
      <c r="K317">
        <f>IF(I317=1,VLOOKUP(D317,Sheet3!F:J,5,FALSE),0)</f>
        <v>65</v>
      </c>
      <c r="L317">
        <f>IFERROR(IF(H317&lt;&gt;"",VLOOKUP(H317,Sheet3!I:J,2,FALSE),0),0)</f>
        <v>0</v>
      </c>
      <c r="M317">
        <f>IF(H317="FightingDojo",100,IF(VLOOKUP(F317,Sheet3!J:K,2,FALSE)&lt;&gt;100,VLOOKUP(F317,Sheet3!J:K,2,FALSE),0))</f>
        <v>91</v>
      </c>
      <c r="N317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</v>
      </c>
      <c r="O317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</v>
      </c>
    </row>
    <row r="318" spans="1:15" x14ac:dyDescent="0.5">
      <c r="A318">
        <v>317</v>
      </c>
      <c r="B318" t="str">
        <f t="shared" si="24"/>
        <v/>
      </c>
      <c r="C318" t="s">
        <v>319</v>
      </c>
      <c r="D318" t="str">
        <f t="shared" si="25"/>
        <v>FIDEL</v>
      </c>
      <c r="F318">
        <f t="shared" si="26"/>
        <v>65</v>
      </c>
      <c r="G318">
        <f t="shared" si="27"/>
        <v>65</v>
      </c>
      <c r="I318">
        <f>COUNTIF(Sheet3!F:F,"="&amp;'Trainers by index #'!D318)</f>
        <v>1</v>
      </c>
      <c r="J318">
        <f>IF(AND(I318=0,L318=0),MAX(Sheet3!J:J),0)</f>
        <v>0</v>
      </c>
      <c r="K318">
        <f>IF(I318=1,VLOOKUP(D318,Sheet3!F:J,5,FALSE),0)</f>
        <v>65</v>
      </c>
      <c r="L318">
        <f>IFERROR(IF(H318&lt;&gt;"",VLOOKUP(H318,Sheet3!I:J,2,FALSE),0),0)</f>
        <v>0</v>
      </c>
      <c r="M318">
        <f>IF(H318="FightingDojo",100,IF(VLOOKUP(F318,Sheet3!J:K,2,FALSE)&lt;&gt;100,VLOOKUP(F318,Sheet3!J:K,2,FALSE),0))</f>
        <v>91</v>
      </c>
      <c r="N318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</v>
      </c>
      <c r="O318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</v>
      </c>
    </row>
    <row r="319" spans="1:15" x14ac:dyDescent="0.5">
      <c r="A319">
        <v>318</v>
      </c>
      <c r="B319" t="str">
        <f t="shared" si="24"/>
        <v/>
      </c>
      <c r="C319" t="s">
        <v>320</v>
      </c>
      <c r="D319" t="str">
        <f t="shared" si="25"/>
        <v>BURT</v>
      </c>
      <c r="F319">
        <f t="shared" si="26"/>
        <v>74</v>
      </c>
      <c r="G319">
        <f t="shared" si="27"/>
        <v>74</v>
      </c>
      <c r="I319">
        <f>COUNTIF(Sheet3!F:F,"="&amp;'Trainers by index #'!D319)</f>
        <v>1</v>
      </c>
      <c r="J319">
        <f>IF(AND(I319=0,L319=0),MAX(Sheet3!J:J),0)</f>
        <v>0</v>
      </c>
      <c r="K319">
        <f>IF(I319=1,VLOOKUP(D319,Sheet3!F:J,5,FALSE),0)</f>
        <v>74</v>
      </c>
      <c r="L319">
        <f>IFERROR(IF(H319&lt;&gt;"",VLOOKUP(H319,Sheet3!I:J,2,FALSE),0),0)</f>
        <v>0</v>
      </c>
      <c r="M319">
        <f>IF(H319="FightingDojo",100,IF(VLOOKUP(F319,Sheet3!J:K,2,FALSE)&lt;&gt;100,VLOOKUP(F319,Sheet3!J:K,2,FALSE),0))</f>
        <v>96</v>
      </c>
      <c r="N319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</v>
      </c>
      <c r="O319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</v>
      </c>
    </row>
    <row r="320" spans="1:15" x14ac:dyDescent="0.5">
      <c r="A320">
        <v>319</v>
      </c>
      <c r="B320" t="str">
        <f t="shared" si="24"/>
        <v/>
      </c>
      <c r="C320" t="s">
        <v>321</v>
      </c>
      <c r="D320" t="str">
        <f t="shared" si="25"/>
        <v>BILL</v>
      </c>
      <c r="F320">
        <f t="shared" si="26"/>
        <v>9</v>
      </c>
      <c r="G320">
        <f t="shared" si="27"/>
        <v>9</v>
      </c>
      <c r="I320">
        <f>COUNTIF(Sheet3!F:F,"="&amp;'Trainers by index #'!D320)</f>
        <v>1</v>
      </c>
      <c r="J320">
        <f>IF(AND(I320=0,L320=0),MAX(Sheet3!J:J),0)</f>
        <v>0</v>
      </c>
      <c r="K320">
        <f>IF(I320=1,VLOOKUP(D320,Sheet3!F:J,5,FALSE),0)</f>
        <v>9</v>
      </c>
      <c r="L320">
        <f>IFERROR(IF(H320&lt;&gt;"",VLOOKUP(H320,Sheet3!I:J,2,FALSE),0),0)</f>
        <v>0</v>
      </c>
      <c r="M320">
        <f>IF(H320="FightingDojo",100,IF(VLOOKUP(F320,Sheet3!J:K,2,FALSE)&lt;&gt;100,VLOOKUP(F320,Sheet3!J:K,2,FALSE),0))</f>
        <v>17</v>
      </c>
      <c r="N320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</v>
      </c>
      <c r="O320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</v>
      </c>
    </row>
    <row r="321" spans="1:15" x14ac:dyDescent="0.5">
      <c r="A321">
        <v>320</v>
      </c>
      <c r="B321" t="str">
        <f t="shared" si="24"/>
        <v/>
      </c>
      <c r="C321" t="s">
        <v>322</v>
      </c>
      <c r="D321" t="str">
        <f t="shared" si="25"/>
        <v>MARTIN</v>
      </c>
      <c r="F321">
        <f t="shared" si="26"/>
        <v>65</v>
      </c>
      <c r="G321">
        <f t="shared" si="27"/>
        <v>65</v>
      </c>
      <c r="I321">
        <f>COUNTIF(Sheet3!F:F,"="&amp;'Trainers by index #'!D321)</f>
        <v>1</v>
      </c>
      <c r="J321">
        <f>IF(AND(I321=0,L321=0),MAX(Sheet3!J:J),0)</f>
        <v>0</v>
      </c>
      <c r="K321">
        <f>IF(I321=1,VLOOKUP(D321,Sheet3!F:J,5,FALSE),0)</f>
        <v>65</v>
      </c>
      <c r="L321">
        <f>IFERROR(IF(H321&lt;&gt;"",VLOOKUP(H321,Sheet3!I:J,2,FALSE),0),0)</f>
        <v>0</v>
      </c>
      <c r="M321">
        <f>IF(H321="FightingDojo",100,IF(VLOOKUP(F321,Sheet3!J:K,2,FALSE)&lt;&gt;100,VLOOKUP(F321,Sheet3!J:K,2,FALSE),0))</f>
        <v>91</v>
      </c>
      <c r="N321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</v>
      </c>
      <c r="O321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</v>
      </c>
    </row>
    <row r="322" spans="1:15" x14ac:dyDescent="0.5">
      <c r="A322">
        <v>321</v>
      </c>
      <c r="B322" t="str">
        <f t="shared" si="24"/>
        <v/>
      </c>
      <c r="C322" t="s">
        <v>323</v>
      </c>
      <c r="D322" t="str">
        <f t="shared" si="25"/>
        <v>STEPHEN</v>
      </c>
      <c r="F322">
        <f t="shared" si="26"/>
        <v>65</v>
      </c>
      <c r="G322">
        <f t="shared" si="27"/>
        <v>65</v>
      </c>
      <c r="I322">
        <f>COUNTIF(Sheet3!F:F,"="&amp;'Trainers by index #'!D322)</f>
        <v>1</v>
      </c>
      <c r="J322">
        <f>IF(AND(I322=0,L322=0),MAX(Sheet3!J:J),0)</f>
        <v>0</v>
      </c>
      <c r="K322">
        <f>IF(I322=1,VLOOKUP(D322,Sheet3!F:J,5,FALSE),0)</f>
        <v>65</v>
      </c>
      <c r="L322">
        <f>IFERROR(IF(H322&lt;&gt;"",VLOOKUP(H322,Sheet3!I:J,2,FALSE),0),0)</f>
        <v>0</v>
      </c>
      <c r="M322">
        <f>IF(H322="FightingDojo",100,IF(VLOOKUP(F322,Sheet3!J:K,2,FALSE)&lt;&gt;100,VLOOKUP(F322,Sheet3!J:K,2,FALSE),0))</f>
        <v>91</v>
      </c>
      <c r="N322" t="str">
        <f t="shared" si="2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</v>
      </c>
      <c r="O322" t="str">
        <f t="shared" si="2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</v>
      </c>
    </row>
    <row r="323" spans="1:15" x14ac:dyDescent="0.5">
      <c r="A323">
        <v>322</v>
      </c>
      <c r="B323" t="str">
        <f t="shared" ref="B323:B386" si="30">IF(D323="MICKEY","AAAA","")</f>
        <v/>
      </c>
      <c r="C323" t="s">
        <v>324</v>
      </c>
      <c r="D323" t="str">
        <f t="shared" ref="D323:D386" si="31">UPPER(C323)</f>
        <v>BARNEY</v>
      </c>
      <c r="F323">
        <f t="shared" ref="F323:F386" si="32">MAX(J323:L323)</f>
        <v>65</v>
      </c>
      <c r="G323">
        <f t="shared" ref="G323:G386" si="33">IF(E323,ROUND(F323+1,0),F323)</f>
        <v>65</v>
      </c>
      <c r="I323">
        <f>COUNTIF(Sheet3!F:F,"="&amp;'Trainers by index #'!D323)</f>
        <v>1</v>
      </c>
      <c r="J323">
        <f>IF(AND(I323=0,L323=0),MAX(Sheet3!J:J),0)</f>
        <v>0</v>
      </c>
      <c r="K323">
        <f>IF(I323=1,VLOOKUP(D323,Sheet3!F:J,5,FALSE),0)</f>
        <v>65</v>
      </c>
      <c r="L323">
        <f>IFERROR(IF(H323&lt;&gt;"",VLOOKUP(H323,Sheet3!I:J,2,FALSE),0),0)</f>
        <v>0</v>
      </c>
      <c r="M323">
        <f>IF(H323="FightingDojo",100,IF(VLOOKUP(F323,Sheet3!J:K,2,FALSE)&lt;&gt;100,VLOOKUP(F323,Sheet3!J:K,2,FALSE),0))</f>
        <v>91</v>
      </c>
      <c r="N323" t="str">
        <f t="shared" ref="N323:N386" si="34">N322&amp;M323&amp;","</f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</v>
      </c>
      <c r="O323" t="str">
        <f t="shared" ref="O323:O386" si="35">O322&amp;G323&amp;","</f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</v>
      </c>
    </row>
    <row r="324" spans="1:15" x14ac:dyDescent="0.5">
      <c r="A324">
        <v>323</v>
      </c>
      <c r="B324" t="str">
        <f t="shared" si="30"/>
        <v/>
      </c>
      <c r="C324" t="s">
        <v>205</v>
      </c>
      <c r="D324" t="str">
        <f t="shared" si="31"/>
        <v>TULLY</v>
      </c>
      <c r="F324">
        <f t="shared" si="32"/>
        <v>34</v>
      </c>
      <c r="G324">
        <f t="shared" si="33"/>
        <v>34</v>
      </c>
      <c r="I324">
        <f>COUNTIF(Sheet3!F:F,"="&amp;'Trainers by index #'!D324)</f>
        <v>1</v>
      </c>
      <c r="J324">
        <f>IF(AND(I324=0,L324=0),MAX(Sheet3!J:J),0)</f>
        <v>0</v>
      </c>
      <c r="K324">
        <f>IF(I324=1,VLOOKUP(D324,Sheet3!F:J,5,FALSE),0)</f>
        <v>34</v>
      </c>
      <c r="L324">
        <f>IFERROR(IF(H324&lt;&gt;"",VLOOKUP(H324,Sheet3!I:J,2,FALSE),0),0)</f>
        <v>0</v>
      </c>
      <c r="M324">
        <f>IF(H324="FightingDojo",100,IF(VLOOKUP(F324,Sheet3!J:K,2,FALSE)&lt;&gt;100,VLOOKUP(F324,Sheet3!J:K,2,FALSE),0))</f>
        <v>43</v>
      </c>
      <c r="N324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</v>
      </c>
      <c r="O324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</v>
      </c>
    </row>
    <row r="325" spans="1:15" x14ac:dyDescent="0.5">
      <c r="A325">
        <v>324</v>
      </c>
      <c r="B325" t="str">
        <f t="shared" si="30"/>
        <v/>
      </c>
      <c r="C325" t="s">
        <v>205</v>
      </c>
      <c r="D325" t="str">
        <f t="shared" si="31"/>
        <v>TULLY</v>
      </c>
      <c r="F325">
        <f t="shared" si="32"/>
        <v>34</v>
      </c>
      <c r="G325">
        <f t="shared" si="33"/>
        <v>34</v>
      </c>
      <c r="I325">
        <f>COUNTIF(Sheet3!F:F,"="&amp;'Trainers by index #'!D325)</f>
        <v>1</v>
      </c>
      <c r="J325">
        <f>IF(AND(I325=0,L325=0),MAX(Sheet3!J:J),0)</f>
        <v>0</v>
      </c>
      <c r="K325">
        <f>IF(I325=1,VLOOKUP(D325,Sheet3!F:J,5,FALSE),0)</f>
        <v>34</v>
      </c>
      <c r="L325">
        <f>IFERROR(IF(H325&lt;&gt;"",VLOOKUP(H325,Sheet3!I:J,2,FALSE),0),0)</f>
        <v>0</v>
      </c>
      <c r="M325">
        <f>IF(H325="FightingDojo",100,IF(VLOOKUP(F325,Sheet3!J:K,2,FALSE)&lt;&gt;100,VLOOKUP(F325,Sheet3!J:K,2,FALSE),0))</f>
        <v>43</v>
      </c>
      <c r="N325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</v>
      </c>
      <c r="O325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</v>
      </c>
    </row>
    <row r="326" spans="1:15" x14ac:dyDescent="0.5">
      <c r="A326">
        <v>325</v>
      </c>
      <c r="B326" t="str">
        <f t="shared" si="30"/>
        <v/>
      </c>
      <c r="C326" t="s">
        <v>206</v>
      </c>
      <c r="D326" t="str">
        <f t="shared" si="31"/>
        <v>WILTON</v>
      </c>
      <c r="F326">
        <f t="shared" si="32"/>
        <v>47</v>
      </c>
      <c r="G326">
        <f t="shared" si="33"/>
        <v>47</v>
      </c>
      <c r="I326">
        <f>COUNTIF(Sheet3!F:F,"="&amp;'Trainers by index #'!D326)</f>
        <v>1</v>
      </c>
      <c r="J326">
        <f>IF(AND(I326=0,L326=0),MAX(Sheet3!J:J),0)</f>
        <v>0</v>
      </c>
      <c r="K326">
        <f>IF(I326=1,VLOOKUP(D326,Sheet3!F:J,5,FALSE),0)</f>
        <v>47</v>
      </c>
      <c r="L326">
        <f>IFERROR(IF(H326&lt;&gt;"",VLOOKUP(H326,Sheet3!I:J,2,FALSE),0),0)</f>
        <v>0</v>
      </c>
      <c r="M326">
        <f>IF(H326="FightingDojo",100,IF(VLOOKUP(F326,Sheet3!J:K,2,FALSE)&lt;&gt;100,VLOOKUP(F326,Sheet3!J:K,2,FALSE),0))</f>
        <v>56</v>
      </c>
      <c r="N326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</v>
      </c>
      <c r="O326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</v>
      </c>
    </row>
    <row r="327" spans="1:15" x14ac:dyDescent="0.5">
      <c r="A327">
        <v>326</v>
      </c>
      <c r="B327" t="str">
        <f t="shared" si="30"/>
        <v/>
      </c>
      <c r="C327" t="s">
        <v>1084</v>
      </c>
      <c r="D327" t="str">
        <f t="shared" si="31"/>
        <v>JO&amp;ZOE</v>
      </c>
      <c r="F327">
        <f t="shared" si="32"/>
        <v>64</v>
      </c>
      <c r="G327">
        <f t="shared" si="33"/>
        <v>64</v>
      </c>
      <c r="I327">
        <f>COUNTIF(Sheet3!F:F,"="&amp;'Trainers by index #'!D327)</f>
        <v>1</v>
      </c>
      <c r="J327">
        <f>IF(AND(I327=0,L327=0),MAX(Sheet3!J:J),0)</f>
        <v>0</v>
      </c>
      <c r="K327">
        <f>IF(I327=1,VLOOKUP(D327,Sheet3!F:J,5,FALSE),0)</f>
        <v>64</v>
      </c>
      <c r="L327">
        <f>IFERROR(IF(H327&lt;&gt;"",VLOOKUP(H327,Sheet3!I:J,2,FALSE),0),0)</f>
        <v>0</v>
      </c>
      <c r="M327">
        <f>IF(H327="FightingDojo",100,IF(VLOOKUP(F327,Sheet3!J:K,2,FALSE)&lt;&gt;100,VLOOKUP(F327,Sheet3!J:K,2,FALSE),0))</f>
        <v>90</v>
      </c>
      <c r="N327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</v>
      </c>
      <c r="O327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</v>
      </c>
    </row>
    <row r="328" spans="1:15" x14ac:dyDescent="0.5">
      <c r="A328">
        <v>327</v>
      </c>
      <c r="B328" t="str">
        <f t="shared" si="30"/>
        <v/>
      </c>
      <c r="C328" t="s">
        <v>325</v>
      </c>
      <c r="D328" t="str">
        <f t="shared" si="31"/>
        <v>DANNY</v>
      </c>
      <c r="F328">
        <f t="shared" si="32"/>
        <v>76</v>
      </c>
      <c r="G328">
        <f t="shared" si="33"/>
        <v>76</v>
      </c>
      <c r="I328">
        <f>COUNTIF(Sheet3!F:F,"="&amp;'Trainers by index #'!D328)</f>
        <v>1</v>
      </c>
      <c r="J328">
        <f>IF(AND(I328=0,L328=0),MAX(Sheet3!J:J),0)</f>
        <v>0</v>
      </c>
      <c r="K328">
        <f>IF(I328=1,VLOOKUP(D328,Sheet3!F:J,5,FALSE),0)</f>
        <v>76</v>
      </c>
      <c r="L328">
        <f>IFERROR(IF(H328&lt;&gt;"",VLOOKUP(H328,Sheet3!I:J,2,FALSE),0),0)</f>
        <v>0</v>
      </c>
      <c r="M328">
        <f>IF(H328="FightingDojo",100,IF(VLOOKUP(F328,Sheet3!J:K,2,FALSE)&lt;&gt;100,VLOOKUP(F328,Sheet3!J:K,2,FALSE),0))</f>
        <v>98</v>
      </c>
      <c r="N328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</v>
      </c>
      <c r="O328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</v>
      </c>
    </row>
    <row r="329" spans="1:15" x14ac:dyDescent="0.5">
      <c r="A329">
        <v>328</v>
      </c>
      <c r="B329" t="str">
        <f t="shared" si="30"/>
        <v/>
      </c>
      <c r="C329" t="s">
        <v>326</v>
      </c>
      <c r="D329" t="str">
        <f t="shared" si="31"/>
        <v>TOMMY</v>
      </c>
      <c r="F329">
        <f t="shared" si="32"/>
        <v>67</v>
      </c>
      <c r="G329">
        <f t="shared" si="33"/>
        <v>67</v>
      </c>
      <c r="I329">
        <f>COUNTIF(Sheet3!F:F,"="&amp;'Trainers by index #'!D329)</f>
        <v>1</v>
      </c>
      <c r="J329">
        <f>IF(AND(I329=0,L329=0),MAX(Sheet3!J:J),0)</f>
        <v>0</v>
      </c>
      <c r="K329">
        <f>IF(I329=1,VLOOKUP(D329,Sheet3!F:J,5,FALSE),0)</f>
        <v>67</v>
      </c>
      <c r="L329">
        <f>IFERROR(IF(H329&lt;&gt;"",VLOOKUP(H329,Sheet3!I:J,2,FALSE),0),0)</f>
        <v>0</v>
      </c>
      <c r="M329">
        <f>IF(H329="FightingDojo",100,IF(VLOOKUP(F329,Sheet3!J:K,2,FALSE)&lt;&gt;100,VLOOKUP(F329,Sheet3!J:K,2,FALSE),0))</f>
        <v>92</v>
      </c>
      <c r="N329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</v>
      </c>
      <c r="O329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</v>
      </c>
    </row>
    <row r="330" spans="1:15" x14ac:dyDescent="0.5">
      <c r="A330">
        <v>329</v>
      </c>
      <c r="B330" t="str">
        <f t="shared" si="30"/>
        <v/>
      </c>
      <c r="C330" t="s">
        <v>327</v>
      </c>
      <c r="D330" t="str">
        <f t="shared" si="31"/>
        <v>DUDLEY</v>
      </c>
      <c r="F330">
        <f t="shared" si="32"/>
        <v>70</v>
      </c>
      <c r="G330">
        <f t="shared" si="33"/>
        <v>70</v>
      </c>
      <c r="I330">
        <f>COUNTIF(Sheet3!F:F,"="&amp;'Trainers by index #'!D330)</f>
        <v>1</v>
      </c>
      <c r="J330">
        <f>IF(AND(I330=0,L330=0),MAX(Sheet3!J:J),0)</f>
        <v>0</v>
      </c>
      <c r="K330">
        <f>IF(I330=1,VLOOKUP(D330,Sheet3!F:J,5,FALSE),0)</f>
        <v>70</v>
      </c>
      <c r="L330">
        <f>IFERROR(IF(H330&lt;&gt;"",VLOOKUP(H330,Sheet3!I:J,2,FALSE),0),0)</f>
        <v>0</v>
      </c>
      <c r="M330">
        <f>IF(H330="FightingDojo",100,IF(VLOOKUP(F330,Sheet3!J:K,2,FALSE)&lt;&gt;100,VLOOKUP(F330,Sheet3!J:K,2,FALSE),0))</f>
        <v>64</v>
      </c>
      <c r="N330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</v>
      </c>
      <c r="O330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</v>
      </c>
    </row>
    <row r="331" spans="1:15" x14ac:dyDescent="0.5">
      <c r="A331">
        <v>330</v>
      </c>
      <c r="B331" t="str">
        <f t="shared" si="30"/>
        <v/>
      </c>
      <c r="C331" t="s">
        <v>328</v>
      </c>
      <c r="D331" t="str">
        <f t="shared" si="31"/>
        <v>JOE</v>
      </c>
      <c r="F331">
        <f t="shared" si="32"/>
        <v>70</v>
      </c>
      <c r="G331">
        <f t="shared" si="33"/>
        <v>70</v>
      </c>
      <c r="I331">
        <f>COUNTIF(Sheet3!F:F,"="&amp;'Trainers by index #'!D331)</f>
        <v>1</v>
      </c>
      <c r="J331">
        <f>IF(AND(I331=0,L331=0),MAX(Sheet3!J:J),0)</f>
        <v>0</v>
      </c>
      <c r="K331">
        <f>IF(I331=1,VLOOKUP(D331,Sheet3!F:J,5,FALSE),0)</f>
        <v>70</v>
      </c>
      <c r="L331">
        <f>IFERROR(IF(H331&lt;&gt;"",VLOOKUP(H331,Sheet3!I:J,2,FALSE),0),0)</f>
        <v>0</v>
      </c>
      <c r="M331">
        <f>IF(H331="FightingDojo",100,IF(VLOOKUP(F331,Sheet3!J:K,2,FALSE)&lt;&gt;100,VLOOKUP(F331,Sheet3!J:K,2,FALSE),0))</f>
        <v>64</v>
      </c>
      <c r="N331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</v>
      </c>
      <c r="O331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</v>
      </c>
    </row>
    <row r="332" spans="1:15" x14ac:dyDescent="0.5">
      <c r="A332">
        <v>331</v>
      </c>
      <c r="B332" t="str">
        <f t="shared" si="30"/>
        <v/>
      </c>
      <c r="C332" t="s">
        <v>329</v>
      </c>
      <c r="D332" t="str">
        <f t="shared" si="31"/>
        <v>BILLY</v>
      </c>
      <c r="F332">
        <f t="shared" si="32"/>
        <v>67</v>
      </c>
      <c r="G332">
        <f t="shared" si="33"/>
        <v>67</v>
      </c>
      <c r="I332">
        <f>COUNTIF(Sheet3!F:F,"="&amp;'Trainers by index #'!D332)</f>
        <v>1</v>
      </c>
      <c r="J332">
        <f>IF(AND(I332=0,L332=0),MAX(Sheet3!J:J),0)</f>
        <v>0</v>
      </c>
      <c r="K332">
        <f>IF(I332=1,VLOOKUP(D332,Sheet3!F:J,5,FALSE),0)</f>
        <v>67</v>
      </c>
      <c r="L332">
        <f>IFERROR(IF(H332&lt;&gt;"",VLOOKUP(H332,Sheet3!I:J,2,FALSE),0),0)</f>
        <v>0</v>
      </c>
      <c r="M332">
        <f>IF(H332="FightingDojo",100,IF(VLOOKUP(F332,Sheet3!J:K,2,FALSE)&lt;&gt;100,VLOOKUP(F332,Sheet3!J:K,2,FALSE),0))</f>
        <v>92</v>
      </c>
      <c r="N332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</v>
      </c>
      <c r="O332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</v>
      </c>
    </row>
    <row r="333" spans="1:15" x14ac:dyDescent="0.5">
      <c r="A333">
        <v>332</v>
      </c>
      <c r="B333" t="str">
        <f t="shared" si="30"/>
        <v/>
      </c>
      <c r="C333" t="s">
        <v>330</v>
      </c>
      <c r="D333" t="str">
        <f t="shared" si="31"/>
        <v>HEIDI</v>
      </c>
      <c r="F333">
        <f t="shared" si="32"/>
        <v>69</v>
      </c>
      <c r="G333">
        <f t="shared" si="33"/>
        <v>69</v>
      </c>
      <c r="I333">
        <f>COUNTIF(Sheet3!F:F,"="&amp;'Trainers by index #'!D333)</f>
        <v>1</v>
      </c>
      <c r="J333">
        <f>IF(AND(I333=0,L333=0),MAX(Sheet3!J:J),0)</f>
        <v>0</v>
      </c>
      <c r="K333">
        <f>IF(I333=1,VLOOKUP(D333,Sheet3!F:J,5,FALSE),0)</f>
        <v>69</v>
      </c>
      <c r="L333">
        <f>IFERROR(IF(H333&lt;&gt;"",VLOOKUP(H333,Sheet3!I:J,2,FALSE),0),0)</f>
        <v>0</v>
      </c>
      <c r="M333">
        <f>IF(H333="FightingDojo",100,IF(VLOOKUP(F333,Sheet3!J:K,2,FALSE)&lt;&gt;100,VLOOKUP(F333,Sheet3!J:K,2,FALSE),0))</f>
        <v>63</v>
      </c>
      <c r="N333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</v>
      </c>
      <c r="O333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</v>
      </c>
    </row>
    <row r="334" spans="1:15" x14ac:dyDescent="0.5">
      <c r="A334">
        <v>333</v>
      </c>
      <c r="B334" t="str">
        <f t="shared" si="30"/>
        <v/>
      </c>
      <c r="C334" t="s">
        <v>331</v>
      </c>
      <c r="D334" t="str">
        <f t="shared" si="31"/>
        <v>EDNA</v>
      </c>
      <c r="F334">
        <f t="shared" si="32"/>
        <v>69</v>
      </c>
      <c r="G334">
        <f t="shared" si="33"/>
        <v>69</v>
      </c>
      <c r="I334">
        <f>COUNTIF(Sheet3!F:F,"="&amp;'Trainers by index #'!D334)</f>
        <v>1</v>
      </c>
      <c r="J334">
        <f>IF(AND(I334=0,L334=0),MAX(Sheet3!J:J),0)</f>
        <v>0</v>
      </c>
      <c r="K334">
        <f>IF(I334=1,VLOOKUP(D334,Sheet3!F:J,5,FALSE),0)</f>
        <v>69</v>
      </c>
      <c r="L334">
        <f>IFERROR(IF(H334&lt;&gt;"",VLOOKUP(H334,Sheet3!I:J,2,FALSE),0),0)</f>
        <v>0</v>
      </c>
      <c r="M334">
        <f>IF(H334="FightingDojo",100,IF(VLOOKUP(F334,Sheet3!J:K,2,FALSE)&lt;&gt;100,VLOOKUP(F334,Sheet3!J:K,2,FALSE),0))</f>
        <v>63</v>
      </c>
      <c r="N334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</v>
      </c>
      <c r="O334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</v>
      </c>
    </row>
    <row r="335" spans="1:15" x14ac:dyDescent="0.5">
      <c r="A335">
        <v>334</v>
      </c>
      <c r="B335" t="str">
        <f t="shared" si="30"/>
        <v/>
      </c>
      <c r="C335" t="s">
        <v>155</v>
      </c>
      <c r="D335" t="str">
        <f t="shared" si="31"/>
        <v>GINA</v>
      </c>
      <c r="F335">
        <f t="shared" si="32"/>
        <v>14</v>
      </c>
      <c r="G335">
        <f t="shared" si="33"/>
        <v>14</v>
      </c>
      <c r="I335">
        <f>COUNTIF(Sheet3!F:F,"="&amp;'Trainers by index #'!D335)</f>
        <v>1</v>
      </c>
      <c r="J335">
        <f>IF(AND(I335=0,L335=0),MAX(Sheet3!J:J),0)</f>
        <v>0</v>
      </c>
      <c r="K335">
        <f>IF(I335=1,VLOOKUP(D335,Sheet3!F:J,5,FALSE),0)</f>
        <v>14</v>
      </c>
      <c r="L335">
        <f>IFERROR(IF(H335&lt;&gt;"",VLOOKUP(H335,Sheet3!I:J,2,FALSE),0),0)</f>
        <v>0</v>
      </c>
      <c r="M335">
        <f>IF(H335="FightingDojo",100,IF(VLOOKUP(F335,Sheet3!J:K,2,FALSE)&lt;&gt;100,VLOOKUP(F335,Sheet3!J:K,2,FALSE),0))</f>
        <v>21</v>
      </c>
      <c r="N335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</v>
      </c>
      <c r="O335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</v>
      </c>
    </row>
    <row r="336" spans="1:15" x14ac:dyDescent="0.5">
      <c r="A336">
        <v>335</v>
      </c>
      <c r="B336" t="str">
        <f t="shared" si="30"/>
        <v/>
      </c>
      <c r="C336" t="s">
        <v>230</v>
      </c>
      <c r="D336" t="str">
        <f t="shared" si="31"/>
        <v>ERIN</v>
      </c>
      <c r="F336">
        <f t="shared" si="32"/>
        <v>49</v>
      </c>
      <c r="G336">
        <f t="shared" si="33"/>
        <v>49</v>
      </c>
      <c r="I336">
        <f>COUNTIF(Sheet3!F:F,"="&amp;'Trainers by index #'!D336)</f>
        <v>1</v>
      </c>
      <c r="J336">
        <f>IF(AND(I336=0,L336=0),MAX(Sheet3!J:J),0)</f>
        <v>0</v>
      </c>
      <c r="K336">
        <f>IF(I336=1,VLOOKUP(D336,Sheet3!F:J,5,FALSE),0)</f>
        <v>49</v>
      </c>
      <c r="L336">
        <f>IFERROR(IF(H336&lt;&gt;"",VLOOKUP(H336,Sheet3!I:J,2,FALSE),0),0)</f>
        <v>0</v>
      </c>
      <c r="M336">
        <f>IF(H336="FightingDojo",100,IF(VLOOKUP(F336,Sheet3!J:K,2,FALSE)&lt;&gt;100,VLOOKUP(F336,Sheet3!J:K,2,FALSE),0))</f>
        <v>56</v>
      </c>
      <c r="N336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</v>
      </c>
      <c r="O336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</v>
      </c>
    </row>
    <row r="337" spans="1:15" x14ac:dyDescent="0.5">
      <c r="A337">
        <v>336</v>
      </c>
      <c r="B337" t="str">
        <f t="shared" si="30"/>
        <v/>
      </c>
      <c r="C337" t="s">
        <v>332</v>
      </c>
      <c r="D337" t="str">
        <f t="shared" si="31"/>
        <v>TANYA</v>
      </c>
      <c r="F337">
        <f t="shared" si="32"/>
        <v>64</v>
      </c>
      <c r="G337">
        <f t="shared" si="33"/>
        <v>64</v>
      </c>
      <c r="I337">
        <f>COUNTIF(Sheet3!F:F,"="&amp;'Trainers by index #'!D337)</f>
        <v>1</v>
      </c>
      <c r="J337">
        <f>IF(AND(I337=0,L337=0),MAX(Sheet3!J:J),0)</f>
        <v>0</v>
      </c>
      <c r="K337">
        <f>IF(I337=1,VLOOKUP(D337,Sheet3!F:J,5,FALSE),0)</f>
        <v>64</v>
      </c>
      <c r="L337">
        <f>IFERROR(IF(H337&lt;&gt;"",VLOOKUP(H337,Sheet3!I:J,2,FALSE),0),0)</f>
        <v>0</v>
      </c>
      <c r="M337">
        <f>IF(H337="FightingDojo",100,IF(VLOOKUP(F337,Sheet3!J:K,2,FALSE)&lt;&gt;100,VLOOKUP(F337,Sheet3!J:K,2,FALSE),0))</f>
        <v>90</v>
      </c>
      <c r="N337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</v>
      </c>
      <c r="O337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</v>
      </c>
    </row>
    <row r="338" spans="1:15" x14ac:dyDescent="0.5">
      <c r="A338">
        <v>337</v>
      </c>
      <c r="B338" t="str">
        <f t="shared" si="30"/>
        <v/>
      </c>
      <c r="C338" t="s">
        <v>333</v>
      </c>
      <c r="D338" t="str">
        <f t="shared" si="31"/>
        <v>GREGORY</v>
      </c>
      <c r="F338">
        <f t="shared" si="32"/>
        <v>60</v>
      </c>
      <c r="G338">
        <f t="shared" si="33"/>
        <v>60</v>
      </c>
      <c r="I338">
        <f>COUNTIF(Sheet3!F:F,"="&amp;'Trainers by index #'!D338)</f>
        <v>1</v>
      </c>
      <c r="J338">
        <f>IF(AND(I338=0,L338=0),MAX(Sheet3!J:J),0)</f>
        <v>0</v>
      </c>
      <c r="K338">
        <f>IF(I338=1,VLOOKUP(D338,Sheet3!F:J,5,FALSE),0)</f>
        <v>60</v>
      </c>
      <c r="L338">
        <f>IFERROR(IF(H338&lt;&gt;"",VLOOKUP(H338,Sheet3!I:J,2,FALSE),0),0)</f>
        <v>0</v>
      </c>
      <c r="M338">
        <f>IF(H338="FightingDojo",100,IF(VLOOKUP(F338,Sheet3!J:K,2,FALSE)&lt;&gt;100,VLOOKUP(F338,Sheet3!J:K,2,FALSE),0))</f>
        <v>62</v>
      </c>
      <c r="N338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</v>
      </c>
      <c r="O338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</v>
      </c>
    </row>
    <row r="339" spans="1:15" x14ac:dyDescent="0.5">
      <c r="A339">
        <v>338</v>
      </c>
      <c r="B339" t="str">
        <f t="shared" si="30"/>
        <v>AAAA</v>
      </c>
      <c r="C339" t="s">
        <v>108</v>
      </c>
      <c r="D339" t="str">
        <f t="shared" si="31"/>
        <v>MICKEY</v>
      </c>
      <c r="F339">
        <f t="shared" si="32"/>
        <v>100</v>
      </c>
      <c r="G339">
        <f t="shared" si="33"/>
        <v>100</v>
      </c>
      <c r="I339">
        <f>COUNTIF(Sheet3!F:F,"="&amp;'Trainers by index #'!D339)</f>
        <v>0</v>
      </c>
      <c r="J339">
        <f>IF(AND(I339=0,L339=0),MAX(Sheet3!J:J),0)</f>
        <v>100</v>
      </c>
      <c r="K339">
        <f>IF(I339=1,VLOOKUP(D339,Sheet3!F:J,5,FALSE),0)</f>
        <v>0</v>
      </c>
      <c r="L339">
        <f>IFERROR(IF(H339&lt;&gt;"",VLOOKUP(H339,Sheet3!I:J,2,FALSE),0),0)</f>
        <v>0</v>
      </c>
      <c r="M339">
        <f>IF(H339="FightingDojo",100,IF(VLOOKUP(F339,Sheet3!J:K,2,FALSE)&lt;&gt;100,VLOOKUP(F339,Sheet3!J:K,2,FALSE),0))</f>
        <v>0</v>
      </c>
      <c r="N339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</v>
      </c>
      <c r="O339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</v>
      </c>
    </row>
    <row r="340" spans="1:15" x14ac:dyDescent="0.5">
      <c r="A340">
        <v>339</v>
      </c>
      <c r="B340" t="str">
        <f t="shared" si="30"/>
        <v/>
      </c>
      <c r="C340" t="s">
        <v>334</v>
      </c>
      <c r="D340" t="str">
        <f t="shared" si="31"/>
        <v>WAI</v>
      </c>
      <c r="F340">
        <f t="shared" si="32"/>
        <v>75</v>
      </c>
      <c r="G340">
        <f t="shared" si="33"/>
        <v>75</v>
      </c>
      <c r="H340" t="s">
        <v>1031</v>
      </c>
      <c r="I340">
        <f>COUNTIF(Sheet3!F:F,"="&amp;'Trainers by index #'!D340)</f>
        <v>0</v>
      </c>
      <c r="J340">
        <f>IF(AND(I340=0,L340=0),MAX(Sheet3!J:J),0)</f>
        <v>0</v>
      </c>
      <c r="K340">
        <f>IF(I340=1,VLOOKUP(D340,Sheet3!F:J,5,FALSE),0)</f>
        <v>0</v>
      </c>
      <c r="L340">
        <f>IFERROR(IF(H340&lt;&gt;"",VLOOKUP(H340,Sheet3!I:J,2,FALSE),0),0)</f>
        <v>75</v>
      </c>
      <c r="M340">
        <f>IF(H340="FightingDojo",100,IF(VLOOKUP(F340,Sheet3!J:K,2,FALSE)&lt;&gt;100,VLOOKUP(F340,Sheet3!J:K,2,FALSE),0))</f>
        <v>81</v>
      </c>
      <c r="N340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</v>
      </c>
      <c r="O340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</v>
      </c>
    </row>
    <row r="341" spans="1:15" x14ac:dyDescent="0.5">
      <c r="A341">
        <v>340</v>
      </c>
      <c r="B341" t="str">
        <f t="shared" si="30"/>
        <v>AAAA</v>
      </c>
      <c r="C341" t="s">
        <v>108</v>
      </c>
      <c r="D341" t="str">
        <f t="shared" si="31"/>
        <v>MICKEY</v>
      </c>
      <c r="F341">
        <f t="shared" si="32"/>
        <v>100</v>
      </c>
      <c r="G341">
        <f t="shared" si="33"/>
        <v>100</v>
      </c>
      <c r="I341">
        <f>COUNTIF(Sheet3!F:F,"="&amp;'Trainers by index #'!D341)</f>
        <v>0</v>
      </c>
      <c r="J341">
        <f>IF(AND(I341=0,L341=0),MAX(Sheet3!J:J),0)</f>
        <v>100</v>
      </c>
      <c r="K341">
        <f>IF(I341=1,VLOOKUP(D341,Sheet3!F:J,5,FALSE),0)</f>
        <v>0</v>
      </c>
      <c r="L341">
        <f>IFERROR(IF(H341&lt;&gt;"",VLOOKUP(H341,Sheet3!I:J,2,FALSE),0),0)</f>
        <v>0</v>
      </c>
      <c r="M341">
        <f>IF(H341="FightingDojo",100,IF(VLOOKUP(F341,Sheet3!J:K,2,FALSE)&lt;&gt;100,VLOOKUP(F341,Sheet3!J:K,2,FALSE),0))</f>
        <v>0</v>
      </c>
      <c r="N341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</v>
      </c>
      <c r="O341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</v>
      </c>
    </row>
    <row r="342" spans="1:15" x14ac:dyDescent="0.5">
      <c r="A342">
        <v>341</v>
      </c>
      <c r="B342" t="str">
        <f t="shared" si="30"/>
        <v>AAAA</v>
      </c>
      <c r="C342" t="s">
        <v>108</v>
      </c>
      <c r="D342" t="str">
        <f t="shared" si="31"/>
        <v>MICKEY</v>
      </c>
      <c r="F342">
        <f t="shared" si="32"/>
        <v>100</v>
      </c>
      <c r="G342">
        <f t="shared" si="33"/>
        <v>100</v>
      </c>
      <c r="I342">
        <f>COUNTIF(Sheet3!F:F,"="&amp;'Trainers by index #'!D342)</f>
        <v>0</v>
      </c>
      <c r="J342">
        <f>IF(AND(I342=0,L342=0),MAX(Sheet3!J:J),0)</f>
        <v>100</v>
      </c>
      <c r="K342">
        <f>IF(I342=1,VLOOKUP(D342,Sheet3!F:J,5,FALSE),0)</f>
        <v>0</v>
      </c>
      <c r="L342">
        <f>IFERROR(IF(H342&lt;&gt;"",VLOOKUP(H342,Sheet3!I:J,2,FALSE),0),0)</f>
        <v>0</v>
      </c>
      <c r="M342">
        <f>IF(H342="FightingDojo",100,IF(VLOOKUP(F342,Sheet3!J:K,2,FALSE)&lt;&gt;100,VLOOKUP(F342,Sheet3!J:K,2,FALSE),0))</f>
        <v>0</v>
      </c>
      <c r="N342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</v>
      </c>
      <c r="O342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</v>
      </c>
    </row>
    <row r="343" spans="1:15" x14ac:dyDescent="0.5">
      <c r="A343">
        <v>342</v>
      </c>
      <c r="B343" t="str">
        <f t="shared" si="30"/>
        <v>AAAA</v>
      </c>
      <c r="C343" t="s">
        <v>108</v>
      </c>
      <c r="D343" t="str">
        <f t="shared" si="31"/>
        <v>MICKEY</v>
      </c>
      <c r="F343">
        <f t="shared" si="32"/>
        <v>100</v>
      </c>
      <c r="G343">
        <f t="shared" si="33"/>
        <v>100</v>
      </c>
      <c r="I343">
        <f>COUNTIF(Sheet3!F:F,"="&amp;'Trainers by index #'!D343)</f>
        <v>0</v>
      </c>
      <c r="J343">
        <f>IF(AND(I343=0,L343=0),MAX(Sheet3!J:J),0)</f>
        <v>100</v>
      </c>
      <c r="K343">
        <f>IF(I343=1,VLOOKUP(D343,Sheet3!F:J,5,FALSE),0)</f>
        <v>0</v>
      </c>
      <c r="L343">
        <f>IFERROR(IF(H343&lt;&gt;"",VLOOKUP(H343,Sheet3!I:J,2,FALSE),0),0)</f>
        <v>0</v>
      </c>
      <c r="M343">
        <f>IF(H343="FightingDojo",100,IF(VLOOKUP(F343,Sheet3!J:K,2,FALSE)&lt;&gt;100,VLOOKUP(F343,Sheet3!J:K,2,FALSE),0))</f>
        <v>0</v>
      </c>
      <c r="N343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</v>
      </c>
      <c r="O343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</v>
      </c>
    </row>
    <row r="344" spans="1:15" x14ac:dyDescent="0.5">
      <c r="A344">
        <v>343</v>
      </c>
      <c r="B344" t="str">
        <f t="shared" si="30"/>
        <v>AAAA</v>
      </c>
      <c r="C344" t="s">
        <v>108</v>
      </c>
      <c r="D344" t="str">
        <f t="shared" si="31"/>
        <v>MICKEY</v>
      </c>
      <c r="F344">
        <f t="shared" si="32"/>
        <v>100</v>
      </c>
      <c r="G344">
        <f t="shared" si="33"/>
        <v>100</v>
      </c>
      <c r="I344">
        <f>COUNTIF(Sheet3!F:F,"="&amp;'Trainers by index #'!D344)</f>
        <v>0</v>
      </c>
      <c r="J344">
        <f>IF(AND(I344=0,L344=0),MAX(Sheet3!J:J),0)</f>
        <v>100</v>
      </c>
      <c r="K344">
        <f>IF(I344=1,VLOOKUP(D344,Sheet3!F:J,5,FALSE),0)</f>
        <v>0</v>
      </c>
      <c r="L344">
        <f>IFERROR(IF(H344&lt;&gt;"",VLOOKUP(H344,Sheet3!I:J,2,FALSE),0),0)</f>
        <v>0</v>
      </c>
      <c r="M344">
        <f>IF(H344="FightingDojo",100,IF(VLOOKUP(F344,Sheet3!J:K,2,FALSE)&lt;&gt;100,VLOOKUP(F344,Sheet3!J:K,2,FALSE),0))</f>
        <v>0</v>
      </c>
      <c r="N344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</v>
      </c>
      <c r="O344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</v>
      </c>
    </row>
    <row r="345" spans="1:15" x14ac:dyDescent="0.5">
      <c r="A345">
        <v>344</v>
      </c>
      <c r="B345" t="str">
        <f t="shared" si="30"/>
        <v>AAAA</v>
      </c>
      <c r="C345" t="s">
        <v>108</v>
      </c>
      <c r="D345" t="str">
        <f t="shared" si="31"/>
        <v>MICKEY</v>
      </c>
      <c r="F345">
        <f t="shared" si="32"/>
        <v>100</v>
      </c>
      <c r="G345">
        <f t="shared" si="33"/>
        <v>100</v>
      </c>
      <c r="I345">
        <f>COUNTIF(Sheet3!F:F,"="&amp;'Trainers by index #'!D345)</f>
        <v>0</v>
      </c>
      <c r="J345">
        <f>IF(AND(I345=0,L345=0),MAX(Sheet3!J:J),0)</f>
        <v>100</v>
      </c>
      <c r="K345">
        <f>IF(I345=1,VLOOKUP(D345,Sheet3!F:J,5,FALSE),0)</f>
        <v>0</v>
      </c>
      <c r="L345">
        <f>IFERROR(IF(H345&lt;&gt;"",VLOOKUP(H345,Sheet3!I:J,2,FALSE),0),0)</f>
        <v>0</v>
      </c>
      <c r="M345">
        <f>IF(H345="FightingDojo",100,IF(VLOOKUP(F345,Sheet3!J:K,2,FALSE)&lt;&gt;100,VLOOKUP(F345,Sheet3!J:K,2,FALSE),0))</f>
        <v>0</v>
      </c>
      <c r="N345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</v>
      </c>
      <c r="O345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</v>
      </c>
    </row>
    <row r="346" spans="1:15" x14ac:dyDescent="0.5">
      <c r="A346">
        <v>345</v>
      </c>
      <c r="B346" t="str">
        <f t="shared" si="30"/>
        <v>AAAA</v>
      </c>
      <c r="C346" t="s">
        <v>108</v>
      </c>
      <c r="D346" t="str">
        <f t="shared" si="31"/>
        <v>MICKEY</v>
      </c>
      <c r="F346">
        <f t="shared" si="32"/>
        <v>100</v>
      </c>
      <c r="G346">
        <f t="shared" si="33"/>
        <v>100</v>
      </c>
      <c r="I346">
        <f>COUNTIF(Sheet3!F:F,"="&amp;'Trainers by index #'!D346)</f>
        <v>0</v>
      </c>
      <c r="J346">
        <f>IF(AND(I346=0,L346=0),MAX(Sheet3!J:J),0)</f>
        <v>100</v>
      </c>
      <c r="K346">
        <f>IF(I346=1,VLOOKUP(D346,Sheet3!F:J,5,FALSE),0)</f>
        <v>0</v>
      </c>
      <c r="L346">
        <f>IFERROR(IF(H346&lt;&gt;"",VLOOKUP(H346,Sheet3!I:J,2,FALSE),0),0)</f>
        <v>0</v>
      </c>
      <c r="M346">
        <f>IF(H346="FightingDojo",100,IF(VLOOKUP(F346,Sheet3!J:K,2,FALSE)&lt;&gt;100,VLOOKUP(F346,Sheet3!J:K,2,FALSE),0))</f>
        <v>0</v>
      </c>
      <c r="N346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</v>
      </c>
      <c r="O346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</v>
      </c>
    </row>
    <row r="347" spans="1:15" x14ac:dyDescent="0.5">
      <c r="A347">
        <v>346</v>
      </c>
      <c r="B347" t="str">
        <f t="shared" si="30"/>
        <v/>
      </c>
      <c r="C347" t="s">
        <v>335</v>
      </c>
      <c r="D347" t="str">
        <f t="shared" si="31"/>
        <v>JULIA</v>
      </c>
      <c r="F347">
        <f t="shared" si="32"/>
        <v>64</v>
      </c>
      <c r="G347">
        <f t="shared" si="33"/>
        <v>64</v>
      </c>
      <c r="I347">
        <f>COUNTIF(Sheet3!F:F,"="&amp;'Trainers by index #'!D347)</f>
        <v>1</v>
      </c>
      <c r="J347">
        <f>IF(AND(I347=0,L347=0),MAX(Sheet3!J:J),0)</f>
        <v>0</v>
      </c>
      <c r="K347">
        <f>IF(I347=1,VLOOKUP(D347,Sheet3!F:J,5,FALSE),0)</f>
        <v>64</v>
      </c>
      <c r="L347">
        <f>IFERROR(IF(H347&lt;&gt;"",VLOOKUP(H347,Sheet3!I:J,2,FALSE),0),0)</f>
        <v>0</v>
      </c>
      <c r="M347">
        <f>IF(H347="FightingDojo",100,IF(VLOOKUP(F347,Sheet3!J:K,2,FALSE)&lt;&gt;100,VLOOKUP(F347,Sheet3!J:K,2,FALSE),0))</f>
        <v>90</v>
      </c>
      <c r="N347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</v>
      </c>
      <c r="O347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</v>
      </c>
    </row>
    <row r="348" spans="1:15" x14ac:dyDescent="0.5">
      <c r="A348">
        <v>347</v>
      </c>
      <c r="B348" t="str">
        <f t="shared" si="30"/>
        <v>AAAA</v>
      </c>
      <c r="C348" t="s">
        <v>108</v>
      </c>
      <c r="D348" t="str">
        <f t="shared" si="31"/>
        <v>MICKEY</v>
      </c>
      <c r="F348">
        <f t="shared" si="32"/>
        <v>100</v>
      </c>
      <c r="G348">
        <f t="shared" si="33"/>
        <v>100</v>
      </c>
      <c r="I348">
        <f>COUNTIF(Sheet3!F:F,"="&amp;'Trainers by index #'!D348)</f>
        <v>0</v>
      </c>
      <c r="J348">
        <f>IF(AND(I348=0,L348=0),MAX(Sheet3!J:J),0)</f>
        <v>100</v>
      </c>
      <c r="K348">
        <f>IF(I348=1,VLOOKUP(D348,Sheet3!F:J,5,FALSE),0)</f>
        <v>0</v>
      </c>
      <c r="L348">
        <f>IFERROR(IF(H348&lt;&gt;"",VLOOKUP(H348,Sheet3!I:J,2,FALSE),0),0)</f>
        <v>0</v>
      </c>
      <c r="M348">
        <f>IF(H348="FightingDojo",100,IF(VLOOKUP(F348,Sheet3!J:K,2,FALSE)&lt;&gt;100,VLOOKUP(F348,Sheet3!J:K,2,FALSE),0))</f>
        <v>0</v>
      </c>
      <c r="N348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</v>
      </c>
      <c r="O348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</v>
      </c>
    </row>
    <row r="349" spans="1:15" x14ac:dyDescent="0.5">
      <c r="A349">
        <v>348</v>
      </c>
      <c r="B349" t="str">
        <f t="shared" si="30"/>
        <v/>
      </c>
      <c r="C349" t="s">
        <v>336</v>
      </c>
      <c r="D349" t="str">
        <f t="shared" si="31"/>
        <v>ROBERT</v>
      </c>
      <c r="F349">
        <f t="shared" si="32"/>
        <v>65</v>
      </c>
      <c r="G349">
        <f t="shared" si="33"/>
        <v>65</v>
      </c>
      <c r="I349">
        <f>COUNTIF(Sheet3!F:F,"="&amp;'Trainers by index #'!D349)</f>
        <v>1</v>
      </c>
      <c r="J349">
        <f>IF(AND(I349=0,L349=0),MAX(Sheet3!J:J),0)</f>
        <v>0</v>
      </c>
      <c r="K349">
        <f>IF(I349=1,VLOOKUP(D349,Sheet3!F:J,5,FALSE),0)</f>
        <v>65</v>
      </c>
      <c r="L349">
        <f>IFERROR(IF(H349&lt;&gt;"",VLOOKUP(H349,Sheet3!I:J,2,FALSE),0),0)</f>
        <v>0</v>
      </c>
      <c r="M349">
        <f>IF(H349="FightingDojo",100,IF(VLOOKUP(F349,Sheet3!J:K,2,FALSE)&lt;&gt;100,VLOOKUP(F349,Sheet3!J:K,2,FALSE),0))</f>
        <v>91</v>
      </c>
      <c r="N349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</v>
      </c>
      <c r="O349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</v>
      </c>
    </row>
    <row r="350" spans="1:15" x14ac:dyDescent="0.5">
      <c r="A350">
        <v>349</v>
      </c>
      <c r="B350" t="str">
        <f t="shared" si="30"/>
        <v/>
      </c>
      <c r="C350" t="s">
        <v>337</v>
      </c>
      <c r="D350" t="str">
        <f t="shared" si="31"/>
        <v>JOSHUA</v>
      </c>
      <c r="F350">
        <f t="shared" si="32"/>
        <v>65</v>
      </c>
      <c r="G350">
        <f t="shared" si="33"/>
        <v>65</v>
      </c>
      <c r="I350">
        <f>COUNTIF(Sheet3!F:F,"="&amp;'Trainers by index #'!D350)</f>
        <v>1</v>
      </c>
      <c r="J350">
        <f>IF(AND(I350=0,L350=0),MAX(Sheet3!J:J),0)</f>
        <v>0</v>
      </c>
      <c r="K350">
        <f>IF(I350=1,VLOOKUP(D350,Sheet3!F:J,5,FALSE),0)</f>
        <v>65</v>
      </c>
      <c r="L350">
        <f>IFERROR(IF(H350&lt;&gt;"",VLOOKUP(H350,Sheet3!I:J,2,FALSE),0),0)</f>
        <v>0</v>
      </c>
      <c r="M350">
        <f>IF(H350="FightingDojo",100,IF(VLOOKUP(F350,Sheet3!J:K,2,FALSE)&lt;&gt;100,VLOOKUP(F350,Sheet3!J:K,2,FALSE),0))</f>
        <v>91</v>
      </c>
      <c r="N350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</v>
      </c>
      <c r="O350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</v>
      </c>
    </row>
    <row r="351" spans="1:15" x14ac:dyDescent="0.5">
      <c r="A351">
        <v>350</v>
      </c>
      <c r="B351" t="str">
        <f t="shared" si="30"/>
        <v/>
      </c>
      <c r="C351" t="s">
        <v>338</v>
      </c>
      <c r="D351" t="str">
        <f t="shared" si="31"/>
        <v>CARTER</v>
      </c>
      <c r="F351">
        <f t="shared" si="32"/>
        <v>66</v>
      </c>
      <c r="G351">
        <f t="shared" si="33"/>
        <v>66</v>
      </c>
      <c r="I351">
        <f>COUNTIF(Sheet3!F:F,"="&amp;'Trainers by index #'!D351)</f>
        <v>1</v>
      </c>
      <c r="J351">
        <f>IF(AND(I351=0,L351=0),MAX(Sheet3!J:J),0)</f>
        <v>0</v>
      </c>
      <c r="K351">
        <f>IF(I351=1,VLOOKUP(D351,Sheet3!F:J,5,FALSE),0)</f>
        <v>66</v>
      </c>
      <c r="L351">
        <f>IFERROR(IF(H351&lt;&gt;"",VLOOKUP(H351,Sheet3!I:J,2,FALSE),0),0)</f>
        <v>0</v>
      </c>
      <c r="M351">
        <f>IF(H351="FightingDojo",100,IF(VLOOKUP(F351,Sheet3!J:K,2,FALSE)&lt;&gt;100,VLOOKUP(F351,Sheet3!J:K,2,FALSE),0))</f>
        <v>91</v>
      </c>
      <c r="N351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</v>
      </c>
      <c r="O351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</v>
      </c>
    </row>
    <row r="352" spans="1:15" x14ac:dyDescent="0.5">
      <c r="A352">
        <v>351</v>
      </c>
      <c r="B352" t="str">
        <f t="shared" si="30"/>
        <v/>
      </c>
      <c r="C352" t="s">
        <v>339</v>
      </c>
      <c r="D352" t="str">
        <f t="shared" si="31"/>
        <v>TREVOR</v>
      </c>
      <c r="F352">
        <f t="shared" si="32"/>
        <v>66</v>
      </c>
      <c r="G352">
        <f t="shared" si="33"/>
        <v>66</v>
      </c>
      <c r="I352">
        <f>COUNTIF(Sheet3!F:F,"="&amp;'Trainers by index #'!D352)</f>
        <v>1</v>
      </c>
      <c r="J352">
        <f>IF(AND(I352=0,L352=0),MAX(Sheet3!J:J),0)</f>
        <v>0</v>
      </c>
      <c r="K352">
        <f>IF(I352=1,VLOOKUP(D352,Sheet3!F:J,5,FALSE),0)</f>
        <v>66</v>
      </c>
      <c r="L352">
        <f>IFERROR(IF(H352&lt;&gt;"",VLOOKUP(H352,Sheet3!I:J,2,FALSE),0),0)</f>
        <v>0</v>
      </c>
      <c r="M352">
        <f>IF(H352="FightingDojo",100,IF(VLOOKUP(F352,Sheet3!J:K,2,FALSE)&lt;&gt;100,VLOOKUP(F352,Sheet3!J:K,2,FALSE),0))</f>
        <v>91</v>
      </c>
      <c r="N352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</v>
      </c>
      <c r="O352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</v>
      </c>
    </row>
    <row r="353" spans="1:15" x14ac:dyDescent="0.5">
      <c r="A353">
        <v>352</v>
      </c>
      <c r="B353" t="str">
        <f t="shared" si="30"/>
        <v/>
      </c>
      <c r="C353" t="s">
        <v>340</v>
      </c>
      <c r="D353" t="str">
        <f t="shared" si="31"/>
        <v>GEORGIA</v>
      </c>
      <c r="F353">
        <f t="shared" si="32"/>
        <v>75</v>
      </c>
      <c r="G353">
        <f t="shared" si="33"/>
        <v>75</v>
      </c>
      <c r="H353" t="s">
        <v>1031</v>
      </c>
      <c r="I353">
        <f>COUNTIF(Sheet3!F:F,"="&amp;'Trainers by index #'!D353)</f>
        <v>0</v>
      </c>
      <c r="J353">
        <f>IF(AND(I353=0,L353=0),MAX(Sheet3!J:J),0)</f>
        <v>0</v>
      </c>
      <c r="K353">
        <f>IF(I353=1,VLOOKUP(D353,Sheet3!F:J,5,FALSE),0)</f>
        <v>0</v>
      </c>
      <c r="L353">
        <f>IFERROR(IF(H353&lt;&gt;"",VLOOKUP(H353,Sheet3!I:J,2,FALSE),0),0)</f>
        <v>75</v>
      </c>
      <c r="M353">
        <f>IF(H353="FightingDojo",100,IF(VLOOKUP(F353,Sheet3!J:K,2,FALSE)&lt;&gt;100,VLOOKUP(F353,Sheet3!J:K,2,FALSE),0))</f>
        <v>81</v>
      </c>
      <c r="N353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</v>
      </c>
      <c r="O353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</v>
      </c>
    </row>
    <row r="354" spans="1:15" x14ac:dyDescent="0.5">
      <c r="A354">
        <v>353</v>
      </c>
      <c r="B354" t="str">
        <f t="shared" si="30"/>
        <v/>
      </c>
      <c r="C354" t="s">
        <v>109</v>
      </c>
      <c r="D354" t="str">
        <f t="shared" si="31"/>
        <v>GRUNT</v>
      </c>
      <c r="F354">
        <f t="shared" si="32"/>
        <v>46</v>
      </c>
      <c r="G354">
        <f t="shared" si="33"/>
        <v>46</v>
      </c>
      <c r="H354" t="s">
        <v>1017</v>
      </c>
      <c r="I354">
        <f>COUNTIF(Sheet3!F:F,"="&amp;'Trainers by index #'!D354)</f>
        <v>31</v>
      </c>
      <c r="J354">
        <f>IF(AND(I354=0,L354=0),MAX(Sheet3!J:J),0)</f>
        <v>0</v>
      </c>
      <c r="K354">
        <f>IF(I354=1,VLOOKUP(D354,Sheet3!F:J,5,FALSE),0)</f>
        <v>0</v>
      </c>
      <c r="L354">
        <f>IFERROR(IF(H354&lt;&gt;"",VLOOKUP(H354,Sheet3!I:J,2,FALSE),0),0)</f>
        <v>46</v>
      </c>
      <c r="M354">
        <f>IF(H354="FightingDojo",100,IF(VLOOKUP(F354,Sheet3!J:K,2,FALSE)&lt;&gt;100,VLOOKUP(F354,Sheet3!J:K,2,FALSE),0))</f>
        <v>52</v>
      </c>
      <c r="N354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</v>
      </c>
      <c r="O354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</v>
      </c>
    </row>
    <row r="355" spans="1:15" x14ac:dyDescent="0.5">
      <c r="A355">
        <v>354</v>
      </c>
      <c r="B355" t="str">
        <f t="shared" si="30"/>
        <v/>
      </c>
      <c r="C355" t="s">
        <v>341</v>
      </c>
      <c r="D355" t="str">
        <f t="shared" si="31"/>
        <v>LAURA</v>
      </c>
      <c r="F355">
        <f t="shared" si="32"/>
        <v>64</v>
      </c>
      <c r="G355">
        <f t="shared" si="33"/>
        <v>64</v>
      </c>
      <c r="H355" t="s">
        <v>1038</v>
      </c>
      <c r="I355">
        <f>COUNTIF(Sheet3!F:F,"="&amp;'Trainers by index #'!D355)</f>
        <v>0</v>
      </c>
      <c r="J355">
        <f>IF(AND(I355=0,L355=0),MAX(Sheet3!J:J),0)</f>
        <v>0</v>
      </c>
      <c r="K355">
        <f>IF(I355=1,VLOOKUP(D355,Sheet3!F:J,5,FALSE),0)</f>
        <v>0</v>
      </c>
      <c r="L355">
        <f>IFERROR(IF(H355&lt;&gt;"",VLOOKUP(H355,Sheet3!I:J,2,FALSE),0),0)</f>
        <v>64</v>
      </c>
      <c r="M355">
        <f>IF(H355="FightingDojo",100,IF(VLOOKUP(F355,Sheet3!J:K,2,FALSE)&lt;&gt;100,VLOOKUP(F355,Sheet3!J:K,2,FALSE),0))</f>
        <v>90</v>
      </c>
      <c r="N355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</v>
      </c>
      <c r="O355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</v>
      </c>
    </row>
    <row r="356" spans="1:15" x14ac:dyDescent="0.5">
      <c r="A356">
        <v>355</v>
      </c>
      <c r="B356" t="str">
        <f t="shared" si="30"/>
        <v/>
      </c>
      <c r="C356" t="s">
        <v>342</v>
      </c>
      <c r="D356" t="str">
        <f t="shared" si="31"/>
        <v>SHANNON</v>
      </c>
      <c r="F356">
        <f t="shared" si="32"/>
        <v>64</v>
      </c>
      <c r="G356">
        <f t="shared" si="33"/>
        <v>64</v>
      </c>
      <c r="H356" t="s">
        <v>1038</v>
      </c>
      <c r="I356">
        <f>COUNTIF(Sheet3!F:F,"="&amp;'Trainers by index #'!D356)</f>
        <v>0</v>
      </c>
      <c r="J356">
        <f>IF(AND(I356=0,L356=0),MAX(Sheet3!J:J),0)</f>
        <v>0</v>
      </c>
      <c r="K356">
        <f>IF(I356=1,VLOOKUP(D356,Sheet3!F:J,5,FALSE),0)</f>
        <v>0</v>
      </c>
      <c r="L356">
        <f>IFERROR(IF(H356&lt;&gt;"",VLOOKUP(H356,Sheet3!I:J,2,FALSE),0),0)</f>
        <v>64</v>
      </c>
      <c r="M356">
        <f>IF(H356="FightingDojo",100,IF(VLOOKUP(F356,Sheet3!J:K,2,FALSE)&lt;&gt;100,VLOOKUP(F356,Sheet3!J:K,2,FALSE),0))</f>
        <v>90</v>
      </c>
      <c r="N356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</v>
      </c>
      <c r="O356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</v>
      </c>
    </row>
    <row r="357" spans="1:15" x14ac:dyDescent="0.5">
      <c r="A357">
        <v>356</v>
      </c>
      <c r="B357" t="str">
        <f t="shared" si="30"/>
        <v/>
      </c>
      <c r="C357" t="s">
        <v>343</v>
      </c>
      <c r="D357" t="str">
        <f t="shared" si="31"/>
        <v>MICHELLE</v>
      </c>
      <c r="F357">
        <f t="shared" si="32"/>
        <v>64</v>
      </c>
      <c r="G357">
        <f t="shared" si="33"/>
        <v>64</v>
      </c>
      <c r="I357">
        <f>COUNTIF(Sheet3!F:F,"="&amp;'Trainers by index #'!D357)</f>
        <v>1</v>
      </c>
      <c r="J357">
        <f>IF(AND(I357=0,L357=0),MAX(Sheet3!J:J),0)</f>
        <v>0</v>
      </c>
      <c r="K357">
        <f>IF(I357=1,VLOOKUP(D357,Sheet3!F:J,5,FALSE),0)</f>
        <v>64</v>
      </c>
      <c r="L357">
        <f>IFERROR(IF(H357&lt;&gt;"",VLOOKUP(H357,Sheet3!I:J,2,FALSE),0),0)</f>
        <v>0</v>
      </c>
      <c r="M357">
        <f>IF(H357="FightingDojo",100,IF(VLOOKUP(F357,Sheet3!J:K,2,FALSE)&lt;&gt;100,VLOOKUP(F357,Sheet3!J:K,2,FALSE),0))</f>
        <v>90</v>
      </c>
      <c r="N357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</v>
      </c>
      <c r="O357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</v>
      </c>
    </row>
    <row r="358" spans="1:15" x14ac:dyDescent="0.5">
      <c r="A358">
        <v>357</v>
      </c>
      <c r="B358" t="str">
        <f t="shared" si="30"/>
        <v/>
      </c>
      <c r="C358" t="s">
        <v>344</v>
      </c>
      <c r="D358" t="str">
        <f t="shared" si="31"/>
        <v>CLARKE</v>
      </c>
      <c r="F358">
        <f t="shared" si="32"/>
        <v>69</v>
      </c>
      <c r="G358">
        <f t="shared" si="33"/>
        <v>69</v>
      </c>
      <c r="I358">
        <f>COUNTIF(Sheet3!F:F,"="&amp;'Trainers by index #'!D358)</f>
        <v>1</v>
      </c>
      <c r="J358">
        <f>IF(AND(I358=0,L358=0),MAX(Sheet3!J:J),0)</f>
        <v>0</v>
      </c>
      <c r="K358">
        <f>IF(I358=1,VLOOKUP(D358,Sheet3!F:J,5,FALSE),0)</f>
        <v>69</v>
      </c>
      <c r="L358">
        <f>IFERROR(IF(H358&lt;&gt;"",VLOOKUP(H358,Sheet3!I:J,2,FALSE),0),0)</f>
        <v>0</v>
      </c>
      <c r="M358">
        <f>IF(H358="FightingDojo",100,IF(VLOOKUP(F358,Sheet3!J:K,2,FALSE)&lt;&gt;100,VLOOKUP(F358,Sheet3!J:K,2,FALSE),0))</f>
        <v>63</v>
      </c>
      <c r="N358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</v>
      </c>
      <c r="O358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</v>
      </c>
    </row>
    <row r="359" spans="1:15" x14ac:dyDescent="0.5">
      <c r="A359">
        <v>358</v>
      </c>
      <c r="B359" t="str">
        <f t="shared" si="30"/>
        <v/>
      </c>
      <c r="C359" t="s">
        <v>345</v>
      </c>
      <c r="D359" t="str">
        <f t="shared" si="31"/>
        <v>KENNY</v>
      </c>
      <c r="F359">
        <f t="shared" si="32"/>
        <v>65</v>
      </c>
      <c r="G359">
        <f t="shared" si="33"/>
        <v>65</v>
      </c>
      <c r="I359">
        <f>COUNTIF(Sheet3!F:F,"="&amp;'Trainers by index #'!D359)</f>
        <v>1</v>
      </c>
      <c r="J359">
        <f>IF(AND(I359=0,L359=0),MAX(Sheet3!J:J),0)</f>
        <v>0</v>
      </c>
      <c r="K359">
        <f>IF(I359=1,VLOOKUP(D359,Sheet3!F:J,5,FALSE),0)</f>
        <v>65</v>
      </c>
      <c r="L359">
        <f>IFERROR(IF(H359&lt;&gt;"",VLOOKUP(H359,Sheet3!I:J,2,FALSE),0),0)</f>
        <v>0</v>
      </c>
      <c r="M359">
        <f>IF(H359="FightingDojo",100,IF(VLOOKUP(F359,Sheet3!J:K,2,FALSE)&lt;&gt;100,VLOOKUP(F359,Sheet3!J:K,2,FALSE),0))</f>
        <v>91</v>
      </c>
      <c r="N359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</v>
      </c>
      <c r="O359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</v>
      </c>
    </row>
    <row r="360" spans="1:15" x14ac:dyDescent="0.5">
      <c r="A360">
        <v>359</v>
      </c>
      <c r="B360" t="str">
        <f t="shared" si="30"/>
        <v/>
      </c>
      <c r="C360" t="s">
        <v>346</v>
      </c>
      <c r="D360" t="str">
        <f t="shared" si="31"/>
        <v>JIM</v>
      </c>
      <c r="F360">
        <f t="shared" si="32"/>
        <v>65</v>
      </c>
      <c r="G360">
        <f t="shared" si="33"/>
        <v>65</v>
      </c>
      <c r="I360">
        <f>COUNTIF(Sheet3!F:F,"="&amp;'Trainers by index #'!D360)</f>
        <v>1</v>
      </c>
      <c r="J360">
        <f>IF(AND(I360=0,L360=0),MAX(Sheet3!J:J),0)</f>
        <v>0</v>
      </c>
      <c r="K360">
        <f>IF(I360=1,VLOOKUP(D360,Sheet3!F:J,5,FALSE),0)</f>
        <v>65</v>
      </c>
      <c r="L360">
        <f>IFERROR(IF(H360&lt;&gt;"",VLOOKUP(H360,Sheet3!I:J,2,FALSE),0),0)</f>
        <v>0</v>
      </c>
      <c r="M360">
        <f>IF(H360="FightingDojo",100,IF(VLOOKUP(F360,Sheet3!J:K,2,FALSE)&lt;&gt;100,VLOOKUP(F360,Sheet3!J:K,2,FALSE),0))</f>
        <v>91</v>
      </c>
      <c r="N360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</v>
      </c>
      <c r="O360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</v>
      </c>
    </row>
    <row r="361" spans="1:15" x14ac:dyDescent="0.5">
      <c r="A361">
        <v>360</v>
      </c>
      <c r="B361" t="str">
        <f t="shared" si="30"/>
        <v/>
      </c>
      <c r="C361" t="s">
        <v>168</v>
      </c>
      <c r="D361" t="str">
        <f t="shared" si="31"/>
        <v>ARNIE</v>
      </c>
      <c r="F361">
        <f t="shared" si="32"/>
        <v>16</v>
      </c>
      <c r="G361">
        <f t="shared" si="33"/>
        <v>16</v>
      </c>
      <c r="I361">
        <f>COUNTIF(Sheet3!F:F,"="&amp;'Trainers by index #'!D361)</f>
        <v>1</v>
      </c>
      <c r="J361">
        <f>IF(AND(I361=0,L361=0),MAX(Sheet3!J:J),0)</f>
        <v>0</v>
      </c>
      <c r="K361">
        <f>IF(I361=1,VLOOKUP(D361,Sheet3!F:J,5,FALSE),0)</f>
        <v>16</v>
      </c>
      <c r="L361">
        <f>IFERROR(IF(H361&lt;&gt;"",VLOOKUP(H361,Sheet3!I:J,2,FALSE),0),0)</f>
        <v>0</v>
      </c>
      <c r="M361">
        <f>IF(H361="FightingDojo",100,IF(VLOOKUP(F361,Sheet3!J:K,2,FALSE)&lt;&gt;100,VLOOKUP(F361,Sheet3!J:K,2,FALSE),0))</f>
        <v>22</v>
      </c>
      <c r="N361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</v>
      </c>
      <c r="O361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</v>
      </c>
    </row>
    <row r="362" spans="1:15" x14ac:dyDescent="0.5">
      <c r="A362">
        <v>361</v>
      </c>
      <c r="B362" t="str">
        <f t="shared" si="30"/>
        <v/>
      </c>
      <c r="C362" t="s">
        <v>347</v>
      </c>
      <c r="D362" t="str">
        <f t="shared" si="31"/>
        <v>KEVIN</v>
      </c>
      <c r="F362">
        <f t="shared" si="32"/>
        <v>70</v>
      </c>
      <c r="G362">
        <f t="shared" si="33"/>
        <v>70</v>
      </c>
      <c r="I362">
        <f>COUNTIF(Sheet3!F:F,"="&amp;'Trainers by index #'!D362)</f>
        <v>1</v>
      </c>
      <c r="J362">
        <f>IF(AND(I362=0,L362=0),MAX(Sheet3!J:J),0)</f>
        <v>0</v>
      </c>
      <c r="K362">
        <f>IF(I362=1,VLOOKUP(D362,Sheet3!F:J,5,FALSE),0)</f>
        <v>70</v>
      </c>
      <c r="L362">
        <f>IFERROR(IF(H362&lt;&gt;"",VLOOKUP(H362,Sheet3!I:J,2,FALSE),0),0)</f>
        <v>0</v>
      </c>
      <c r="M362">
        <f>IF(H362="FightingDojo",100,IF(VLOOKUP(F362,Sheet3!J:K,2,FALSE)&lt;&gt;100,VLOOKUP(F362,Sheet3!J:K,2,FALSE),0))</f>
        <v>64</v>
      </c>
      <c r="N362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</v>
      </c>
      <c r="O362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</v>
      </c>
    </row>
    <row r="363" spans="1:15" x14ac:dyDescent="0.5">
      <c r="A363">
        <v>362</v>
      </c>
      <c r="B363" t="str">
        <f t="shared" si="30"/>
        <v/>
      </c>
      <c r="C363" t="s">
        <v>348</v>
      </c>
      <c r="D363" t="str">
        <f t="shared" si="31"/>
        <v>QUINN</v>
      </c>
      <c r="F363">
        <f t="shared" si="32"/>
        <v>76</v>
      </c>
      <c r="G363">
        <f t="shared" si="33"/>
        <v>76</v>
      </c>
      <c r="I363">
        <f>COUNTIF(Sheet3!F:F,"="&amp;'Trainers by index #'!D363)</f>
        <v>1</v>
      </c>
      <c r="J363">
        <f>IF(AND(I363=0,L363=0),MAX(Sheet3!J:J),0)</f>
        <v>0</v>
      </c>
      <c r="K363">
        <f>IF(I363=1,VLOOKUP(D363,Sheet3!F:J,5,FALSE),0)</f>
        <v>76</v>
      </c>
      <c r="L363">
        <f>IFERROR(IF(H363&lt;&gt;"",VLOOKUP(H363,Sheet3!I:J,2,FALSE),0),0)</f>
        <v>0</v>
      </c>
      <c r="M363">
        <f>IF(H363="FightingDojo",100,IF(VLOOKUP(F363,Sheet3!J:K,2,FALSE)&lt;&gt;100,VLOOKUP(F363,Sheet3!J:K,2,FALSE),0))</f>
        <v>98</v>
      </c>
      <c r="N363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</v>
      </c>
      <c r="O363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</v>
      </c>
    </row>
    <row r="364" spans="1:15" x14ac:dyDescent="0.5">
      <c r="A364">
        <v>363</v>
      </c>
      <c r="B364" t="str">
        <f t="shared" si="30"/>
        <v/>
      </c>
      <c r="C364" t="s">
        <v>349</v>
      </c>
      <c r="D364" t="str">
        <f t="shared" si="31"/>
        <v>EMMA</v>
      </c>
      <c r="F364">
        <f t="shared" si="32"/>
        <v>33</v>
      </c>
      <c r="G364">
        <f t="shared" si="33"/>
        <v>33</v>
      </c>
      <c r="I364">
        <f>COUNTIF(Sheet3!F:F,"="&amp;'Trainers by index #'!D364)</f>
        <v>1</v>
      </c>
      <c r="J364">
        <f>IF(AND(I364=0,L364=0),MAX(Sheet3!J:J),0)</f>
        <v>0</v>
      </c>
      <c r="K364">
        <f>IF(I364=1,VLOOKUP(D364,Sheet3!F:J,5,FALSE),0)</f>
        <v>33</v>
      </c>
      <c r="L364">
        <f>IFERROR(IF(H364&lt;&gt;"",VLOOKUP(H364,Sheet3!I:J,2,FALSE),0),0)</f>
        <v>0</v>
      </c>
      <c r="M364">
        <f>IF(H364="FightingDojo",100,IF(VLOOKUP(F364,Sheet3!J:K,2,FALSE)&lt;&gt;100,VLOOKUP(F364,Sheet3!J:K,2,FALSE),0))</f>
        <v>49</v>
      </c>
      <c r="N364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</v>
      </c>
      <c r="O364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</v>
      </c>
    </row>
    <row r="365" spans="1:15" x14ac:dyDescent="0.5">
      <c r="A365">
        <v>364</v>
      </c>
      <c r="B365" t="str">
        <f t="shared" si="30"/>
        <v/>
      </c>
      <c r="C365" t="s">
        <v>350</v>
      </c>
      <c r="D365" t="str">
        <f t="shared" si="31"/>
        <v>SAM</v>
      </c>
      <c r="F365">
        <f t="shared" si="32"/>
        <v>63</v>
      </c>
      <c r="G365">
        <f t="shared" si="33"/>
        <v>63</v>
      </c>
      <c r="I365">
        <f>COUNTIF(Sheet3!F:F,"="&amp;'Trainers by index #'!D365)</f>
        <v>1</v>
      </c>
      <c r="J365">
        <f>IF(AND(I365=0,L365=0),MAX(Sheet3!J:J),0)</f>
        <v>0</v>
      </c>
      <c r="K365">
        <f>IF(I365=1,VLOOKUP(D365,Sheet3!F:J,5,FALSE),0)</f>
        <v>63</v>
      </c>
      <c r="L365">
        <f>IFERROR(IF(H365&lt;&gt;"",VLOOKUP(H365,Sheet3!I:J,2,FALSE),0),0)</f>
        <v>0</v>
      </c>
      <c r="M365">
        <f>IF(H365="FightingDojo",100,IF(VLOOKUP(F365,Sheet3!J:K,2,FALSE)&lt;&gt;100,VLOOKUP(F365,Sheet3!J:K,2,FALSE),0))</f>
        <v>89</v>
      </c>
      <c r="N365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</v>
      </c>
      <c r="O365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</v>
      </c>
    </row>
    <row r="366" spans="1:15" x14ac:dyDescent="0.5">
      <c r="A366">
        <v>365</v>
      </c>
      <c r="B366" t="str">
        <f t="shared" si="30"/>
        <v/>
      </c>
      <c r="C366" t="s">
        <v>351</v>
      </c>
      <c r="D366" t="str">
        <f t="shared" si="31"/>
        <v>TYRONE</v>
      </c>
      <c r="F366">
        <f t="shared" si="32"/>
        <v>63</v>
      </c>
      <c r="G366">
        <f t="shared" si="33"/>
        <v>63</v>
      </c>
      <c r="I366">
        <f>COUNTIF(Sheet3!F:F,"="&amp;'Trainers by index #'!D366)</f>
        <v>1</v>
      </c>
      <c r="J366">
        <f>IF(AND(I366=0,L366=0),MAX(Sheet3!J:J),0)</f>
        <v>0</v>
      </c>
      <c r="K366">
        <f>IF(I366=1,VLOOKUP(D366,Sheet3!F:J,5,FALSE),0)</f>
        <v>63</v>
      </c>
      <c r="L366">
        <f>IFERROR(IF(H366&lt;&gt;"",VLOOKUP(H366,Sheet3!I:J,2,FALSE),0),0)</f>
        <v>0</v>
      </c>
      <c r="M366">
        <f>IF(H366="FightingDojo",100,IF(VLOOKUP(F366,Sheet3!J:K,2,FALSE)&lt;&gt;100,VLOOKUP(F366,Sheet3!J:K,2,FALSE),0))</f>
        <v>89</v>
      </c>
      <c r="N366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</v>
      </c>
      <c r="O366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</v>
      </c>
    </row>
    <row r="367" spans="1:15" x14ac:dyDescent="0.5">
      <c r="A367">
        <v>366</v>
      </c>
      <c r="B367" t="str">
        <f t="shared" si="30"/>
        <v/>
      </c>
      <c r="C367" t="s">
        <v>352</v>
      </c>
      <c r="D367" t="str">
        <f t="shared" si="31"/>
        <v>PAT</v>
      </c>
      <c r="F367">
        <f t="shared" si="32"/>
        <v>70</v>
      </c>
      <c r="G367">
        <f t="shared" si="33"/>
        <v>70</v>
      </c>
      <c r="I367">
        <f>COUNTIF(Sheet3!F:F,"="&amp;'Trainers by index #'!D367)</f>
        <v>1</v>
      </c>
      <c r="J367">
        <f>IF(AND(I367=0,L367=0),MAX(Sheet3!J:J),0)</f>
        <v>0</v>
      </c>
      <c r="K367">
        <f>IF(I367=1,VLOOKUP(D367,Sheet3!F:J,5,FALSE),0)</f>
        <v>70</v>
      </c>
      <c r="L367">
        <f>IFERROR(IF(H367&lt;&gt;"",VLOOKUP(H367,Sheet3!I:J,2,FALSE),0),0)</f>
        <v>0</v>
      </c>
      <c r="M367">
        <f>IF(H367="FightingDojo",100,IF(VLOOKUP(F367,Sheet3!J:K,2,FALSE)&lt;&gt;100,VLOOKUP(F367,Sheet3!J:K,2,FALSE),0))</f>
        <v>64</v>
      </c>
      <c r="N367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</v>
      </c>
      <c r="O367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</v>
      </c>
    </row>
    <row r="368" spans="1:15" x14ac:dyDescent="0.5">
      <c r="A368">
        <v>367</v>
      </c>
      <c r="B368" t="str">
        <f t="shared" si="30"/>
        <v/>
      </c>
      <c r="C368" t="s">
        <v>353</v>
      </c>
      <c r="D368" t="str">
        <f t="shared" si="31"/>
        <v>SHAWN</v>
      </c>
      <c r="F368">
        <f t="shared" si="32"/>
        <v>60</v>
      </c>
      <c r="G368">
        <f t="shared" si="33"/>
        <v>60</v>
      </c>
      <c r="H368" t="s">
        <v>1032</v>
      </c>
      <c r="I368">
        <f>COUNTIF(Sheet3!F:F,"="&amp;'Trainers by index #'!D368)</f>
        <v>0</v>
      </c>
      <c r="J368">
        <f>IF(AND(I368=0,L368=0),MAX(Sheet3!J:J),0)</f>
        <v>0</v>
      </c>
      <c r="K368">
        <f>IF(I368=1,VLOOKUP(D368,Sheet3!F:J,5,FALSE),0)</f>
        <v>0</v>
      </c>
      <c r="L368">
        <f>IFERROR(IF(H368&lt;&gt;"",VLOOKUP(H368,Sheet3!I:J,2,FALSE),0),0)</f>
        <v>60</v>
      </c>
      <c r="M368">
        <f>IF(H368="FightingDojo",100,IF(VLOOKUP(F368,Sheet3!J:K,2,FALSE)&lt;&gt;100,VLOOKUP(F368,Sheet3!J:K,2,FALSE),0))</f>
        <v>62</v>
      </c>
      <c r="N368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</v>
      </c>
      <c r="O368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</v>
      </c>
    </row>
    <row r="369" spans="1:15" x14ac:dyDescent="0.5">
      <c r="A369">
        <v>368</v>
      </c>
      <c r="B369" t="str">
        <f t="shared" si="30"/>
        <v/>
      </c>
      <c r="C369" t="s">
        <v>354</v>
      </c>
      <c r="D369" t="str">
        <f t="shared" si="31"/>
        <v>REBECCA</v>
      </c>
      <c r="F369">
        <f t="shared" si="32"/>
        <v>62</v>
      </c>
      <c r="G369">
        <f t="shared" si="33"/>
        <v>62</v>
      </c>
      <c r="I369">
        <f>COUNTIF(Sheet3!F:F,"="&amp;'Trainers by index #'!D369)</f>
        <v>1</v>
      </c>
      <c r="J369">
        <f>IF(AND(I369=0,L369=0),MAX(Sheet3!J:J),0)</f>
        <v>0</v>
      </c>
      <c r="K369">
        <f>IF(I369=1,VLOOKUP(D369,Sheet3!F:J,5,FALSE),0)</f>
        <v>62</v>
      </c>
      <c r="L369">
        <f>IFERROR(IF(H369&lt;&gt;"",VLOOKUP(H369,Sheet3!I:J,2,FALSE),0),0)</f>
        <v>0</v>
      </c>
      <c r="M369">
        <f>IF(H369="FightingDojo",100,IF(VLOOKUP(F369,Sheet3!J:K,2,FALSE)&lt;&gt;100,VLOOKUP(F369,Sheet3!J:K,2,FALSE),0))</f>
        <v>89</v>
      </c>
      <c r="N369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</v>
      </c>
      <c r="O369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</v>
      </c>
    </row>
    <row r="370" spans="1:15" x14ac:dyDescent="0.5">
      <c r="A370">
        <v>369</v>
      </c>
      <c r="B370" t="str">
        <f t="shared" si="30"/>
        <v/>
      </c>
      <c r="C370" t="s">
        <v>355</v>
      </c>
      <c r="D370" t="str">
        <f t="shared" si="31"/>
        <v>DARCY</v>
      </c>
      <c r="F370">
        <f t="shared" si="32"/>
        <v>62</v>
      </c>
      <c r="G370">
        <f t="shared" si="33"/>
        <v>62</v>
      </c>
      <c r="I370">
        <f>COUNTIF(Sheet3!F:F,"="&amp;'Trainers by index #'!D370)</f>
        <v>1</v>
      </c>
      <c r="J370">
        <f>IF(AND(I370=0,L370=0),MAX(Sheet3!J:J),0)</f>
        <v>0</v>
      </c>
      <c r="K370">
        <f>IF(I370=1,VLOOKUP(D370,Sheet3!F:J,5,FALSE),0)</f>
        <v>62</v>
      </c>
      <c r="L370">
        <f>IFERROR(IF(H370&lt;&gt;"",VLOOKUP(H370,Sheet3!I:J,2,FALSE),0),0)</f>
        <v>0</v>
      </c>
      <c r="M370">
        <f>IF(H370="FightingDojo",100,IF(VLOOKUP(F370,Sheet3!J:K,2,FALSE)&lt;&gt;100,VLOOKUP(F370,Sheet3!J:K,2,FALSE),0))</f>
        <v>89</v>
      </c>
      <c r="N370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</v>
      </c>
      <c r="O370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</v>
      </c>
    </row>
    <row r="371" spans="1:15" x14ac:dyDescent="0.5">
      <c r="A371">
        <v>370</v>
      </c>
      <c r="B371" t="str">
        <f t="shared" si="30"/>
        <v/>
      </c>
      <c r="C371" t="s">
        <v>356</v>
      </c>
      <c r="D371" t="str">
        <f t="shared" si="31"/>
        <v>JEROME</v>
      </c>
      <c r="F371">
        <f t="shared" si="32"/>
        <v>79</v>
      </c>
      <c r="G371">
        <f t="shared" si="33"/>
        <v>79</v>
      </c>
      <c r="I371">
        <f>COUNTIF(Sheet3!F:F,"="&amp;'Trainers by index #'!D371)</f>
        <v>1</v>
      </c>
      <c r="J371">
        <f>IF(AND(I371=0,L371=0),MAX(Sheet3!J:J),0)</f>
        <v>0</v>
      </c>
      <c r="K371">
        <f>IF(I371=1,VLOOKUP(D371,Sheet3!F:J,5,FALSE),0)</f>
        <v>79</v>
      </c>
      <c r="L371">
        <f>IFERROR(IF(H371&lt;&gt;"",VLOOKUP(H371,Sheet3!I:J,2,FALSE),0),0)</f>
        <v>0</v>
      </c>
      <c r="M371">
        <f>IF(H371="FightingDojo",100,IF(VLOOKUP(F371,Sheet3!J:K,2,FALSE)&lt;&gt;100,VLOOKUP(F371,Sheet3!J:K,2,FALSE),0))</f>
        <v>99</v>
      </c>
      <c r="N371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</v>
      </c>
      <c r="O371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</v>
      </c>
    </row>
    <row r="372" spans="1:15" x14ac:dyDescent="0.5">
      <c r="A372">
        <v>371</v>
      </c>
      <c r="B372" t="str">
        <f t="shared" si="30"/>
        <v/>
      </c>
      <c r="C372" t="s">
        <v>357</v>
      </c>
      <c r="D372" t="str">
        <f t="shared" si="31"/>
        <v>TUCKER</v>
      </c>
      <c r="F372">
        <f t="shared" si="32"/>
        <v>79</v>
      </c>
      <c r="G372">
        <f t="shared" si="33"/>
        <v>79</v>
      </c>
      <c r="I372">
        <f>COUNTIF(Sheet3!F:F,"="&amp;'Trainers by index #'!D372)</f>
        <v>1</v>
      </c>
      <c r="J372">
        <f>IF(AND(I372=0,L372=0),MAX(Sheet3!J:J),0)</f>
        <v>0</v>
      </c>
      <c r="K372">
        <f>IF(I372=1,VLOOKUP(D372,Sheet3!F:J,5,FALSE),0)</f>
        <v>79</v>
      </c>
      <c r="L372">
        <f>IFERROR(IF(H372&lt;&gt;"",VLOOKUP(H372,Sheet3!I:J,2,FALSE),0),0)</f>
        <v>0</v>
      </c>
      <c r="M372">
        <f>IF(H372="FightingDojo",100,IF(VLOOKUP(F372,Sheet3!J:K,2,FALSE)&lt;&gt;100,VLOOKUP(F372,Sheet3!J:K,2,FALSE),0))</f>
        <v>99</v>
      </c>
      <c r="N372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</v>
      </c>
      <c r="O372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</v>
      </c>
    </row>
    <row r="373" spans="1:15" x14ac:dyDescent="0.5">
      <c r="A373">
        <v>372</v>
      </c>
      <c r="B373" t="str">
        <f t="shared" si="30"/>
        <v>AAAA</v>
      </c>
      <c r="C373" t="s">
        <v>108</v>
      </c>
      <c r="D373" t="str">
        <f t="shared" si="31"/>
        <v>MICKEY</v>
      </c>
      <c r="F373">
        <f t="shared" si="32"/>
        <v>100</v>
      </c>
      <c r="G373">
        <f t="shared" si="33"/>
        <v>100</v>
      </c>
      <c r="I373">
        <f>COUNTIF(Sheet3!F:F,"="&amp;'Trainers by index #'!D373)</f>
        <v>0</v>
      </c>
      <c r="J373">
        <f>IF(AND(I373=0,L373=0),MAX(Sheet3!J:J),0)</f>
        <v>100</v>
      </c>
      <c r="K373">
        <f>IF(I373=1,VLOOKUP(D373,Sheet3!F:J,5,FALSE),0)</f>
        <v>0</v>
      </c>
      <c r="L373">
        <f>IFERROR(IF(H373&lt;&gt;"",VLOOKUP(H373,Sheet3!I:J,2,FALSE),0),0)</f>
        <v>0</v>
      </c>
      <c r="M373">
        <f>IF(H373="FightingDojo",100,IF(VLOOKUP(F373,Sheet3!J:K,2,FALSE)&lt;&gt;100,VLOOKUP(F373,Sheet3!J:K,2,FALSE),0))</f>
        <v>0</v>
      </c>
      <c r="N373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</v>
      </c>
      <c r="O373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</v>
      </c>
    </row>
    <row r="374" spans="1:15" x14ac:dyDescent="0.5">
      <c r="A374">
        <v>373</v>
      </c>
      <c r="B374" t="str">
        <f t="shared" si="30"/>
        <v/>
      </c>
      <c r="C374" t="s">
        <v>358</v>
      </c>
      <c r="D374" t="str">
        <f t="shared" si="31"/>
        <v>FRANKIE</v>
      </c>
      <c r="F374">
        <f t="shared" si="32"/>
        <v>78</v>
      </c>
      <c r="G374">
        <f t="shared" si="33"/>
        <v>78</v>
      </c>
      <c r="I374">
        <f>COUNTIF(Sheet3!F:F,"="&amp;'Trainers by index #'!D374)</f>
        <v>1</v>
      </c>
      <c r="J374">
        <f>IF(AND(I374=0,L374=0),MAX(Sheet3!J:J),0)</f>
        <v>0</v>
      </c>
      <c r="K374">
        <f>IF(I374=1,VLOOKUP(D374,Sheet3!F:J,5,FALSE),0)</f>
        <v>78</v>
      </c>
      <c r="L374">
        <f>IFERROR(IF(H374&lt;&gt;"",VLOOKUP(H374,Sheet3!I:J,2,FALSE),0),0)</f>
        <v>0</v>
      </c>
      <c r="M374">
        <f>IF(H374="FightingDojo",100,IF(VLOOKUP(F374,Sheet3!J:K,2,FALSE)&lt;&gt;100,VLOOKUP(F374,Sheet3!J:K,2,FALSE),0))</f>
        <v>99</v>
      </c>
      <c r="N374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</v>
      </c>
      <c r="O374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</v>
      </c>
    </row>
    <row r="375" spans="1:15" x14ac:dyDescent="0.5">
      <c r="A375">
        <v>374</v>
      </c>
      <c r="B375" t="str">
        <f t="shared" si="30"/>
        <v/>
      </c>
      <c r="C375" t="s">
        <v>359</v>
      </c>
      <c r="D375" t="str">
        <f t="shared" si="31"/>
        <v>TYSON</v>
      </c>
      <c r="F375">
        <f t="shared" si="32"/>
        <v>77</v>
      </c>
      <c r="G375">
        <f t="shared" si="33"/>
        <v>77</v>
      </c>
      <c r="I375">
        <f>COUNTIF(Sheet3!F:F,"="&amp;'Trainers by index #'!D375)</f>
        <v>1</v>
      </c>
      <c r="J375">
        <f>IF(AND(I375=0,L375=0),MAX(Sheet3!J:J),0)</f>
        <v>0</v>
      </c>
      <c r="K375">
        <f>IF(I375=1,VLOOKUP(D375,Sheet3!F:J,5,FALSE),0)</f>
        <v>77</v>
      </c>
      <c r="L375">
        <f>IFERROR(IF(H375&lt;&gt;"",VLOOKUP(H375,Sheet3!I:J,2,FALSE),0),0)</f>
        <v>0</v>
      </c>
      <c r="M375">
        <f>IF(H375="FightingDojo",100,IF(VLOOKUP(F375,Sheet3!J:K,2,FALSE)&lt;&gt;100,VLOOKUP(F375,Sheet3!J:K,2,FALSE),0))</f>
        <v>98</v>
      </c>
      <c r="N375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</v>
      </c>
      <c r="O375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</v>
      </c>
    </row>
    <row r="376" spans="1:15" x14ac:dyDescent="0.5">
      <c r="A376">
        <v>375</v>
      </c>
      <c r="B376" t="str">
        <f t="shared" si="30"/>
        <v>AAAA</v>
      </c>
      <c r="C376" t="s">
        <v>108</v>
      </c>
      <c r="D376" t="str">
        <f t="shared" si="31"/>
        <v>MICKEY</v>
      </c>
      <c r="F376">
        <f t="shared" si="32"/>
        <v>100</v>
      </c>
      <c r="G376">
        <f t="shared" si="33"/>
        <v>100</v>
      </c>
      <c r="I376">
        <f>COUNTIF(Sheet3!F:F,"="&amp;'Trainers by index #'!D376)</f>
        <v>0</v>
      </c>
      <c r="J376">
        <f>IF(AND(I376=0,L376=0),MAX(Sheet3!J:J),0)</f>
        <v>100</v>
      </c>
      <c r="K376">
        <f>IF(I376=1,VLOOKUP(D376,Sheet3!F:J,5,FALSE),0)</f>
        <v>0</v>
      </c>
      <c r="L376">
        <f>IFERROR(IF(H376&lt;&gt;"",VLOOKUP(H376,Sheet3!I:J,2,FALSE),0),0)</f>
        <v>0</v>
      </c>
      <c r="M376">
        <f>IF(H376="FightingDojo",100,IF(VLOOKUP(F376,Sheet3!J:K,2,FALSE)&lt;&gt;100,VLOOKUP(F376,Sheet3!J:K,2,FALSE),0))</f>
        <v>0</v>
      </c>
      <c r="N376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</v>
      </c>
      <c r="O376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</v>
      </c>
    </row>
    <row r="377" spans="1:15" x14ac:dyDescent="0.5">
      <c r="A377">
        <v>376</v>
      </c>
      <c r="B377" t="str">
        <f t="shared" si="30"/>
        <v>AAAA</v>
      </c>
      <c r="C377" t="s">
        <v>108</v>
      </c>
      <c r="D377" t="str">
        <f t="shared" si="31"/>
        <v>MICKEY</v>
      </c>
      <c r="F377">
        <f t="shared" si="32"/>
        <v>100</v>
      </c>
      <c r="G377">
        <f t="shared" si="33"/>
        <v>100</v>
      </c>
      <c r="I377">
        <f>COUNTIF(Sheet3!F:F,"="&amp;'Trainers by index #'!D377)</f>
        <v>0</v>
      </c>
      <c r="J377">
        <f>IF(AND(I377=0,L377=0),MAX(Sheet3!J:J),0)</f>
        <v>100</v>
      </c>
      <c r="K377">
        <f>IF(I377=1,VLOOKUP(D377,Sheet3!F:J,5,FALSE),0)</f>
        <v>0</v>
      </c>
      <c r="L377">
        <f>IFERROR(IF(H377&lt;&gt;"",VLOOKUP(H377,Sheet3!I:J,2,FALSE),0),0)</f>
        <v>0</v>
      </c>
      <c r="M377">
        <f>IF(H377="FightingDojo",100,IF(VLOOKUP(F377,Sheet3!J:K,2,FALSE)&lt;&gt;100,VLOOKUP(F377,Sheet3!J:K,2,FALSE),0))</f>
        <v>0</v>
      </c>
      <c r="N377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</v>
      </c>
      <c r="O377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</v>
      </c>
    </row>
    <row r="378" spans="1:15" x14ac:dyDescent="0.5">
      <c r="A378">
        <v>377</v>
      </c>
      <c r="B378" t="str">
        <f t="shared" si="30"/>
        <v/>
      </c>
      <c r="C378" t="s">
        <v>360</v>
      </c>
      <c r="D378" t="str">
        <f t="shared" si="31"/>
        <v>PARKER</v>
      </c>
      <c r="F378">
        <f t="shared" si="32"/>
        <v>70</v>
      </c>
      <c r="G378">
        <f t="shared" si="33"/>
        <v>70</v>
      </c>
      <c r="I378">
        <f>COUNTIF(Sheet3!F:F,"="&amp;'Trainers by index #'!D378)</f>
        <v>1</v>
      </c>
      <c r="J378">
        <f>IF(AND(I378=0,L378=0),MAX(Sheet3!J:J),0)</f>
        <v>0</v>
      </c>
      <c r="K378">
        <f>IF(I378=1,VLOOKUP(D378,Sheet3!F:J,5,FALSE),0)</f>
        <v>70</v>
      </c>
      <c r="L378">
        <f>IFERROR(IF(H378&lt;&gt;"",VLOOKUP(H378,Sheet3!I:J,2,FALSE),0),0)</f>
        <v>0</v>
      </c>
      <c r="M378">
        <f>IF(H378="FightingDojo",100,IF(VLOOKUP(F378,Sheet3!J:K,2,FALSE)&lt;&gt;100,VLOOKUP(F378,Sheet3!J:K,2,FALSE),0))</f>
        <v>64</v>
      </c>
      <c r="N378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</v>
      </c>
      <c r="O378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</v>
      </c>
    </row>
    <row r="379" spans="1:15" x14ac:dyDescent="0.5">
      <c r="A379">
        <v>378</v>
      </c>
      <c r="B379" t="str">
        <f t="shared" si="30"/>
        <v/>
      </c>
      <c r="C379" t="s">
        <v>361</v>
      </c>
      <c r="D379" t="str">
        <f t="shared" si="31"/>
        <v>WARREN</v>
      </c>
      <c r="F379">
        <f t="shared" si="32"/>
        <v>74</v>
      </c>
      <c r="G379">
        <f t="shared" si="33"/>
        <v>74</v>
      </c>
      <c r="I379">
        <f>COUNTIF(Sheet3!F:F,"="&amp;'Trainers by index #'!D379)</f>
        <v>1</v>
      </c>
      <c r="J379">
        <f>IF(AND(I379=0,L379=0),MAX(Sheet3!J:J),0)</f>
        <v>0</v>
      </c>
      <c r="K379">
        <f>IF(I379=1,VLOOKUP(D379,Sheet3!F:J,5,FALSE),0)</f>
        <v>74</v>
      </c>
      <c r="L379">
        <f>IFERROR(IF(H379&lt;&gt;"",VLOOKUP(H379,Sheet3!I:J,2,FALSE),0),0)</f>
        <v>0</v>
      </c>
      <c r="M379">
        <f>IF(H379="FightingDojo",100,IF(VLOOKUP(F379,Sheet3!J:K,2,FALSE)&lt;&gt;100,VLOOKUP(F379,Sheet3!J:K,2,FALSE),0))</f>
        <v>96</v>
      </c>
      <c r="N379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</v>
      </c>
      <c r="O379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</v>
      </c>
    </row>
    <row r="380" spans="1:15" x14ac:dyDescent="0.5">
      <c r="A380">
        <v>379</v>
      </c>
      <c r="B380" t="str">
        <f t="shared" si="30"/>
        <v/>
      </c>
      <c r="C380" t="s">
        <v>362</v>
      </c>
      <c r="D380" t="str">
        <f t="shared" si="31"/>
        <v>JIMMY</v>
      </c>
      <c r="F380">
        <f t="shared" si="32"/>
        <v>74</v>
      </c>
      <c r="G380">
        <f t="shared" si="33"/>
        <v>74</v>
      </c>
      <c r="I380">
        <f>COUNTIF(Sheet3!F:F,"="&amp;'Trainers by index #'!D380)</f>
        <v>1</v>
      </c>
      <c r="J380">
        <f>IF(AND(I380=0,L380=0),MAX(Sheet3!J:J),0)</f>
        <v>0</v>
      </c>
      <c r="K380">
        <f>IF(I380=1,VLOOKUP(D380,Sheet3!F:J,5,FALSE),0)</f>
        <v>74</v>
      </c>
      <c r="L380">
        <f>IFERROR(IF(H380&lt;&gt;"",VLOOKUP(H380,Sheet3!I:J,2,FALSE),0),0)</f>
        <v>0</v>
      </c>
      <c r="M380">
        <f>IF(H380="FightingDojo",100,IF(VLOOKUP(F380,Sheet3!J:K,2,FALSE)&lt;&gt;100,VLOOKUP(F380,Sheet3!J:K,2,FALSE),0))</f>
        <v>96</v>
      </c>
      <c r="N380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</v>
      </c>
      <c r="O380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</v>
      </c>
    </row>
    <row r="381" spans="1:15" x14ac:dyDescent="0.5">
      <c r="A381">
        <v>380</v>
      </c>
      <c r="B381" t="str">
        <f t="shared" si="30"/>
        <v/>
      </c>
      <c r="C381" t="s">
        <v>363</v>
      </c>
      <c r="D381" t="str">
        <f t="shared" si="31"/>
        <v>OWEN</v>
      </c>
      <c r="F381">
        <f t="shared" si="32"/>
        <v>65</v>
      </c>
      <c r="G381">
        <f t="shared" si="33"/>
        <v>65</v>
      </c>
      <c r="I381">
        <f>COUNTIF(Sheet3!F:F,"="&amp;'Trainers by index #'!D381)</f>
        <v>1</v>
      </c>
      <c r="J381">
        <f>IF(AND(I381=0,L381=0),MAX(Sheet3!J:J),0)</f>
        <v>0</v>
      </c>
      <c r="K381">
        <f>IF(I381=1,VLOOKUP(D381,Sheet3!F:J,5,FALSE),0)</f>
        <v>65</v>
      </c>
      <c r="L381">
        <f>IFERROR(IF(H381&lt;&gt;"",VLOOKUP(H381,Sheet3!I:J,2,FALSE),0),0)</f>
        <v>0</v>
      </c>
      <c r="M381">
        <f>IF(H381="FightingDojo",100,IF(VLOOKUP(F381,Sheet3!J:K,2,FALSE)&lt;&gt;100,VLOOKUP(F381,Sheet3!J:K,2,FALSE),0))</f>
        <v>91</v>
      </c>
      <c r="N381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</v>
      </c>
      <c r="O381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</v>
      </c>
    </row>
    <row r="382" spans="1:15" x14ac:dyDescent="0.5">
      <c r="A382">
        <v>381</v>
      </c>
      <c r="B382" t="str">
        <f t="shared" si="30"/>
        <v/>
      </c>
      <c r="C382" t="s">
        <v>364</v>
      </c>
      <c r="D382" t="str">
        <f t="shared" si="31"/>
        <v>JASON</v>
      </c>
      <c r="F382">
        <f t="shared" si="32"/>
        <v>65</v>
      </c>
      <c r="G382">
        <f t="shared" si="33"/>
        <v>65</v>
      </c>
      <c r="I382">
        <f>COUNTIF(Sheet3!F:F,"="&amp;'Trainers by index #'!D382)</f>
        <v>1</v>
      </c>
      <c r="J382">
        <f>IF(AND(I382=0,L382=0),MAX(Sheet3!J:J),0)</f>
        <v>0</v>
      </c>
      <c r="K382">
        <f>IF(I382=1,VLOOKUP(D382,Sheet3!F:J,5,FALSE),0)</f>
        <v>65</v>
      </c>
      <c r="L382">
        <f>IFERROR(IF(H382&lt;&gt;"",VLOOKUP(H382,Sheet3!I:J,2,FALSE),0),0)</f>
        <v>0</v>
      </c>
      <c r="M382">
        <f>IF(H382="FightingDojo",100,IF(VLOOKUP(F382,Sheet3!J:K,2,FALSE)&lt;&gt;100,VLOOKUP(F382,Sheet3!J:K,2,FALSE),0))</f>
        <v>91</v>
      </c>
      <c r="N382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</v>
      </c>
      <c r="O382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</v>
      </c>
    </row>
    <row r="383" spans="1:15" x14ac:dyDescent="0.5">
      <c r="A383">
        <v>382</v>
      </c>
      <c r="B383" t="str">
        <f t="shared" si="30"/>
        <v/>
      </c>
      <c r="C383" t="s">
        <v>365</v>
      </c>
      <c r="D383" t="str">
        <f t="shared" si="31"/>
        <v>HILLARY</v>
      </c>
      <c r="F383">
        <f t="shared" si="32"/>
        <v>67</v>
      </c>
      <c r="G383">
        <f t="shared" si="33"/>
        <v>67</v>
      </c>
      <c r="I383">
        <f>COUNTIF(Sheet3!F:F,"="&amp;'Trainers by index #'!D383)</f>
        <v>1</v>
      </c>
      <c r="J383">
        <f>IF(AND(I383=0,L383=0),MAX(Sheet3!J:J),0)</f>
        <v>0</v>
      </c>
      <c r="K383">
        <f>IF(I383=1,VLOOKUP(D383,Sheet3!F:J,5,FALSE),0)</f>
        <v>67</v>
      </c>
      <c r="L383">
        <f>IFERROR(IF(H383&lt;&gt;"",VLOOKUP(H383,Sheet3!I:J,2,FALSE),0),0)</f>
        <v>0</v>
      </c>
      <c r="M383">
        <f>IF(H383="FightingDojo",100,IF(VLOOKUP(F383,Sheet3!J:K,2,FALSE)&lt;&gt;100,VLOOKUP(F383,Sheet3!J:K,2,FALSE),0))</f>
        <v>92</v>
      </c>
      <c r="N383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</v>
      </c>
      <c r="O383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</v>
      </c>
    </row>
    <row r="384" spans="1:15" x14ac:dyDescent="0.5">
      <c r="A384">
        <v>383</v>
      </c>
      <c r="B384" t="str">
        <f t="shared" si="30"/>
        <v/>
      </c>
      <c r="C384" t="s">
        <v>366</v>
      </c>
      <c r="D384" t="str">
        <f t="shared" si="31"/>
        <v>PETER</v>
      </c>
      <c r="F384">
        <f t="shared" si="32"/>
        <v>8</v>
      </c>
      <c r="G384">
        <f t="shared" si="33"/>
        <v>8</v>
      </c>
      <c r="I384">
        <f>COUNTIF(Sheet3!F:F,"="&amp;'Trainers by index #'!D384)</f>
        <v>1</v>
      </c>
      <c r="J384">
        <f>IF(AND(I384=0,L384=0),MAX(Sheet3!J:J),0)</f>
        <v>0</v>
      </c>
      <c r="K384">
        <f>IF(I384=1,VLOOKUP(D384,Sheet3!F:J,5,FALSE),0)</f>
        <v>8</v>
      </c>
      <c r="L384">
        <f>IFERROR(IF(H384&lt;&gt;"",VLOOKUP(H384,Sheet3!I:J,2,FALSE),0),0)</f>
        <v>0</v>
      </c>
      <c r="M384">
        <f>IF(H384="FightingDojo",100,IF(VLOOKUP(F384,Sheet3!J:K,2,FALSE)&lt;&gt;100,VLOOKUP(F384,Sheet3!J:K,2,FALSE),0))</f>
        <v>17</v>
      </c>
      <c r="N384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</v>
      </c>
      <c r="O384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</v>
      </c>
    </row>
    <row r="385" spans="1:15" x14ac:dyDescent="0.5">
      <c r="A385">
        <v>384</v>
      </c>
      <c r="B385" t="str">
        <f t="shared" si="30"/>
        <v/>
      </c>
      <c r="C385" t="s">
        <v>367</v>
      </c>
      <c r="D385" t="str">
        <f t="shared" si="31"/>
        <v>DANIEL</v>
      </c>
      <c r="F385">
        <f t="shared" si="32"/>
        <v>9</v>
      </c>
      <c r="G385">
        <f t="shared" si="33"/>
        <v>9</v>
      </c>
      <c r="H385" t="s">
        <v>988</v>
      </c>
      <c r="I385">
        <f>COUNTIF(Sheet3!F:F,"="&amp;'Trainers by index #'!D385)</f>
        <v>2</v>
      </c>
      <c r="J385">
        <f>IF(AND(I385=0,L385=0),MAX(Sheet3!J:J),0)</f>
        <v>0</v>
      </c>
      <c r="K385">
        <f>IF(I385=1,VLOOKUP(D385,Sheet3!F:J,5,FALSE),0)</f>
        <v>0</v>
      </c>
      <c r="L385">
        <f>IFERROR(IF(H385&lt;&gt;"",VLOOKUP(H385,Sheet3!I:J,2,FALSE),0),0)</f>
        <v>9</v>
      </c>
      <c r="M385">
        <f>IF(H385="FightingDojo",100,IF(VLOOKUP(F385,Sheet3!J:K,2,FALSE)&lt;&gt;100,VLOOKUP(F385,Sheet3!J:K,2,FALSE),0))</f>
        <v>17</v>
      </c>
      <c r="N385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</v>
      </c>
      <c r="O385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</v>
      </c>
    </row>
    <row r="386" spans="1:15" x14ac:dyDescent="0.5">
      <c r="A386">
        <v>385</v>
      </c>
      <c r="B386" t="str">
        <f t="shared" si="30"/>
        <v/>
      </c>
      <c r="C386" t="s">
        <v>1085</v>
      </c>
      <c r="D386" t="str">
        <f t="shared" si="31"/>
        <v>DARA&amp;DIA</v>
      </c>
      <c r="F386">
        <f t="shared" si="32"/>
        <v>19</v>
      </c>
      <c r="G386">
        <f t="shared" si="33"/>
        <v>19</v>
      </c>
      <c r="H386" t="s">
        <v>997</v>
      </c>
      <c r="I386">
        <f>COUNTIF(Sheet3!F:F,"="&amp;'Trainers by index #'!D386)</f>
        <v>0</v>
      </c>
      <c r="J386">
        <f>IF(AND(I386=0,L386=0),MAX(Sheet3!J:J),0)</f>
        <v>0</v>
      </c>
      <c r="K386">
        <f>IF(I386=1,VLOOKUP(D386,Sheet3!F:J,5,FALSE),0)</f>
        <v>0</v>
      </c>
      <c r="L386">
        <f>IFERROR(IF(H386&lt;&gt;"",VLOOKUP(H386,Sheet3!I:J,2,FALSE),0),0)</f>
        <v>19</v>
      </c>
      <c r="M386">
        <f>IF(H386="FightingDojo",100,IF(VLOOKUP(F386,Sheet3!J:K,2,FALSE)&lt;&gt;100,VLOOKUP(F386,Sheet3!J:K,2,FALSE),0))</f>
        <v>27</v>
      </c>
      <c r="N386" t="str">
        <f t="shared" si="3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</v>
      </c>
      <c r="O386" t="str">
        <f t="shared" si="3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</v>
      </c>
    </row>
    <row r="387" spans="1:15" x14ac:dyDescent="0.5">
      <c r="A387">
        <v>386</v>
      </c>
      <c r="B387" t="str">
        <f t="shared" ref="B387:B450" si="36">IF(D387="MICKEY","AAAA","")</f>
        <v/>
      </c>
      <c r="C387" t="s">
        <v>368</v>
      </c>
      <c r="D387" t="str">
        <f t="shared" ref="D387:D450" si="37">UPPER(C387)</f>
        <v>GREG</v>
      </c>
      <c r="F387">
        <f t="shared" ref="F387:F450" si="38">MAX(J387:L387)</f>
        <v>20</v>
      </c>
      <c r="G387">
        <f t="shared" ref="G387:G450" si="39">IF(E387,ROUND(F387+1,0),F387)</f>
        <v>20</v>
      </c>
      <c r="I387">
        <f>COUNTIF(Sheet3!F:F,"="&amp;'Trainers by index #'!D387)</f>
        <v>1</v>
      </c>
      <c r="J387">
        <f>IF(AND(I387=0,L387=0),MAX(Sheet3!J:J),0)</f>
        <v>0</v>
      </c>
      <c r="K387">
        <f>IF(I387=1,VLOOKUP(D387,Sheet3!F:J,5,FALSE),0)</f>
        <v>20</v>
      </c>
      <c r="L387">
        <f>IFERROR(IF(H387&lt;&gt;"",VLOOKUP(H387,Sheet3!I:J,2,FALSE),0),0)</f>
        <v>0</v>
      </c>
      <c r="M387">
        <f>IF(H387="FightingDojo",100,IF(VLOOKUP(F387,Sheet3!J:K,2,FALSE)&lt;&gt;100,VLOOKUP(F387,Sheet3!J:K,2,FALSE),0))</f>
        <v>31</v>
      </c>
      <c r="N387" t="str">
        <f t="shared" ref="N387:N450" si="40">N386&amp;M387&amp;","</f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</v>
      </c>
      <c r="O387" t="str">
        <f t="shared" ref="O387:O450" si="41">O386&amp;G387&amp;","</f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</v>
      </c>
    </row>
    <row r="388" spans="1:15" x14ac:dyDescent="0.5">
      <c r="A388">
        <v>387</v>
      </c>
      <c r="B388" t="str">
        <f t="shared" si="36"/>
        <v/>
      </c>
      <c r="C388" t="s">
        <v>1081</v>
      </c>
      <c r="D388" t="str">
        <f t="shared" si="37"/>
        <v>AMY&amp;MIMI</v>
      </c>
      <c r="F388">
        <f t="shared" si="38"/>
        <v>12</v>
      </c>
      <c r="G388">
        <f t="shared" si="39"/>
        <v>12</v>
      </c>
      <c r="I388">
        <f>COUNTIF(Sheet3!F:F,"="&amp;'Trainers by index #'!D388)</f>
        <v>1</v>
      </c>
      <c r="J388">
        <f>IF(AND(I388=0,L388=0),MAX(Sheet3!J:J),0)</f>
        <v>0</v>
      </c>
      <c r="K388">
        <f>IF(I388=1,VLOOKUP(D388,Sheet3!F:J,5,FALSE),0)</f>
        <v>12</v>
      </c>
      <c r="L388">
        <f>IFERROR(IF(H388&lt;&gt;"",VLOOKUP(H388,Sheet3!I:J,2,FALSE),0),0)</f>
        <v>0</v>
      </c>
      <c r="M388">
        <f>IF(H388="FightingDojo",100,IF(VLOOKUP(F388,Sheet3!J:K,2,FALSE)&lt;&gt;100,VLOOKUP(F388,Sheet3!J:K,2,FALSE),0))</f>
        <v>21</v>
      </c>
      <c r="N388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</v>
      </c>
      <c r="O388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</v>
      </c>
    </row>
    <row r="389" spans="1:15" x14ac:dyDescent="0.5">
      <c r="A389">
        <v>388</v>
      </c>
      <c r="B389" t="str">
        <f t="shared" si="36"/>
        <v/>
      </c>
      <c r="C389" t="s">
        <v>369</v>
      </c>
      <c r="D389" t="str">
        <f t="shared" si="37"/>
        <v>WALT</v>
      </c>
      <c r="F389">
        <f t="shared" si="38"/>
        <v>16</v>
      </c>
      <c r="G389">
        <f t="shared" si="39"/>
        <v>16</v>
      </c>
      <c r="I389">
        <f>COUNTIF(Sheet3!F:F,"="&amp;'Trainers by index #'!D389)</f>
        <v>1</v>
      </c>
      <c r="J389">
        <f>IF(AND(I389=0,L389=0),MAX(Sheet3!J:J),0)</f>
        <v>0</v>
      </c>
      <c r="K389">
        <f>IF(I389=1,VLOOKUP(D389,Sheet3!F:J,5,FALSE),0)</f>
        <v>16</v>
      </c>
      <c r="L389">
        <f>IFERROR(IF(H389&lt;&gt;"",VLOOKUP(H389,Sheet3!I:J,2,FALSE),0),0)</f>
        <v>0</v>
      </c>
      <c r="M389">
        <f>IF(H389="FightingDojo",100,IF(VLOOKUP(F389,Sheet3!J:K,2,FALSE)&lt;&gt;100,VLOOKUP(F389,Sheet3!J:K,2,FALSE),0))</f>
        <v>22</v>
      </c>
      <c r="N389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</v>
      </c>
      <c r="O389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</v>
      </c>
    </row>
    <row r="390" spans="1:15" x14ac:dyDescent="0.5">
      <c r="A390">
        <v>389</v>
      </c>
      <c r="B390" t="str">
        <f t="shared" si="36"/>
        <v/>
      </c>
      <c r="C390" t="s">
        <v>370</v>
      </c>
      <c r="D390" t="str">
        <f t="shared" si="37"/>
        <v>NELSON</v>
      </c>
      <c r="F390">
        <f t="shared" si="38"/>
        <v>24</v>
      </c>
      <c r="G390">
        <f t="shared" si="39"/>
        <v>24</v>
      </c>
      <c r="I390">
        <f>COUNTIF(Sheet3!F:F,"="&amp;'Trainers by index #'!D390)</f>
        <v>1</v>
      </c>
      <c r="J390">
        <f>IF(AND(I390=0,L390=0),MAX(Sheet3!J:J),0)</f>
        <v>0</v>
      </c>
      <c r="K390">
        <f>IF(I390=1,VLOOKUP(D390,Sheet3!F:J,5,FALSE),0)</f>
        <v>24</v>
      </c>
      <c r="L390">
        <f>IFERROR(IF(H390&lt;&gt;"",VLOOKUP(H390,Sheet3!I:J,2,FALSE),0),0)</f>
        <v>0</v>
      </c>
      <c r="M390">
        <f>IF(H390="FightingDojo",100,IF(VLOOKUP(F390,Sheet3!J:K,2,FALSE)&lt;&gt;100,VLOOKUP(F390,Sheet3!J:K,2,FALSE),0))</f>
        <v>39</v>
      </c>
      <c r="N390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</v>
      </c>
      <c r="O390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</v>
      </c>
    </row>
    <row r="391" spans="1:15" x14ac:dyDescent="0.5">
      <c r="A391">
        <v>390</v>
      </c>
      <c r="B391" t="str">
        <f t="shared" si="36"/>
        <v/>
      </c>
      <c r="C391" t="s">
        <v>371</v>
      </c>
      <c r="D391" t="str">
        <f t="shared" si="37"/>
        <v>RAY</v>
      </c>
      <c r="F391">
        <f t="shared" si="38"/>
        <v>9</v>
      </c>
      <c r="G391">
        <f t="shared" si="39"/>
        <v>9</v>
      </c>
      <c r="I391">
        <f>COUNTIF(Sheet3!F:F,"="&amp;'Trainers by index #'!D391)</f>
        <v>1</v>
      </c>
      <c r="J391">
        <f>IF(AND(I391=0,L391=0),MAX(Sheet3!J:J),0)</f>
        <v>0</v>
      </c>
      <c r="K391">
        <f>IF(I391=1,VLOOKUP(D391,Sheet3!F:J,5,FALSE),0)</f>
        <v>9</v>
      </c>
      <c r="L391">
        <f>IFERROR(IF(H391&lt;&gt;"",VLOOKUP(H391,Sheet3!I:J,2,FALSE),0),0)</f>
        <v>0</v>
      </c>
      <c r="M391">
        <f>IF(H391="FightingDojo",100,IF(VLOOKUP(F391,Sheet3!J:K,2,FALSE)&lt;&gt;100,VLOOKUP(F391,Sheet3!J:K,2,FALSE),0))</f>
        <v>17</v>
      </c>
      <c r="N391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</v>
      </c>
      <c r="O391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</v>
      </c>
    </row>
    <row r="392" spans="1:15" x14ac:dyDescent="0.5">
      <c r="A392">
        <v>391</v>
      </c>
      <c r="B392" t="str">
        <f t="shared" si="36"/>
        <v/>
      </c>
      <c r="C392" t="s">
        <v>372</v>
      </c>
      <c r="D392" t="str">
        <f t="shared" si="37"/>
        <v>ISSAC</v>
      </c>
      <c r="F392">
        <f t="shared" si="38"/>
        <v>18</v>
      </c>
      <c r="G392">
        <f t="shared" si="39"/>
        <v>18</v>
      </c>
      <c r="I392">
        <f>COUNTIF(Sheet3!F:F,"="&amp;'Trainers by index #'!D392)</f>
        <v>1</v>
      </c>
      <c r="J392">
        <f>IF(AND(I392=0,L392=0),MAX(Sheet3!J:J),0)</f>
        <v>0</v>
      </c>
      <c r="K392">
        <f>IF(I392=1,VLOOKUP(D392,Sheet3!F:J,5,FALSE),0)</f>
        <v>18</v>
      </c>
      <c r="L392">
        <f>IFERROR(IF(H392&lt;&gt;"",VLOOKUP(H392,Sheet3!I:J,2,FALSE),0),0)</f>
        <v>0</v>
      </c>
      <c r="M392">
        <f>IF(H392="FightingDojo",100,IF(VLOOKUP(F392,Sheet3!J:K,2,FALSE)&lt;&gt;100,VLOOKUP(F392,Sheet3!J:K,2,FALSE),0))</f>
        <v>25</v>
      </c>
      <c r="N392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</v>
      </c>
      <c r="O392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</v>
      </c>
    </row>
    <row r="393" spans="1:15" x14ac:dyDescent="0.5">
      <c r="A393">
        <v>392</v>
      </c>
      <c r="B393" t="str">
        <f t="shared" si="36"/>
        <v/>
      </c>
      <c r="C393" t="s">
        <v>373</v>
      </c>
      <c r="D393" t="str">
        <f t="shared" si="37"/>
        <v>DONALD</v>
      </c>
      <c r="F393">
        <f t="shared" si="38"/>
        <v>18</v>
      </c>
      <c r="G393">
        <f t="shared" si="39"/>
        <v>18</v>
      </c>
      <c r="I393">
        <f>COUNTIF(Sheet3!F:F,"="&amp;'Trainers by index #'!D393)</f>
        <v>1</v>
      </c>
      <c r="J393">
        <f>IF(AND(I393=0,L393=0),MAX(Sheet3!J:J),0)</f>
        <v>0</v>
      </c>
      <c r="K393">
        <f>IF(I393=1,VLOOKUP(D393,Sheet3!F:J,5,FALSE),0)</f>
        <v>18</v>
      </c>
      <c r="L393">
        <f>IFERROR(IF(H393&lt;&gt;"",VLOOKUP(H393,Sheet3!I:J,2,FALSE),0),0)</f>
        <v>0</v>
      </c>
      <c r="M393">
        <f>IF(H393="FightingDojo",100,IF(VLOOKUP(F393,Sheet3!J:K,2,FALSE)&lt;&gt;100,VLOOKUP(F393,Sheet3!J:K,2,FALSE),0))</f>
        <v>25</v>
      </c>
      <c r="N393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</v>
      </c>
      <c r="O393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</v>
      </c>
    </row>
    <row r="394" spans="1:15" x14ac:dyDescent="0.5">
      <c r="A394">
        <v>393</v>
      </c>
      <c r="B394" t="str">
        <f t="shared" si="36"/>
        <v/>
      </c>
      <c r="C394" t="s">
        <v>374</v>
      </c>
      <c r="D394" t="str">
        <f t="shared" si="37"/>
        <v>TERU</v>
      </c>
      <c r="F394">
        <f t="shared" si="38"/>
        <v>46</v>
      </c>
      <c r="G394">
        <v>18</v>
      </c>
      <c r="I394">
        <f>COUNTIF(Sheet3!F:F,"="&amp;'Trainers by index #'!D394)</f>
        <v>1</v>
      </c>
      <c r="J394">
        <f>IF(AND(I394=0,L394=0),MAX(Sheet3!J:J),0)</f>
        <v>0</v>
      </c>
      <c r="K394">
        <f>IF(I394=1,VLOOKUP(D394,Sheet3!F:J,5,FALSE),0)</f>
        <v>46</v>
      </c>
      <c r="L394">
        <f>IFERROR(IF(H394&lt;&gt;"",VLOOKUP(H394,Sheet3!I:J,2,FALSE),0),0)</f>
        <v>0</v>
      </c>
      <c r="M394">
        <f>IF(H394="FightingDojo",100,IF(VLOOKUP(F394,Sheet3!J:K,2,FALSE)&lt;&gt;100,VLOOKUP(F394,Sheet3!J:K,2,FALSE),0))</f>
        <v>52</v>
      </c>
      <c r="N394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</v>
      </c>
      <c r="O394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</v>
      </c>
    </row>
    <row r="395" spans="1:15" x14ac:dyDescent="0.5">
      <c r="A395">
        <v>394</v>
      </c>
      <c r="B395" t="str">
        <f t="shared" si="36"/>
        <v>AAAA</v>
      </c>
      <c r="C395" t="s">
        <v>108</v>
      </c>
      <c r="D395" t="str">
        <f t="shared" si="37"/>
        <v>MICKEY</v>
      </c>
      <c r="F395">
        <f t="shared" si="38"/>
        <v>100</v>
      </c>
      <c r="G395">
        <f t="shared" si="39"/>
        <v>100</v>
      </c>
      <c r="I395">
        <f>COUNTIF(Sheet3!F:F,"="&amp;'Trainers by index #'!D395)</f>
        <v>0</v>
      </c>
      <c r="J395">
        <f>IF(AND(I395=0,L395=0),MAX(Sheet3!J:J),0)</f>
        <v>100</v>
      </c>
      <c r="K395">
        <f>IF(I395=1,VLOOKUP(D395,Sheet3!F:J,5,FALSE),0)</f>
        <v>0</v>
      </c>
      <c r="L395">
        <f>IFERROR(IF(H395&lt;&gt;"",VLOOKUP(H395,Sheet3!I:J,2,FALSE),0),0)</f>
        <v>0</v>
      </c>
      <c r="M395">
        <f>IF(H395="FightingDojo",100,IF(VLOOKUP(F395,Sheet3!J:K,2,FALSE)&lt;&gt;100,VLOOKUP(F395,Sheet3!J:K,2,FALSE),0))</f>
        <v>0</v>
      </c>
      <c r="N395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</v>
      </c>
      <c r="O395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</v>
      </c>
    </row>
    <row r="396" spans="1:15" x14ac:dyDescent="0.5">
      <c r="A396">
        <v>395</v>
      </c>
      <c r="B396" t="str">
        <f t="shared" si="36"/>
        <v/>
      </c>
      <c r="C396" t="s">
        <v>375</v>
      </c>
      <c r="D396" t="str">
        <f t="shared" si="37"/>
        <v>MARK</v>
      </c>
      <c r="F396">
        <f t="shared" si="38"/>
        <v>17</v>
      </c>
      <c r="G396">
        <f t="shared" si="39"/>
        <v>17</v>
      </c>
      <c r="I396">
        <f>COUNTIF(Sheet3!F:F,"="&amp;'Trainers by index #'!D396)</f>
        <v>1</v>
      </c>
      <c r="J396">
        <f>IF(AND(I396=0,L396=0),MAX(Sheet3!J:J),0)</f>
        <v>0</v>
      </c>
      <c r="K396">
        <f>IF(I396=1,VLOOKUP(D396,Sheet3!F:J,5,FALSE),0)</f>
        <v>17</v>
      </c>
      <c r="L396">
        <f>IFERROR(IF(H396&lt;&gt;"",VLOOKUP(H396,Sheet3!I:J,2,FALSE),0),0)</f>
        <v>0</v>
      </c>
      <c r="M396">
        <f>IF(H396="FightingDojo",100,IF(VLOOKUP(F396,Sheet3!J:K,2,FALSE)&lt;&gt;100,VLOOKUP(F396,Sheet3!J:K,2,FALSE),0))</f>
        <v>24</v>
      </c>
      <c r="N396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</v>
      </c>
      <c r="O396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</v>
      </c>
    </row>
    <row r="397" spans="1:15" x14ac:dyDescent="0.5">
      <c r="A397">
        <v>396</v>
      </c>
      <c r="B397" t="str">
        <f t="shared" si="36"/>
        <v/>
      </c>
      <c r="C397" t="s">
        <v>376</v>
      </c>
      <c r="D397" t="str">
        <f t="shared" si="37"/>
        <v>HORTON</v>
      </c>
      <c r="F397">
        <f t="shared" si="38"/>
        <v>60</v>
      </c>
      <c r="G397">
        <f t="shared" si="39"/>
        <v>60</v>
      </c>
      <c r="I397">
        <f>COUNTIF(Sheet3!F:F,"="&amp;'Trainers by index #'!D397)</f>
        <v>1</v>
      </c>
      <c r="J397">
        <f>IF(AND(I397=0,L397=0),MAX(Sheet3!J:J),0)</f>
        <v>0</v>
      </c>
      <c r="K397">
        <f>IF(I397=1,VLOOKUP(D397,Sheet3!F:J,5,FALSE),0)</f>
        <v>60</v>
      </c>
      <c r="L397">
        <f>IFERROR(IF(H397&lt;&gt;"",VLOOKUP(H397,Sheet3!I:J,2,FALSE),0),0)</f>
        <v>0</v>
      </c>
      <c r="M397">
        <f>IF(H397="FightingDojo",100,IF(VLOOKUP(F397,Sheet3!J:K,2,FALSE)&lt;&gt;100,VLOOKUP(F397,Sheet3!J:K,2,FALSE),0))</f>
        <v>62</v>
      </c>
      <c r="N397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</v>
      </c>
      <c r="O397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</v>
      </c>
    </row>
    <row r="398" spans="1:15" x14ac:dyDescent="0.5">
      <c r="A398">
        <v>397</v>
      </c>
      <c r="B398" t="str">
        <f t="shared" si="36"/>
        <v/>
      </c>
      <c r="C398" t="s">
        <v>377</v>
      </c>
      <c r="D398" t="str">
        <f t="shared" si="37"/>
        <v>CHAD</v>
      </c>
      <c r="F398">
        <f t="shared" si="38"/>
        <v>23</v>
      </c>
      <c r="G398">
        <f t="shared" si="39"/>
        <v>23</v>
      </c>
      <c r="I398">
        <f>COUNTIF(Sheet3!F:F,"="&amp;'Trainers by index #'!D398)</f>
        <v>1</v>
      </c>
      <c r="J398">
        <f>IF(AND(I398=0,L398=0),MAX(Sheet3!J:J),0)</f>
        <v>0</v>
      </c>
      <c r="K398">
        <f>IF(I398=1,VLOOKUP(D398,Sheet3!F:J,5,FALSE),0)</f>
        <v>23</v>
      </c>
      <c r="L398">
        <f>IFERROR(IF(H398&lt;&gt;"",VLOOKUP(H398,Sheet3!I:J,2,FALSE),0),0)</f>
        <v>0</v>
      </c>
      <c r="M398">
        <f>IF(H398="FightingDojo",100,IF(VLOOKUP(F398,Sheet3!J:K,2,FALSE)&lt;&gt;100,VLOOKUP(F398,Sheet3!J:K,2,FALSE),0))</f>
        <v>39</v>
      </c>
      <c r="N398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</v>
      </c>
      <c r="O398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</v>
      </c>
    </row>
    <row r="399" spans="1:15" x14ac:dyDescent="0.5">
      <c r="A399">
        <v>398</v>
      </c>
      <c r="B399" t="str">
        <f t="shared" si="36"/>
        <v/>
      </c>
      <c r="C399" t="s">
        <v>378</v>
      </c>
      <c r="D399" t="str">
        <f t="shared" si="37"/>
        <v>VALERIE</v>
      </c>
      <c r="F399">
        <f t="shared" si="38"/>
        <v>23</v>
      </c>
      <c r="G399">
        <f t="shared" si="39"/>
        <v>23</v>
      </c>
      <c r="I399">
        <f>COUNTIF(Sheet3!F:F,"="&amp;'Trainers by index #'!D399)</f>
        <v>1</v>
      </c>
      <c r="J399">
        <f>IF(AND(I399=0,L399=0),MAX(Sheet3!J:J),0)</f>
        <v>0</v>
      </c>
      <c r="K399">
        <f>IF(I399=1,VLOOKUP(D399,Sheet3!F:J,5,FALSE),0)</f>
        <v>23</v>
      </c>
      <c r="L399">
        <f>IFERROR(IF(H399&lt;&gt;"",VLOOKUP(H399,Sheet3!I:J,2,FALSE),0),0)</f>
        <v>0</v>
      </c>
      <c r="M399">
        <f>IF(H399="FightingDojo",100,IF(VLOOKUP(F399,Sheet3!J:K,2,FALSE)&lt;&gt;100,VLOOKUP(F399,Sheet3!J:K,2,FALSE),0))</f>
        <v>39</v>
      </c>
      <c r="N399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</v>
      </c>
      <c r="O399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</v>
      </c>
    </row>
    <row r="400" spans="1:15" x14ac:dyDescent="0.5">
      <c r="A400">
        <v>399</v>
      </c>
      <c r="B400" t="str">
        <f t="shared" si="36"/>
        <v/>
      </c>
      <c r="C400" t="s">
        <v>379</v>
      </c>
      <c r="D400" t="str">
        <f t="shared" si="37"/>
        <v>LYLE</v>
      </c>
      <c r="F400">
        <f t="shared" si="38"/>
        <v>75</v>
      </c>
      <c r="G400">
        <f t="shared" si="39"/>
        <v>75</v>
      </c>
      <c r="I400">
        <f>COUNTIF(Sheet3!F:F,"="&amp;'Trainers by index #'!D400)</f>
        <v>1</v>
      </c>
      <c r="J400">
        <f>IF(AND(I400=0,L400=0),MAX(Sheet3!J:J),0)</f>
        <v>0</v>
      </c>
      <c r="K400">
        <f>IF(I400=1,VLOOKUP(D400,Sheet3!F:J,5,FALSE),0)</f>
        <v>75</v>
      </c>
      <c r="L400">
        <f>IFERROR(IF(H400&lt;&gt;"",VLOOKUP(H400,Sheet3!I:J,2,FALSE),0),0)</f>
        <v>0</v>
      </c>
      <c r="M400">
        <f>IF(H400="FightingDojo",100,IF(VLOOKUP(F400,Sheet3!J:K,2,FALSE)&lt;&gt;100,VLOOKUP(F400,Sheet3!J:K,2,FALSE),0))</f>
        <v>81</v>
      </c>
      <c r="N400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</v>
      </c>
      <c r="O400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</v>
      </c>
    </row>
    <row r="401" spans="1:15" x14ac:dyDescent="0.5">
      <c r="A401">
        <v>400</v>
      </c>
      <c r="B401" t="str">
        <f t="shared" si="36"/>
        <v/>
      </c>
      <c r="C401" t="s">
        <v>380</v>
      </c>
      <c r="D401" t="str">
        <f t="shared" si="37"/>
        <v>DANA</v>
      </c>
      <c r="F401">
        <f t="shared" si="38"/>
        <v>23</v>
      </c>
      <c r="G401">
        <f t="shared" si="39"/>
        <v>23</v>
      </c>
      <c r="I401">
        <f>COUNTIF(Sheet3!F:F,"="&amp;'Trainers by index #'!D401)</f>
        <v>1</v>
      </c>
      <c r="J401">
        <f>IF(AND(I401=0,L401=0),MAX(Sheet3!J:J),0)</f>
        <v>0</v>
      </c>
      <c r="K401">
        <f>IF(I401=1,VLOOKUP(D401,Sheet3!F:J,5,FALSE),0)</f>
        <v>23</v>
      </c>
      <c r="L401">
        <f>IFERROR(IF(H401&lt;&gt;"",VLOOKUP(H401,Sheet3!I:J,2,FALSE),0),0)</f>
        <v>0</v>
      </c>
      <c r="M401">
        <f>IF(H401="FightingDojo",100,IF(VLOOKUP(F401,Sheet3!J:K,2,FALSE)&lt;&gt;100,VLOOKUP(F401,Sheet3!J:K,2,FALSE),0))</f>
        <v>39</v>
      </c>
      <c r="N401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</v>
      </c>
      <c r="O401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</v>
      </c>
    </row>
    <row r="402" spans="1:15" x14ac:dyDescent="0.5">
      <c r="A402">
        <v>401</v>
      </c>
      <c r="B402" t="str">
        <f t="shared" si="36"/>
        <v/>
      </c>
      <c r="C402" t="s">
        <v>381</v>
      </c>
      <c r="D402" t="str">
        <f t="shared" si="37"/>
        <v>ALFRED</v>
      </c>
      <c r="F402">
        <f t="shared" si="38"/>
        <v>26</v>
      </c>
      <c r="G402">
        <f t="shared" si="39"/>
        <v>26</v>
      </c>
      <c r="I402">
        <f>COUNTIF(Sheet3!F:F,"="&amp;'Trainers by index #'!D402)</f>
        <v>1</v>
      </c>
      <c r="J402">
        <f>IF(AND(I402=0,L402=0),MAX(Sheet3!J:J),0)</f>
        <v>0</v>
      </c>
      <c r="K402">
        <f>IF(I402=1,VLOOKUP(D402,Sheet3!F:J,5,FALSE),0)</f>
        <v>26</v>
      </c>
      <c r="L402">
        <f>IFERROR(IF(H402&lt;&gt;"",VLOOKUP(H402,Sheet3!I:J,2,FALSE),0),0)</f>
        <v>0</v>
      </c>
      <c r="M402">
        <f>IF(H402="FightingDojo",100,IF(VLOOKUP(F402,Sheet3!J:K,2,FALSE)&lt;&gt;100,VLOOKUP(F402,Sheet3!J:K,2,FALSE),0))</f>
        <v>40</v>
      </c>
      <c r="N402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</v>
      </c>
      <c r="O402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</v>
      </c>
    </row>
    <row r="403" spans="1:15" x14ac:dyDescent="0.5">
      <c r="A403">
        <v>402</v>
      </c>
      <c r="B403" t="str">
        <f t="shared" si="36"/>
        <v/>
      </c>
      <c r="C403" t="s">
        <v>382</v>
      </c>
      <c r="D403" t="str">
        <f t="shared" si="37"/>
        <v>TIFFANY</v>
      </c>
      <c r="F403">
        <f t="shared" si="38"/>
        <v>40</v>
      </c>
      <c r="G403">
        <f t="shared" si="39"/>
        <v>40</v>
      </c>
      <c r="I403">
        <f>COUNTIF(Sheet3!F:F,"="&amp;'Trainers by index #'!D403)</f>
        <v>1</v>
      </c>
      <c r="J403">
        <f>IF(AND(I403=0,L403=0),MAX(Sheet3!J:J),0)</f>
        <v>0</v>
      </c>
      <c r="K403">
        <f>IF(I403=1,VLOOKUP(D403,Sheet3!F:J,5,FALSE),0)</f>
        <v>40</v>
      </c>
      <c r="L403">
        <f>IFERROR(IF(H403&lt;&gt;"",VLOOKUP(H403,Sheet3!I:J,2,FALSE),0),0)</f>
        <v>0</v>
      </c>
      <c r="M403">
        <f>IF(H403="FightingDojo",100,IF(VLOOKUP(F403,Sheet3!J:K,2,FALSE)&lt;&gt;100,VLOOKUP(F403,Sheet3!J:K,2,FALSE),0))</f>
        <v>45</v>
      </c>
      <c r="N403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</v>
      </c>
      <c r="O403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</v>
      </c>
    </row>
    <row r="404" spans="1:15" x14ac:dyDescent="0.5">
      <c r="A404">
        <v>403</v>
      </c>
      <c r="B404" t="str">
        <f t="shared" si="36"/>
        <v/>
      </c>
      <c r="C404" t="s">
        <v>383</v>
      </c>
      <c r="D404" t="str">
        <f t="shared" si="37"/>
        <v>SPENCER</v>
      </c>
      <c r="F404">
        <f t="shared" si="38"/>
        <v>40</v>
      </c>
      <c r="G404">
        <f t="shared" si="39"/>
        <v>40</v>
      </c>
      <c r="I404">
        <f>COUNTIF(Sheet3!F:F,"="&amp;'Trainers by index #'!D404)</f>
        <v>1</v>
      </c>
      <c r="J404">
        <f>IF(AND(I404=0,L404=0),MAX(Sheet3!J:J),0)</f>
        <v>0</v>
      </c>
      <c r="K404">
        <f>IF(I404=1,VLOOKUP(D404,Sheet3!F:J,5,FALSE),0)</f>
        <v>40</v>
      </c>
      <c r="L404">
        <f>IFERROR(IF(H404&lt;&gt;"",VLOOKUP(H404,Sheet3!I:J,2,FALSE),0),0)</f>
        <v>0</v>
      </c>
      <c r="M404">
        <f>IF(H404="FightingDojo",100,IF(VLOOKUP(F404,Sheet3!J:K,2,FALSE)&lt;&gt;100,VLOOKUP(F404,Sheet3!J:K,2,FALSE),0))</f>
        <v>45</v>
      </c>
      <c r="N404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</v>
      </c>
      <c r="O404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</v>
      </c>
    </row>
    <row r="405" spans="1:15" x14ac:dyDescent="0.5">
      <c r="A405">
        <v>404</v>
      </c>
      <c r="B405" t="str">
        <f t="shared" si="36"/>
        <v/>
      </c>
      <c r="C405" t="s">
        <v>109</v>
      </c>
      <c r="D405" t="str">
        <f t="shared" si="37"/>
        <v>GRUNT</v>
      </c>
      <c r="F405">
        <f t="shared" si="38"/>
        <v>46</v>
      </c>
      <c r="G405">
        <f t="shared" si="39"/>
        <v>46</v>
      </c>
      <c r="H405" t="s">
        <v>1017</v>
      </c>
      <c r="I405">
        <f>COUNTIF(Sheet3!F:F,"="&amp;'Trainers by index #'!D405)</f>
        <v>31</v>
      </c>
      <c r="J405">
        <f>IF(AND(I405=0,L405=0),MAX(Sheet3!J:J),0)</f>
        <v>0</v>
      </c>
      <c r="K405">
        <f>IF(I405=1,VLOOKUP(D405,Sheet3!F:J,5,FALSE),0)</f>
        <v>0</v>
      </c>
      <c r="L405">
        <f>IFERROR(IF(H405&lt;&gt;"",VLOOKUP(H405,Sheet3!I:J,2,FALSE),0),0)</f>
        <v>46</v>
      </c>
      <c r="M405">
        <f>IF(H405="FightingDojo",100,IF(VLOOKUP(F405,Sheet3!J:K,2,FALSE)&lt;&gt;100,VLOOKUP(F405,Sheet3!J:K,2,FALSE),0))</f>
        <v>52</v>
      </c>
      <c r="N405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</v>
      </c>
      <c r="O405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</v>
      </c>
    </row>
    <row r="406" spans="1:15" x14ac:dyDescent="0.5">
      <c r="A406">
        <v>405</v>
      </c>
      <c r="B406" t="str">
        <f t="shared" si="36"/>
        <v/>
      </c>
      <c r="C406" t="s">
        <v>384</v>
      </c>
      <c r="D406" t="str">
        <f t="shared" si="37"/>
        <v>PHIL</v>
      </c>
      <c r="F406">
        <f t="shared" si="38"/>
        <v>47</v>
      </c>
      <c r="G406">
        <f t="shared" si="39"/>
        <v>47</v>
      </c>
      <c r="I406">
        <f>COUNTIF(Sheet3!F:F,"="&amp;'Trainers by index #'!D406)</f>
        <v>1</v>
      </c>
      <c r="J406">
        <f>IF(AND(I406=0,L406=0),MAX(Sheet3!J:J),0)</f>
        <v>0</v>
      </c>
      <c r="K406">
        <f>IF(I406=1,VLOOKUP(D406,Sheet3!F:J,5,FALSE),0)</f>
        <v>47</v>
      </c>
      <c r="L406">
        <f>IFERROR(IF(H406&lt;&gt;"",VLOOKUP(H406,Sheet3!I:J,2,FALSE),0),0)</f>
        <v>0</v>
      </c>
      <c r="M406">
        <f>IF(H406="FightingDojo",100,IF(VLOOKUP(F406,Sheet3!J:K,2,FALSE)&lt;&gt;100,VLOOKUP(F406,Sheet3!J:K,2,FALSE),0))</f>
        <v>56</v>
      </c>
      <c r="N406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</v>
      </c>
      <c r="O406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</v>
      </c>
    </row>
    <row r="407" spans="1:15" x14ac:dyDescent="0.5">
      <c r="A407">
        <v>406</v>
      </c>
      <c r="B407" t="str">
        <f t="shared" si="36"/>
        <v/>
      </c>
      <c r="C407" t="s">
        <v>385</v>
      </c>
      <c r="D407" t="str">
        <f t="shared" si="37"/>
        <v>ZACH</v>
      </c>
      <c r="F407">
        <f t="shared" si="38"/>
        <v>47</v>
      </c>
      <c r="G407">
        <f t="shared" si="39"/>
        <v>47</v>
      </c>
      <c r="I407">
        <f>COUNTIF(Sheet3!F:F,"="&amp;'Trainers by index #'!D407)</f>
        <v>1</v>
      </c>
      <c r="J407">
        <f>IF(AND(I407=0,L407=0),MAX(Sheet3!J:J),0)</f>
        <v>0</v>
      </c>
      <c r="K407">
        <f>IF(I407=1,VLOOKUP(D407,Sheet3!F:J,5,FALSE),0)</f>
        <v>47</v>
      </c>
      <c r="L407">
        <f>IFERROR(IF(H407&lt;&gt;"",VLOOKUP(H407,Sheet3!I:J,2,FALSE),0),0)</f>
        <v>0</v>
      </c>
      <c r="M407">
        <f>IF(H407="FightingDojo",100,IF(VLOOKUP(F407,Sheet3!J:K,2,FALSE)&lt;&gt;100,VLOOKUP(F407,Sheet3!J:K,2,FALSE),0))</f>
        <v>56</v>
      </c>
      <c r="N407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</v>
      </c>
      <c r="O407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</v>
      </c>
    </row>
    <row r="408" spans="1:15" x14ac:dyDescent="0.5">
      <c r="A408">
        <v>407</v>
      </c>
      <c r="B408" t="str">
        <f t="shared" si="36"/>
        <v/>
      </c>
      <c r="C408" t="s">
        <v>386</v>
      </c>
      <c r="D408" t="str">
        <f t="shared" si="37"/>
        <v>ALLEN</v>
      </c>
      <c r="F408">
        <f t="shared" si="38"/>
        <v>47</v>
      </c>
      <c r="G408">
        <f t="shared" si="39"/>
        <v>47</v>
      </c>
      <c r="I408">
        <f>COUNTIF(Sheet3!F:F,"="&amp;'Trainers by index #'!D408)</f>
        <v>1</v>
      </c>
      <c r="J408">
        <f>IF(AND(I408=0,L408=0),MAX(Sheet3!J:J),0)</f>
        <v>0</v>
      </c>
      <c r="K408">
        <f>IF(I408=1,VLOOKUP(D408,Sheet3!F:J,5,FALSE),0)</f>
        <v>47</v>
      </c>
      <c r="L408">
        <f>IFERROR(IF(H408&lt;&gt;"",VLOOKUP(H408,Sheet3!I:J,2,FALSE),0),0)</f>
        <v>0</v>
      </c>
      <c r="M408">
        <f>IF(H408="FightingDojo",100,IF(VLOOKUP(F408,Sheet3!J:K,2,FALSE)&lt;&gt;100,VLOOKUP(F408,Sheet3!J:K,2,FALSE),0))</f>
        <v>56</v>
      </c>
      <c r="N408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</v>
      </c>
      <c r="O408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</v>
      </c>
    </row>
    <row r="409" spans="1:15" x14ac:dyDescent="0.5">
      <c r="A409">
        <v>408</v>
      </c>
      <c r="B409" t="str">
        <f t="shared" si="36"/>
        <v/>
      </c>
      <c r="C409" t="s">
        <v>387</v>
      </c>
      <c r="D409" t="str">
        <f t="shared" si="37"/>
        <v>CYBIL</v>
      </c>
      <c r="F409">
        <f t="shared" si="38"/>
        <v>47</v>
      </c>
      <c r="G409">
        <f t="shared" si="39"/>
        <v>47</v>
      </c>
      <c r="I409">
        <f>COUNTIF(Sheet3!F:F,"="&amp;'Trainers by index #'!D409)</f>
        <v>1</v>
      </c>
      <c r="J409">
        <f>IF(AND(I409=0,L409=0),MAX(Sheet3!J:J),0)</f>
        <v>0</v>
      </c>
      <c r="K409">
        <f>IF(I409=1,VLOOKUP(D409,Sheet3!F:J,5,FALSE),0)</f>
        <v>47</v>
      </c>
      <c r="L409">
        <f>IFERROR(IF(H409&lt;&gt;"",VLOOKUP(H409,Sheet3!I:J,2,FALSE),0),0)</f>
        <v>0</v>
      </c>
      <c r="M409">
        <f>IF(H409="FightingDojo",100,IF(VLOOKUP(F409,Sheet3!J:K,2,FALSE)&lt;&gt;100,VLOOKUP(F409,Sheet3!J:K,2,FALSE),0))</f>
        <v>56</v>
      </c>
      <c r="N409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</v>
      </c>
      <c r="O409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</v>
      </c>
    </row>
    <row r="410" spans="1:15" x14ac:dyDescent="0.5">
      <c r="A410">
        <v>409</v>
      </c>
      <c r="B410" t="str">
        <f t="shared" si="36"/>
        <v/>
      </c>
      <c r="C410" t="s">
        <v>388</v>
      </c>
      <c r="D410" t="str">
        <f t="shared" si="37"/>
        <v>BRANDON</v>
      </c>
      <c r="F410">
        <f t="shared" si="38"/>
        <v>14</v>
      </c>
      <c r="G410">
        <f t="shared" si="39"/>
        <v>14</v>
      </c>
      <c r="I410">
        <f>COUNTIF(Sheet3!F:F,"="&amp;'Trainers by index #'!D410)</f>
        <v>1</v>
      </c>
      <c r="J410">
        <f>IF(AND(I410=0,L410=0),MAX(Sheet3!J:J),0)</f>
        <v>0</v>
      </c>
      <c r="K410">
        <f>IF(I410=1,VLOOKUP(D410,Sheet3!F:J,5,FALSE),0)</f>
        <v>14</v>
      </c>
      <c r="L410">
        <f>IFERROR(IF(H410&lt;&gt;"",VLOOKUP(H410,Sheet3!I:J,2,FALSE),0),0)</f>
        <v>0</v>
      </c>
      <c r="M410">
        <f>IF(H410="FightingDojo",100,IF(VLOOKUP(F410,Sheet3!J:K,2,FALSE)&lt;&gt;100,VLOOKUP(F410,Sheet3!J:K,2,FALSE),0))</f>
        <v>21</v>
      </c>
      <c r="N410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</v>
      </c>
      <c r="O410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</v>
      </c>
    </row>
    <row r="411" spans="1:15" x14ac:dyDescent="0.5">
      <c r="A411">
        <v>410</v>
      </c>
      <c r="B411" t="str">
        <f t="shared" si="36"/>
        <v/>
      </c>
      <c r="C411" t="s">
        <v>389</v>
      </c>
      <c r="D411" t="str">
        <f t="shared" si="37"/>
        <v>HARRY</v>
      </c>
      <c r="F411">
        <f t="shared" si="38"/>
        <v>23</v>
      </c>
      <c r="G411">
        <f t="shared" si="39"/>
        <v>23</v>
      </c>
      <c r="I411">
        <f>COUNTIF(Sheet3!F:F,"="&amp;'Trainers by index #'!D411)</f>
        <v>1</v>
      </c>
      <c r="J411">
        <f>IF(AND(I411=0,L411=0),MAX(Sheet3!J:J),0)</f>
        <v>0</v>
      </c>
      <c r="K411">
        <f>IF(I411=1,VLOOKUP(D411,Sheet3!F:J,5,FALSE),0)</f>
        <v>23</v>
      </c>
      <c r="L411">
        <f>IFERROR(IF(H411&lt;&gt;"",VLOOKUP(H411,Sheet3!I:J,2,FALSE),0),0)</f>
        <v>0</v>
      </c>
      <c r="M411">
        <f>IF(H411="FightingDojo",100,IF(VLOOKUP(F411,Sheet3!J:K,2,FALSE)&lt;&gt;100,VLOOKUP(F411,Sheet3!J:K,2,FALSE),0))</f>
        <v>39</v>
      </c>
      <c r="N411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</v>
      </c>
      <c r="O411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</v>
      </c>
    </row>
    <row r="412" spans="1:15" x14ac:dyDescent="0.5">
      <c r="A412">
        <v>411</v>
      </c>
      <c r="B412" t="str">
        <f t="shared" si="36"/>
        <v/>
      </c>
      <c r="C412" t="s">
        <v>390</v>
      </c>
      <c r="D412" t="str">
        <f t="shared" si="37"/>
        <v>VERNON</v>
      </c>
      <c r="F412">
        <f t="shared" si="38"/>
        <v>69</v>
      </c>
      <c r="G412">
        <f t="shared" si="39"/>
        <v>69</v>
      </c>
      <c r="I412">
        <f>COUNTIF(Sheet3!F:F,"="&amp;'Trainers by index #'!D412)</f>
        <v>1</v>
      </c>
      <c r="J412">
        <f>IF(AND(I412=0,L412=0),MAX(Sheet3!J:J),0)</f>
        <v>0</v>
      </c>
      <c r="K412">
        <f>IF(I412=1,VLOOKUP(D412,Sheet3!F:J,5,FALSE),0)</f>
        <v>69</v>
      </c>
      <c r="L412">
        <f>IFERROR(IF(H412&lt;&gt;"",VLOOKUP(H412,Sheet3!I:J,2,FALSE),0),0)</f>
        <v>0</v>
      </c>
      <c r="M412">
        <f>IF(H412="FightingDojo",100,IF(VLOOKUP(F412,Sheet3!J:K,2,FALSE)&lt;&gt;100,VLOOKUP(F412,Sheet3!J:K,2,FALSE),0))</f>
        <v>63</v>
      </c>
      <c r="N412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</v>
      </c>
      <c r="O412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</v>
      </c>
    </row>
    <row r="413" spans="1:15" x14ac:dyDescent="0.5">
      <c r="A413">
        <v>412</v>
      </c>
      <c r="B413" t="str">
        <f t="shared" si="36"/>
        <v/>
      </c>
      <c r="C413" t="s">
        <v>391</v>
      </c>
      <c r="D413" t="str">
        <f t="shared" si="37"/>
        <v>ELI</v>
      </c>
      <c r="F413">
        <f t="shared" si="38"/>
        <v>60</v>
      </c>
      <c r="G413">
        <f t="shared" si="39"/>
        <v>60</v>
      </c>
      <c r="I413">
        <f>COUNTIF(Sheet3!F:F,"="&amp;'Trainers by index #'!D413)</f>
        <v>1</v>
      </c>
      <c r="J413">
        <f>IF(AND(I413=0,L413=0),MAX(Sheet3!J:J),0)</f>
        <v>0</v>
      </c>
      <c r="K413">
        <f>IF(I413=1,VLOOKUP(D413,Sheet3!F:J,5,FALSE),0)</f>
        <v>60</v>
      </c>
      <c r="L413">
        <f>IFERROR(IF(H413&lt;&gt;"",VLOOKUP(H413,Sheet3!I:J,2,FALSE),0),0)</f>
        <v>0</v>
      </c>
      <c r="M413">
        <f>IF(H413="FightingDojo",100,IF(VLOOKUP(F413,Sheet3!J:K,2,FALSE)&lt;&gt;100,VLOOKUP(F413,Sheet3!J:K,2,FALSE),0))</f>
        <v>62</v>
      </c>
      <c r="N413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</v>
      </c>
      <c r="O413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</v>
      </c>
    </row>
    <row r="414" spans="1:15" x14ac:dyDescent="0.5">
      <c r="A414">
        <v>413</v>
      </c>
      <c r="B414" t="str">
        <f t="shared" si="36"/>
        <v/>
      </c>
      <c r="C414" t="s">
        <v>392</v>
      </c>
      <c r="D414" t="str">
        <f t="shared" si="37"/>
        <v>SCOTT</v>
      </c>
      <c r="F414">
        <f t="shared" si="38"/>
        <v>69</v>
      </c>
      <c r="G414">
        <f t="shared" si="39"/>
        <v>69</v>
      </c>
      <c r="I414">
        <f>COUNTIF(Sheet3!F:F,"="&amp;'Trainers by index #'!D414)</f>
        <v>1</v>
      </c>
      <c r="J414">
        <f>IF(AND(I414=0,L414=0),MAX(Sheet3!J:J),0)</f>
        <v>0</v>
      </c>
      <c r="K414">
        <f>IF(I414=1,VLOOKUP(D414,Sheet3!F:J,5,FALSE),0)</f>
        <v>69</v>
      </c>
      <c r="L414">
        <f>IFERROR(IF(H414&lt;&gt;"",VLOOKUP(H414,Sheet3!I:J,2,FALSE),0),0)</f>
        <v>0</v>
      </c>
      <c r="M414">
        <f>IF(H414="FightingDojo",100,IF(VLOOKUP(F414,Sheet3!J:K,2,FALSE)&lt;&gt;100,VLOOKUP(F414,Sheet3!J:K,2,FALSE),0))</f>
        <v>63</v>
      </c>
      <c r="N414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</v>
      </c>
      <c r="O414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</v>
      </c>
    </row>
    <row r="415" spans="1:15" x14ac:dyDescent="0.5">
      <c r="A415">
        <v>414</v>
      </c>
      <c r="B415" t="str">
        <f t="shared" si="36"/>
        <v/>
      </c>
      <c r="C415" t="s">
        <v>309</v>
      </c>
      <c r="D415" t="str">
        <f t="shared" si="37"/>
        <v>JOSE</v>
      </c>
      <c r="F415">
        <f t="shared" si="38"/>
        <v>75</v>
      </c>
      <c r="G415">
        <f t="shared" si="39"/>
        <v>75</v>
      </c>
      <c r="H415" t="s">
        <v>1031</v>
      </c>
      <c r="I415">
        <f>COUNTIF(Sheet3!F:F,"="&amp;'Trainers by index #'!D415)</f>
        <v>0</v>
      </c>
      <c r="J415">
        <f>IF(AND(I415=0,L415=0),MAX(Sheet3!J:J),0)</f>
        <v>0</v>
      </c>
      <c r="K415">
        <f>IF(I415=1,VLOOKUP(D415,Sheet3!F:J,5,FALSE),0)</f>
        <v>0</v>
      </c>
      <c r="L415">
        <f>IFERROR(IF(H415&lt;&gt;"",VLOOKUP(H415,Sheet3!I:J,2,FALSE),0),0)</f>
        <v>75</v>
      </c>
      <c r="M415">
        <f>IF(H415="FightingDojo",100,IF(VLOOKUP(F415,Sheet3!J:K,2,FALSE)&lt;&gt;100,VLOOKUP(F415,Sheet3!J:K,2,FALSE),0))</f>
        <v>81</v>
      </c>
      <c r="N415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</v>
      </c>
      <c r="O415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</v>
      </c>
    </row>
    <row r="416" spans="1:15" x14ac:dyDescent="0.5">
      <c r="A416">
        <v>415</v>
      </c>
      <c r="B416" t="str">
        <f t="shared" si="36"/>
        <v/>
      </c>
      <c r="C416" t="s">
        <v>393</v>
      </c>
      <c r="D416" t="str">
        <f t="shared" si="37"/>
        <v>JARED</v>
      </c>
      <c r="F416">
        <f t="shared" si="38"/>
        <v>62</v>
      </c>
      <c r="G416">
        <f t="shared" si="39"/>
        <v>62</v>
      </c>
      <c r="I416">
        <f>COUNTIF(Sheet3!F:F,"="&amp;'Trainers by index #'!D416)</f>
        <v>1</v>
      </c>
      <c r="J416">
        <f>IF(AND(I416=0,L416=0),MAX(Sheet3!J:J),0)</f>
        <v>0</v>
      </c>
      <c r="K416">
        <f>IF(I416=1,VLOOKUP(D416,Sheet3!F:J,5,FALSE),0)</f>
        <v>62</v>
      </c>
      <c r="L416">
        <f>IFERROR(IF(H416&lt;&gt;"",VLOOKUP(H416,Sheet3!I:J,2,FALSE),0),0)</f>
        <v>0</v>
      </c>
      <c r="M416">
        <f>IF(H416="FightingDojo",100,IF(VLOOKUP(F416,Sheet3!J:K,2,FALSE)&lt;&gt;100,VLOOKUP(F416,Sheet3!J:K,2,FALSE),0))</f>
        <v>89</v>
      </c>
      <c r="N416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</v>
      </c>
      <c r="O416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</v>
      </c>
    </row>
    <row r="417" spans="1:15" x14ac:dyDescent="0.5">
      <c r="A417">
        <v>416</v>
      </c>
      <c r="B417" t="str">
        <f t="shared" si="36"/>
        <v/>
      </c>
      <c r="C417" t="s">
        <v>1084</v>
      </c>
      <c r="D417" t="str">
        <f t="shared" si="37"/>
        <v>JO&amp;ZOE</v>
      </c>
      <c r="F417">
        <f t="shared" si="38"/>
        <v>64</v>
      </c>
      <c r="G417">
        <f t="shared" si="39"/>
        <v>64</v>
      </c>
      <c r="I417">
        <f>COUNTIF(Sheet3!F:F,"="&amp;'Trainers by index #'!D417)</f>
        <v>1</v>
      </c>
      <c r="J417">
        <f>IF(AND(I417=0,L417=0),MAX(Sheet3!J:J),0)</f>
        <v>0</v>
      </c>
      <c r="K417">
        <f>IF(I417=1,VLOOKUP(D417,Sheet3!F:J,5,FALSE),0)</f>
        <v>64</v>
      </c>
      <c r="L417">
        <f>IFERROR(IF(H417&lt;&gt;"",VLOOKUP(H417,Sheet3!I:J,2,FALSE),0),0)</f>
        <v>0</v>
      </c>
      <c r="M417">
        <f>IF(H417="FightingDojo",100,IF(VLOOKUP(F417,Sheet3!J:K,2,FALSE)&lt;&gt;100,VLOOKUP(F417,Sheet3!J:K,2,FALSE),0))</f>
        <v>90</v>
      </c>
      <c r="N417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</v>
      </c>
      <c r="O417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</v>
      </c>
    </row>
    <row r="418" spans="1:15" x14ac:dyDescent="0.5">
      <c r="A418">
        <v>417</v>
      </c>
      <c r="B418" t="str">
        <f t="shared" si="36"/>
        <v/>
      </c>
      <c r="C418" t="s">
        <v>394</v>
      </c>
      <c r="D418" t="str">
        <f t="shared" si="37"/>
        <v>JENN</v>
      </c>
      <c r="F418">
        <f t="shared" si="38"/>
        <v>28</v>
      </c>
      <c r="G418">
        <f t="shared" si="39"/>
        <v>28</v>
      </c>
      <c r="H418" t="s">
        <v>1006</v>
      </c>
      <c r="I418">
        <f>COUNTIF(Sheet3!F:F,"="&amp;'Trainers by index #'!D418)</f>
        <v>0</v>
      </c>
      <c r="J418">
        <f>IF(AND(I418=0,L418=0),MAX(Sheet3!J:J),0)</f>
        <v>0</v>
      </c>
      <c r="K418">
        <f>IF(I418=1,VLOOKUP(D418,Sheet3!F:J,5,FALSE),0)</f>
        <v>0</v>
      </c>
      <c r="L418">
        <f>IFERROR(IF(H418&lt;&gt;"",VLOOKUP(H418,Sheet3!I:J,2,FALSE),0),0)</f>
        <v>28</v>
      </c>
      <c r="M418">
        <f>IF(H418="FightingDojo",100,IF(VLOOKUP(F418,Sheet3!J:K,2,FALSE)&lt;&gt;100,VLOOKUP(F418,Sheet3!J:K,2,FALSE),0))</f>
        <v>41</v>
      </c>
      <c r="N418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</v>
      </c>
      <c r="O418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</v>
      </c>
    </row>
    <row r="419" spans="1:15" x14ac:dyDescent="0.5">
      <c r="A419">
        <v>418</v>
      </c>
      <c r="B419" t="str">
        <f t="shared" si="36"/>
        <v/>
      </c>
      <c r="C419" t="s">
        <v>395</v>
      </c>
      <c r="D419" t="str">
        <f t="shared" si="37"/>
        <v>BRUNO</v>
      </c>
      <c r="F419">
        <f t="shared" si="38"/>
        <v>58</v>
      </c>
      <c r="G419">
        <f t="shared" si="39"/>
        <v>58</v>
      </c>
      <c r="H419" t="s">
        <v>1030</v>
      </c>
      <c r="I419">
        <f>COUNTIF(Sheet3!F:F,"="&amp;'Trainers by index #'!D419)</f>
        <v>2</v>
      </c>
      <c r="J419">
        <f>IF(AND(I419=0,L419=0),MAX(Sheet3!J:J),0)</f>
        <v>0</v>
      </c>
      <c r="K419">
        <f>IF(I419=1,VLOOKUP(D419,Sheet3!F:J,5,FALSE),0)</f>
        <v>0</v>
      </c>
      <c r="L419">
        <f>IFERROR(IF(H419&lt;&gt;"",VLOOKUP(H419,Sheet3!I:J,2,FALSE),0),0)</f>
        <v>58</v>
      </c>
      <c r="M419">
        <f>IF(H419="FightingDojo",100,IF(VLOOKUP(F419,Sheet3!J:K,2,FALSE)&lt;&gt;100,VLOOKUP(F419,Sheet3!J:K,2,FALSE),0))</f>
        <v>65</v>
      </c>
      <c r="N419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</v>
      </c>
      <c r="O419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</v>
      </c>
    </row>
    <row r="420" spans="1:15" x14ac:dyDescent="0.5">
      <c r="A420">
        <v>419</v>
      </c>
      <c r="B420" t="str">
        <f t="shared" si="36"/>
        <v/>
      </c>
      <c r="C420" t="s">
        <v>396</v>
      </c>
      <c r="D420" t="str">
        <f t="shared" si="37"/>
        <v>ELLEN</v>
      </c>
      <c r="F420">
        <f t="shared" si="38"/>
        <v>70</v>
      </c>
      <c r="G420">
        <f t="shared" si="39"/>
        <v>70</v>
      </c>
      <c r="I420">
        <f>COUNTIF(Sheet3!F:F,"="&amp;'Trainers by index #'!D420)</f>
        <v>1</v>
      </c>
      <c r="J420">
        <f>IF(AND(I420=0,L420=0),MAX(Sheet3!J:J),0)</f>
        <v>0</v>
      </c>
      <c r="K420">
        <f>IF(I420=1,VLOOKUP(D420,Sheet3!F:J,5,FALSE),0)</f>
        <v>70</v>
      </c>
      <c r="L420">
        <f>IFERROR(IF(H420&lt;&gt;"",VLOOKUP(H420,Sheet3!I:J,2,FALSE),0),0)</f>
        <v>0</v>
      </c>
      <c r="M420">
        <f>IF(H420="FightingDojo",100,IF(VLOOKUP(F420,Sheet3!J:K,2,FALSE)&lt;&gt;100,VLOOKUP(F420,Sheet3!J:K,2,FALSE),0))</f>
        <v>64</v>
      </c>
      <c r="N420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</v>
      </c>
      <c r="O420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</v>
      </c>
    </row>
    <row r="421" spans="1:15" x14ac:dyDescent="0.5">
      <c r="A421">
        <v>420</v>
      </c>
      <c r="B421" t="str">
        <f t="shared" si="36"/>
        <v/>
      </c>
      <c r="C421" t="s">
        <v>397</v>
      </c>
      <c r="D421" t="str">
        <f t="shared" si="37"/>
        <v>PERRY</v>
      </c>
      <c r="F421">
        <f t="shared" si="38"/>
        <v>65</v>
      </c>
      <c r="G421">
        <f t="shared" si="39"/>
        <v>65</v>
      </c>
      <c r="I421">
        <f>COUNTIF(Sheet3!F:F,"="&amp;'Trainers by index #'!D421)</f>
        <v>1</v>
      </c>
      <c r="J421">
        <f>IF(AND(I421=0,L421=0),MAX(Sheet3!J:J),0)</f>
        <v>0</v>
      </c>
      <c r="K421">
        <f>IF(I421=1,VLOOKUP(D421,Sheet3!F:J,5,FALSE),0)</f>
        <v>65</v>
      </c>
      <c r="L421">
        <f>IFERROR(IF(H421&lt;&gt;"",VLOOKUP(H421,Sheet3!I:J,2,FALSE),0),0)</f>
        <v>0</v>
      </c>
      <c r="M421">
        <f>IF(H421="FightingDojo",100,IF(VLOOKUP(F421,Sheet3!J:K,2,FALSE)&lt;&gt;100,VLOOKUP(F421,Sheet3!J:K,2,FALSE),0))</f>
        <v>91</v>
      </c>
      <c r="N421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</v>
      </c>
      <c r="O421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</v>
      </c>
    </row>
    <row r="422" spans="1:15" x14ac:dyDescent="0.5">
      <c r="A422">
        <v>421</v>
      </c>
      <c r="B422" t="str">
        <f t="shared" si="36"/>
        <v/>
      </c>
      <c r="C422" t="s">
        <v>398</v>
      </c>
      <c r="D422" t="str">
        <f t="shared" si="37"/>
        <v>BRET</v>
      </c>
      <c r="F422">
        <f t="shared" si="38"/>
        <v>65</v>
      </c>
      <c r="G422">
        <f t="shared" si="39"/>
        <v>65</v>
      </c>
      <c r="I422">
        <f>COUNTIF(Sheet3!F:F,"="&amp;'Trainers by index #'!D422)</f>
        <v>1</v>
      </c>
      <c r="J422">
        <f>IF(AND(I422=0,L422=0),MAX(Sheet3!J:J),0)</f>
        <v>0</v>
      </c>
      <c r="K422">
        <f>IF(I422=1,VLOOKUP(D422,Sheet3!F:J,5,FALSE),0)</f>
        <v>65</v>
      </c>
      <c r="L422">
        <f>IFERROR(IF(H422&lt;&gt;"",VLOOKUP(H422,Sheet3!I:J,2,FALSE),0),0)</f>
        <v>0</v>
      </c>
      <c r="M422">
        <f>IF(H422="FightingDojo",100,IF(VLOOKUP(F422,Sheet3!J:K,2,FALSE)&lt;&gt;100,VLOOKUP(F422,Sheet3!J:K,2,FALSE),0))</f>
        <v>91</v>
      </c>
      <c r="N422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</v>
      </c>
      <c r="O422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</v>
      </c>
    </row>
    <row r="423" spans="1:15" x14ac:dyDescent="0.5">
      <c r="A423">
        <v>422</v>
      </c>
      <c r="B423" t="str">
        <f t="shared" si="36"/>
        <v/>
      </c>
      <c r="C423" t="s">
        <v>399</v>
      </c>
      <c r="D423" t="str">
        <f t="shared" si="37"/>
        <v>RODNEY</v>
      </c>
      <c r="F423">
        <f t="shared" si="38"/>
        <v>75</v>
      </c>
      <c r="G423">
        <f t="shared" si="39"/>
        <v>75</v>
      </c>
      <c r="H423" t="s">
        <v>1031</v>
      </c>
      <c r="I423">
        <f>COUNTIF(Sheet3!F:F,"="&amp;'Trainers by index #'!D423)</f>
        <v>0</v>
      </c>
      <c r="J423">
        <f>IF(AND(I423=0,L423=0),MAX(Sheet3!J:J),0)</f>
        <v>0</v>
      </c>
      <c r="K423">
        <f>IF(I423=1,VLOOKUP(D423,Sheet3!F:J,5,FALSE),0)</f>
        <v>0</v>
      </c>
      <c r="L423">
        <f>IFERROR(IF(H423&lt;&gt;"",VLOOKUP(H423,Sheet3!I:J,2,FALSE),0),0)</f>
        <v>75</v>
      </c>
      <c r="M423">
        <f>IF(H423="FightingDojo",100,IF(VLOOKUP(F423,Sheet3!J:K,2,FALSE)&lt;&gt;100,VLOOKUP(F423,Sheet3!J:K,2,FALSE),0))</f>
        <v>81</v>
      </c>
      <c r="N423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</v>
      </c>
      <c r="O423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</v>
      </c>
    </row>
    <row r="424" spans="1:15" x14ac:dyDescent="0.5">
      <c r="A424">
        <v>423</v>
      </c>
      <c r="B424" t="str">
        <f t="shared" si="36"/>
        <v/>
      </c>
      <c r="C424" t="s">
        <v>400</v>
      </c>
      <c r="D424" t="str">
        <f t="shared" si="37"/>
        <v>JEREMY</v>
      </c>
      <c r="F424">
        <f t="shared" si="38"/>
        <v>75</v>
      </c>
      <c r="G424">
        <f t="shared" si="39"/>
        <v>75</v>
      </c>
      <c r="H424" t="s">
        <v>1031</v>
      </c>
      <c r="I424">
        <f>COUNTIF(Sheet3!F:F,"="&amp;'Trainers by index #'!D424)</f>
        <v>0</v>
      </c>
      <c r="J424">
        <f>IF(AND(I424=0,L424=0),MAX(Sheet3!J:J),0)</f>
        <v>0</v>
      </c>
      <c r="K424">
        <f>IF(I424=1,VLOOKUP(D424,Sheet3!F:J,5,FALSE),0)</f>
        <v>0</v>
      </c>
      <c r="L424">
        <f>IFERROR(IF(H424&lt;&gt;"",VLOOKUP(H424,Sheet3!I:J,2,FALSE),0),0)</f>
        <v>75</v>
      </c>
      <c r="M424">
        <f>IF(H424="FightingDojo",100,IF(VLOOKUP(F424,Sheet3!J:K,2,FALSE)&lt;&gt;100,VLOOKUP(F424,Sheet3!J:K,2,FALSE),0))</f>
        <v>81</v>
      </c>
      <c r="N424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</v>
      </c>
      <c r="O424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</v>
      </c>
    </row>
    <row r="425" spans="1:15" x14ac:dyDescent="0.5">
      <c r="A425">
        <v>424</v>
      </c>
      <c r="B425" t="str">
        <f t="shared" si="36"/>
        <v/>
      </c>
      <c r="C425" t="s">
        <v>401</v>
      </c>
      <c r="D425" t="str">
        <f t="shared" si="37"/>
        <v>COLIN</v>
      </c>
      <c r="F425">
        <f t="shared" si="38"/>
        <v>75</v>
      </c>
      <c r="G425">
        <f t="shared" si="39"/>
        <v>75</v>
      </c>
      <c r="I425">
        <f>COUNTIF(Sheet3!F:F,"="&amp;'Trainers by index #'!D425)</f>
        <v>1</v>
      </c>
      <c r="J425">
        <f>IF(AND(I425=0,L425=0),MAX(Sheet3!J:J),0)</f>
        <v>0</v>
      </c>
      <c r="K425">
        <f>IF(I425=1,VLOOKUP(D425,Sheet3!F:J,5,FALSE),0)</f>
        <v>75</v>
      </c>
      <c r="L425">
        <f>IFERROR(IF(H425&lt;&gt;"",VLOOKUP(H425,Sheet3!I:J,2,FALSE),0),0)</f>
        <v>0</v>
      </c>
      <c r="M425">
        <f>IF(H425="FightingDojo",100,IF(VLOOKUP(F425,Sheet3!J:K,2,FALSE)&lt;&gt;100,VLOOKUP(F425,Sheet3!J:K,2,FALSE),0))</f>
        <v>81</v>
      </c>
      <c r="N425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</v>
      </c>
      <c r="O425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</v>
      </c>
    </row>
    <row r="426" spans="1:15" x14ac:dyDescent="0.5">
      <c r="A426">
        <v>425</v>
      </c>
      <c r="B426" t="str">
        <f t="shared" si="36"/>
        <v/>
      </c>
      <c r="C426" t="s">
        <v>1086</v>
      </c>
      <c r="D426" t="str">
        <f t="shared" si="37"/>
        <v>MEG&amp;PEG</v>
      </c>
      <c r="F426">
        <f t="shared" si="38"/>
        <v>75</v>
      </c>
      <c r="G426">
        <f t="shared" si="39"/>
        <v>75</v>
      </c>
      <c r="I426">
        <f>COUNTIF(Sheet3!F:F,"="&amp;'Trainers by index #'!D426)</f>
        <v>1</v>
      </c>
      <c r="J426">
        <f>IF(AND(I426=0,L426=0),MAX(Sheet3!J:J),0)</f>
        <v>0</v>
      </c>
      <c r="K426">
        <f>IF(I426=1,VLOOKUP(D426,Sheet3!F:J,5,FALSE),0)</f>
        <v>75</v>
      </c>
      <c r="L426">
        <f>IFERROR(IF(H426&lt;&gt;"",VLOOKUP(H426,Sheet3!I:J,2,FALSE),0),0)</f>
        <v>0</v>
      </c>
      <c r="M426">
        <f>IF(H426="FightingDojo",100,IF(VLOOKUP(F426,Sheet3!J:K,2,FALSE)&lt;&gt;100,VLOOKUP(F426,Sheet3!J:K,2,FALSE),0))</f>
        <v>81</v>
      </c>
      <c r="N426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</v>
      </c>
      <c r="O426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</v>
      </c>
    </row>
    <row r="427" spans="1:15" x14ac:dyDescent="0.5">
      <c r="A427">
        <v>426</v>
      </c>
      <c r="B427" t="str">
        <f t="shared" si="36"/>
        <v/>
      </c>
      <c r="C427" t="s">
        <v>1086</v>
      </c>
      <c r="D427" t="str">
        <f t="shared" si="37"/>
        <v>MEG&amp;PEG</v>
      </c>
      <c r="F427">
        <f t="shared" si="38"/>
        <v>75</v>
      </c>
      <c r="G427">
        <f t="shared" si="39"/>
        <v>75</v>
      </c>
      <c r="I427">
        <f>COUNTIF(Sheet3!F:F,"="&amp;'Trainers by index #'!D427)</f>
        <v>1</v>
      </c>
      <c r="J427">
        <f>IF(AND(I427=0,L427=0),MAX(Sheet3!J:J),0)</f>
        <v>0</v>
      </c>
      <c r="K427">
        <f>IF(I427=1,VLOOKUP(D427,Sheet3!F:J,5,FALSE),0)</f>
        <v>75</v>
      </c>
      <c r="L427">
        <f>IFERROR(IF(H427&lt;&gt;"",VLOOKUP(H427,Sheet3!I:J,2,FALSE),0),0)</f>
        <v>0</v>
      </c>
      <c r="M427">
        <f>IF(H427="FightingDojo",100,IF(VLOOKUP(F427,Sheet3!J:K,2,FALSE)&lt;&gt;100,VLOOKUP(F427,Sheet3!J:K,2,FALSE),0))</f>
        <v>81</v>
      </c>
      <c r="N427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</v>
      </c>
      <c r="O427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</v>
      </c>
    </row>
    <row r="428" spans="1:15" x14ac:dyDescent="0.5">
      <c r="A428">
        <v>427</v>
      </c>
      <c r="B428" t="str">
        <f t="shared" si="36"/>
        <v/>
      </c>
      <c r="C428" t="s">
        <v>402</v>
      </c>
      <c r="D428" t="str">
        <f t="shared" si="37"/>
        <v>SHIRLEY</v>
      </c>
      <c r="F428">
        <f t="shared" si="38"/>
        <v>75</v>
      </c>
      <c r="G428">
        <f t="shared" si="39"/>
        <v>75</v>
      </c>
      <c r="H428" t="s">
        <v>1031</v>
      </c>
      <c r="I428">
        <f>COUNTIF(Sheet3!F:F,"="&amp;'Trainers by index #'!D428)</f>
        <v>0</v>
      </c>
      <c r="J428">
        <f>IF(AND(I428=0,L428=0),MAX(Sheet3!J:J),0)</f>
        <v>0</v>
      </c>
      <c r="K428">
        <f>IF(I428=1,VLOOKUP(D428,Sheet3!F:J,5,FALSE),0)</f>
        <v>0</v>
      </c>
      <c r="L428">
        <f>IFERROR(IF(H428&lt;&gt;"",VLOOKUP(H428,Sheet3!I:J,2,FALSE),0),0)</f>
        <v>75</v>
      </c>
      <c r="M428">
        <f>IF(H428="FightingDojo",100,IF(VLOOKUP(F428,Sheet3!J:K,2,FALSE)&lt;&gt;100,VLOOKUP(F428,Sheet3!J:K,2,FALSE),0))</f>
        <v>81</v>
      </c>
      <c r="N428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</v>
      </c>
      <c r="O428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</v>
      </c>
    </row>
    <row r="429" spans="1:15" x14ac:dyDescent="0.5">
      <c r="A429">
        <v>428</v>
      </c>
      <c r="B429" t="str">
        <f t="shared" si="36"/>
        <v/>
      </c>
      <c r="C429" t="s">
        <v>403</v>
      </c>
      <c r="D429" t="str">
        <f t="shared" si="37"/>
        <v>NATE</v>
      </c>
      <c r="F429">
        <f t="shared" si="38"/>
        <v>75</v>
      </c>
      <c r="G429">
        <f t="shared" si="39"/>
        <v>75</v>
      </c>
      <c r="H429" t="s">
        <v>1031</v>
      </c>
      <c r="I429">
        <f>COUNTIF(Sheet3!F:F,"="&amp;'Trainers by index #'!D429)</f>
        <v>0</v>
      </c>
      <c r="J429">
        <f>IF(AND(I429=0,L429=0),MAX(Sheet3!J:J),0)</f>
        <v>0</v>
      </c>
      <c r="K429">
        <f>IF(I429=1,VLOOKUP(D429,Sheet3!F:J,5,FALSE),0)</f>
        <v>0</v>
      </c>
      <c r="L429">
        <f>IFERROR(IF(H429&lt;&gt;"",VLOOKUP(H429,Sheet3!I:J,2,FALSE),0),0)</f>
        <v>75</v>
      </c>
      <c r="M429">
        <f>IF(H429="FightingDojo",100,IF(VLOOKUP(F429,Sheet3!J:K,2,FALSE)&lt;&gt;100,VLOOKUP(F429,Sheet3!J:K,2,FALSE),0))</f>
        <v>81</v>
      </c>
      <c r="N429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</v>
      </c>
      <c r="O429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</v>
      </c>
    </row>
    <row r="430" spans="1:15" x14ac:dyDescent="0.5">
      <c r="A430">
        <v>429</v>
      </c>
      <c r="B430" t="str">
        <f t="shared" si="36"/>
        <v/>
      </c>
      <c r="C430" t="s">
        <v>404</v>
      </c>
      <c r="D430" t="str">
        <f t="shared" si="37"/>
        <v>RICKY</v>
      </c>
      <c r="F430">
        <f t="shared" si="38"/>
        <v>75</v>
      </c>
      <c r="G430">
        <f t="shared" si="39"/>
        <v>75</v>
      </c>
      <c r="H430" t="s">
        <v>1031</v>
      </c>
      <c r="I430">
        <f>COUNTIF(Sheet3!F:F,"="&amp;'Trainers by index #'!D430)</f>
        <v>0</v>
      </c>
      <c r="J430">
        <f>IF(AND(I430=0,L430=0),MAX(Sheet3!J:J),0)</f>
        <v>0</v>
      </c>
      <c r="K430">
        <f>IF(I430=1,VLOOKUP(D430,Sheet3!F:J,5,FALSE),0)</f>
        <v>0</v>
      </c>
      <c r="L430">
        <f>IFERROR(IF(H430&lt;&gt;"",VLOOKUP(H430,Sheet3!I:J,2,FALSE),0),0)</f>
        <v>75</v>
      </c>
      <c r="M430">
        <f>IF(H430="FightingDojo",100,IF(VLOOKUP(F430,Sheet3!J:K,2,FALSE)&lt;&gt;100,VLOOKUP(F430,Sheet3!J:K,2,FALSE),0))</f>
        <v>81</v>
      </c>
      <c r="N430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</v>
      </c>
      <c r="O430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</v>
      </c>
    </row>
    <row r="431" spans="1:15" x14ac:dyDescent="0.5">
      <c r="A431">
        <v>430</v>
      </c>
      <c r="B431" t="str">
        <f t="shared" si="36"/>
        <v/>
      </c>
      <c r="C431" t="s">
        <v>246</v>
      </c>
      <c r="D431" t="str">
        <f t="shared" si="37"/>
        <v>JACK</v>
      </c>
      <c r="F431">
        <f t="shared" si="38"/>
        <v>18</v>
      </c>
      <c r="G431">
        <f t="shared" si="39"/>
        <v>18</v>
      </c>
      <c r="I431">
        <f>COUNTIF(Sheet3!F:F,"="&amp;'Trainers by index #'!D431)</f>
        <v>1</v>
      </c>
      <c r="J431">
        <f>IF(AND(I431=0,L431=0),MAX(Sheet3!J:J),0)</f>
        <v>0</v>
      </c>
      <c r="K431">
        <f>IF(I431=1,VLOOKUP(D431,Sheet3!F:J,5,FALSE),0)</f>
        <v>18</v>
      </c>
      <c r="L431">
        <f>IFERROR(IF(H431&lt;&gt;"",VLOOKUP(H431,Sheet3!I:J,2,FALSE),0),0)</f>
        <v>0</v>
      </c>
      <c r="M431">
        <f>IF(H431="FightingDojo",100,IF(VLOOKUP(F431,Sheet3!J:K,2,FALSE)&lt;&gt;100,VLOOKUP(F431,Sheet3!J:K,2,FALSE),0))</f>
        <v>25</v>
      </c>
      <c r="N431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</v>
      </c>
      <c r="O431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</v>
      </c>
    </row>
    <row r="432" spans="1:15" x14ac:dyDescent="0.5">
      <c r="A432">
        <v>431</v>
      </c>
      <c r="B432" t="str">
        <f t="shared" si="36"/>
        <v/>
      </c>
      <c r="C432" t="s">
        <v>246</v>
      </c>
      <c r="D432" t="str">
        <f t="shared" si="37"/>
        <v>JACK</v>
      </c>
      <c r="F432">
        <f t="shared" si="38"/>
        <v>18</v>
      </c>
      <c r="G432">
        <f t="shared" si="39"/>
        <v>18</v>
      </c>
      <c r="I432">
        <f>COUNTIF(Sheet3!F:F,"="&amp;'Trainers by index #'!D432)</f>
        <v>1</v>
      </c>
      <c r="J432">
        <f>IF(AND(I432=0,L432=0),MAX(Sheet3!J:J),0)</f>
        <v>0</v>
      </c>
      <c r="K432">
        <f>IF(I432=1,VLOOKUP(D432,Sheet3!F:J,5,FALSE),0)</f>
        <v>18</v>
      </c>
      <c r="L432">
        <f>IFERROR(IF(H432&lt;&gt;"",VLOOKUP(H432,Sheet3!I:J,2,FALSE),0),0)</f>
        <v>0</v>
      </c>
      <c r="M432">
        <f>IF(H432="FightingDojo",100,IF(VLOOKUP(F432,Sheet3!J:K,2,FALSE)&lt;&gt;100,VLOOKUP(F432,Sheet3!J:K,2,FALSE),0))</f>
        <v>25</v>
      </c>
      <c r="N432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</v>
      </c>
      <c r="O432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</v>
      </c>
    </row>
    <row r="433" spans="1:15" x14ac:dyDescent="0.5">
      <c r="A433">
        <v>432</v>
      </c>
      <c r="B433" t="str">
        <f t="shared" si="36"/>
        <v/>
      </c>
      <c r="C433" t="s">
        <v>118</v>
      </c>
      <c r="D433" t="str">
        <f t="shared" si="37"/>
        <v>ALAN</v>
      </c>
      <c r="F433">
        <f t="shared" si="38"/>
        <v>17</v>
      </c>
      <c r="G433">
        <f t="shared" si="39"/>
        <v>17</v>
      </c>
      <c r="I433">
        <f>COUNTIF(Sheet3!F:F,"="&amp;'Trainers by index #'!D433)</f>
        <v>1</v>
      </c>
      <c r="J433">
        <f>IF(AND(I433=0,L433=0),MAX(Sheet3!J:J),0)</f>
        <v>0</v>
      </c>
      <c r="K433">
        <f>IF(I433=1,VLOOKUP(D433,Sheet3!F:J,5,FALSE),0)</f>
        <v>17</v>
      </c>
      <c r="L433">
        <f>IFERROR(IF(H433&lt;&gt;"",VLOOKUP(H433,Sheet3!I:J,2,FALSE),0),0)</f>
        <v>0</v>
      </c>
      <c r="M433">
        <f>IF(H433="FightingDojo",100,IF(VLOOKUP(F433,Sheet3!J:K,2,FALSE)&lt;&gt;100,VLOOKUP(F433,Sheet3!J:K,2,FALSE),0))</f>
        <v>24</v>
      </c>
      <c r="N433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</v>
      </c>
      <c r="O433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</v>
      </c>
    </row>
    <row r="434" spans="1:15" x14ac:dyDescent="0.5">
      <c r="A434">
        <v>433</v>
      </c>
      <c r="B434" t="str">
        <f t="shared" si="36"/>
        <v/>
      </c>
      <c r="C434" t="s">
        <v>118</v>
      </c>
      <c r="D434" t="str">
        <f t="shared" si="37"/>
        <v>ALAN</v>
      </c>
      <c r="F434">
        <f t="shared" si="38"/>
        <v>17</v>
      </c>
      <c r="G434">
        <f t="shared" si="39"/>
        <v>17</v>
      </c>
      <c r="I434">
        <f>COUNTIF(Sheet3!F:F,"="&amp;'Trainers by index #'!D434)</f>
        <v>1</v>
      </c>
      <c r="J434">
        <f>IF(AND(I434=0,L434=0),MAX(Sheet3!J:J),0)</f>
        <v>0</v>
      </c>
      <c r="K434">
        <f>IF(I434=1,VLOOKUP(D434,Sheet3!F:J,5,FALSE),0)</f>
        <v>17</v>
      </c>
      <c r="L434">
        <f>IFERROR(IF(H434&lt;&gt;"",VLOOKUP(H434,Sheet3!I:J,2,FALSE),0),0)</f>
        <v>0</v>
      </c>
      <c r="M434">
        <f>IF(H434="FightingDojo",100,IF(VLOOKUP(F434,Sheet3!J:K,2,FALSE)&lt;&gt;100,VLOOKUP(F434,Sheet3!J:K,2,FALSE),0))</f>
        <v>24</v>
      </c>
      <c r="N434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</v>
      </c>
      <c r="O434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</v>
      </c>
    </row>
    <row r="435" spans="1:15" x14ac:dyDescent="0.5">
      <c r="A435">
        <v>434</v>
      </c>
      <c r="B435" t="str">
        <f t="shared" si="36"/>
        <v/>
      </c>
      <c r="C435" t="s">
        <v>377</v>
      </c>
      <c r="D435" t="str">
        <f t="shared" si="37"/>
        <v>CHAD</v>
      </c>
      <c r="F435">
        <f t="shared" si="38"/>
        <v>23</v>
      </c>
      <c r="G435">
        <f t="shared" si="39"/>
        <v>23</v>
      </c>
      <c r="I435">
        <f>COUNTIF(Sheet3!F:F,"="&amp;'Trainers by index #'!D435)</f>
        <v>1</v>
      </c>
      <c r="J435">
        <f>IF(AND(I435=0,L435=0),MAX(Sheet3!J:J),0)</f>
        <v>0</v>
      </c>
      <c r="K435">
        <f>IF(I435=1,VLOOKUP(D435,Sheet3!F:J,5,FALSE),0)</f>
        <v>23</v>
      </c>
      <c r="L435">
        <f>IFERROR(IF(H435&lt;&gt;"",VLOOKUP(H435,Sheet3!I:J,2,FALSE),0),0)</f>
        <v>0</v>
      </c>
      <c r="M435">
        <f>IF(H435="FightingDojo",100,IF(VLOOKUP(F435,Sheet3!J:K,2,FALSE)&lt;&gt;100,VLOOKUP(F435,Sheet3!J:K,2,FALSE),0))</f>
        <v>39</v>
      </c>
      <c r="N435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</v>
      </c>
      <c r="O435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</v>
      </c>
    </row>
    <row r="436" spans="1:15" x14ac:dyDescent="0.5">
      <c r="A436">
        <v>435</v>
      </c>
      <c r="B436" t="str">
        <f t="shared" si="36"/>
        <v/>
      </c>
      <c r="C436" t="s">
        <v>377</v>
      </c>
      <c r="D436" t="str">
        <f t="shared" si="37"/>
        <v>CHAD</v>
      </c>
      <c r="F436">
        <f t="shared" si="38"/>
        <v>23</v>
      </c>
      <c r="G436">
        <f t="shared" si="39"/>
        <v>23</v>
      </c>
      <c r="I436">
        <f>COUNTIF(Sheet3!F:F,"="&amp;'Trainers by index #'!D436)</f>
        <v>1</v>
      </c>
      <c r="J436">
        <f>IF(AND(I436=0,L436=0),MAX(Sheet3!J:J),0)</f>
        <v>0</v>
      </c>
      <c r="K436">
        <f>IF(I436=1,VLOOKUP(D436,Sheet3!F:J,5,FALSE),0)</f>
        <v>23</v>
      </c>
      <c r="L436">
        <f>IFERROR(IF(H436&lt;&gt;"",VLOOKUP(H436,Sheet3!I:J,2,FALSE),0),0)</f>
        <v>0</v>
      </c>
      <c r="M436">
        <f>IF(H436="FightingDojo",100,IF(VLOOKUP(F436,Sheet3!J:K,2,FALSE)&lt;&gt;100,VLOOKUP(F436,Sheet3!J:K,2,FALSE),0))</f>
        <v>39</v>
      </c>
      <c r="N436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</v>
      </c>
      <c r="O436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</v>
      </c>
    </row>
    <row r="437" spans="1:15" x14ac:dyDescent="0.5">
      <c r="A437">
        <v>436</v>
      </c>
      <c r="B437" t="str">
        <f t="shared" si="36"/>
        <v/>
      </c>
      <c r="C437" t="s">
        <v>249</v>
      </c>
      <c r="D437" t="str">
        <f t="shared" si="37"/>
        <v>BEVERLY</v>
      </c>
      <c r="F437">
        <f t="shared" si="38"/>
        <v>18</v>
      </c>
      <c r="G437">
        <f t="shared" si="39"/>
        <v>18</v>
      </c>
      <c r="I437">
        <f>COUNTIF(Sheet3!F:F,"="&amp;'Trainers by index #'!D437)</f>
        <v>1</v>
      </c>
      <c r="J437">
        <f>IF(AND(I437=0,L437=0),MAX(Sheet3!J:J),0)</f>
        <v>0</v>
      </c>
      <c r="K437">
        <f>IF(I437=1,VLOOKUP(D437,Sheet3!F:J,5,FALSE),0)</f>
        <v>18</v>
      </c>
      <c r="L437">
        <f>IFERROR(IF(H437&lt;&gt;"",VLOOKUP(H437,Sheet3!I:J,2,FALSE),0),0)</f>
        <v>0</v>
      </c>
      <c r="M437">
        <f>IF(H437="FightingDojo",100,IF(VLOOKUP(F437,Sheet3!J:K,2,FALSE)&lt;&gt;100,VLOOKUP(F437,Sheet3!J:K,2,FALSE),0))</f>
        <v>25</v>
      </c>
      <c r="N437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</v>
      </c>
      <c r="O437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</v>
      </c>
    </row>
    <row r="438" spans="1:15" x14ac:dyDescent="0.5">
      <c r="A438">
        <v>437</v>
      </c>
      <c r="B438" t="str">
        <f t="shared" si="36"/>
        <v/>
      </c>
      <c r="C438" t="s">
        <v>249</v>
      </c>
      <c r="D438" t="str">
        <f t="shared" si="37"/>
        <v>BEVERLY</v>
      </c>
      <c r="F438">
        <f t="shared" si="38"/>
        <v>18</v>
      </c>
      <c r="G438">
        <f t="shared" si="39"/>
        <v>18</v>
      </c>
      <c r="I438">
        <f>COUNTIF(Sheet3!F:F,"="&amp;'Trainers by index #'!D438)</f>
        <v>1</v>
      </c>
      <c r="J438">
        <f>IF(AND(I438=0,L438=0),MAX(Sheet3!J:J),0)</f>
        <v>0</v>
      </c>
      <c r="K438">
        <f>IF(I438=1,VLOOKUP(D438,Sheet3!F:J,5,FALSE),0)</f>
        <v>18</v>
      </c>
      <c r="L438">
        <f>IFERROR(IF(H438&lt;&gt;"",VLOOKUP(H438,Sheet3!I:J,2,FALSE),0),0)</f>
        <v>0</v>
      </c>
      <c r="M438">
        <f>IF(H438="FightingDojo",100,IF(VLOOKUP(F438,Sheet3!J:K,2,FALSE)&lt;&gt;100,VLOOKUP(F438,Sheet3!J:K,2,FALSE),0))</f>
        <v>25</v>
      </c>
      <c r="N438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</v>
      </c>
      <c r="O438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</v>
      </c>
    </row>
    <row r="439" spans="1:15" x14ac:dyDescent="0.5">
      <c r="A439">
        <v>438</v>
      </c>
      <c r="B439" t="str">
        <f t="shared" si="36"/>
        <v/>
      </c>
      <c r="C439" t="s">
        <v>135</v>
      </c>
      <c r="D439" t="str">
        <f t="shared" si="37"/>
        <v>DEREK</v>
      </c>
      <c r="F439">
        <f t="shared" si="38"/>
        <v>24</v>
      </c>
      <c r="G439">
        <f t="shared" si="39"/>
        <v>24</v>
      </c>
      <c r="I439">
        <f>COUNTIF(Sheet3!F:F,"="&amp;'Trainers by index #'!D439)</f>
        <v>1</v>
      </c>
      <c r="J439">
        <f>IF(AND(I439=0,L439=0),MAX(Sheet3!J:J),0)</f>
        <v>0</v>
      </c>
      <c r="K439">
        <f>IF(I439=1,VLOOKUP(D439,Sheet3!F:J,5,FALSE),0)</f>
        <v>24</v>
      </c>
      <c r="L439">
        <f>IFERROR(IF(H439&lt;&gt;"",VLOOKUP(H439,Sheet3!I:J,2,FALSE),0),0)</f>
        <v>0</v>
      </c>
      <c r="M439">
        <f>IF(H439="FightingDojo",100,IF(VLOOKUP(F439,Sheet3!J:K,2,FALSE)&lt;&gt;100,VLOOKUP(F439,Sheet3!J:K,2,FALSE),0))</f>
        <v>39</v>
      </c>
      <c r="N439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</v>
      </c>
      <c r="O439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</v>
      </c>
    </row>
    <row r="440" spans="1:15" x14ac:dyDescent="0.5">
      <c r="A440">
        <v>439</v>
      </c>
      <c r="B440" t="str">
        <f t="shared" si="36"/>
        <v/>
      </c>
      <c r="C440" t="s">
        <v>135</v>
      </c>
      <c r="D440" t="str">
        <f t="shared" si="37"/>
        <v>DEREK</v>
      </c>
      <c r="F440">
        <f t="shared" si="38"/>
        <v>24</v>
      </c>
      <c r="G440">
        <f t="shared" si="39"/>
        <v>24</v>
      </c>
      <c r="I440">
        <f>COUNTIF(Sheet3!F:F,"="&amp;'Trainers by index #'!D440)</f>
        <v>1</v>
      </c>
      <c r="J440">
        <f>IF(AND(I440=0,L440=0),MAX(Sheet3!J:J),0)</f>
        <v>0</v>
      </c>
      <c r="K440">
        <f>IF(I440=1,VLOOKUP(D440,Sheet3!F:J,5,FALSE),0)</f>
        <v>24</v>
      </c>
      <c r="L440">
        <f>IFERROR(IF(H440&lt;&gt;"",VLOOKUP(H440,Sheet3!I:J,2,FALSE),0),0)</f>
        <v>0</v>
      </c>
      <c r="M440">
        <f>IF(H440="FightingDojo",100,IF(VLOOKUP(F440,Sheet3!J:K,2,FALSE)&lt;&gt;100,VLOOKUP(F440,Sheet3!J:K,2,FALSE),0))</f>
        <v>39</v>
      </c>
      <c r="N440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</v>
      </c>
      <c r="O440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</v>
      </c>
    </row>
    <row r="441" spans="1:15" x14ac:dyDescent="0.5">
      <c r="A441">
        <v>440</v>
      </c>
      <c r="B441" t="str">
        <f t="shared" si="36"/>
        <v/>
      </c>
      <c r="C441" t="s">
        <v>260</v>
      </c>
      <c r="D441" t="str">
        <f t="shared" si="37"/>
        <v>HUEY</v>
      </c>
      <c r="F441">
        <f t="shared" si="38"/>
        <v>26</v>
      </c>
      <c r="G441">
        <f t="shared" si="39"/>
        <v>26</v>
      </c>
      <c r="I441">
        <f>COUNTIF(Sheet3!F:F,"="&amp;'Trainers by index #'!D441)</f>
        <v>1</v>
      </c>
      <c r="J441">
        <f>IF(AND(I441=0,L441=0),MAX(Sheet3!J:J),0)</f>
        <v>0</v>
      </c>
      <c r="K441">
        <f>IF(I441=1,VLOOKUP(D441,Sheet3!F:J,5,FALSE),0)</f>
        <v>26</v>
      </c>
      <c r="L441">
        <f>IFERROR(IF(H441&lt;&gt;"",VLOOKUP(H441,Sheet3!I:J,2,FALSE),0),0)</f>
        <v>0</v>
      </c>
      <c r="M441">
        <f>IF(H441="FightingDojo",100,IF(VLOOKUP(F441,Sheet3!J:K,2,FALSE)&lt;&gt;100,VLOOKUP(F441,Sheet3!J:K,2,FALSE),0))</f>
        <v>40</v>
      </c>
      <c r="N441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</v>
      </c>
      <c r="O441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</v>
      </c>
    </row>
    <row r="442" spans="1:15" x14ac:dyDescent="0.5">
      <c r="A442">
        <v>441</v>
      </c>
      <c r="B442" t="str">
        <f t="shared" si="36"/>
        <v/>
      </c>
      <c r="C442" t="s">
        <v>260</v>
      </c>
      <c r="D442" t="str">
        <f t="shared" si="37"/>
        <v>HUEY</v>
      </c>
      <c r="F442">
        <f t="shared" si="38"/>
        <v>26</v>
      </c>
      <c r="G442">
        <f t="shared" si="39"/>
        <v>26</v>
      </c>
      <c r="I442">
        <f>COUNTIF(Sheet3!F:F,"="&amp;'Trainers by index #'!D442)</f>
        <v>1</v>
      </c>
      <c r="J442">
        <f>IF(AND(I442=0,L442=0),MAX(Sheet3!J:J),0)</f>
        <v>0</v>
      </c>
      <c r="K442">
        <f>IF(I442=1,VLOOKUP(D442,Sheet3!F:J,5,FALSE),0)</f>
        <v>26</v>
      </c>
      <c r="L442">
        <f>IFERROR(IF(H442&lt;&gt;"",VLOOKUP(H442,Sheet3!I:J,2,FALSE),0),0)</f>
        <v>0</v>
      </c>
      <c r="M442">
        <f>IF(H442="FightingDojo",100,IF(VLOOKUP(F442,Sheet3!J:K,2,FALSE)&lt;&gt;100,VLOOKUP(F442,Sheet3!J:K,2,FALSE),0))</f>
        <v>40</v>
      </c>
      <c r="N442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</v>
      </c>
      <c r="O442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</v>
      </c>
    </row>
    <row r="443" spans="1:15" x14ac:dyDescent="0.5">
      <c r="A443">
        <v>442</v>
      </c>
      <c r="B443" t="str">
        <f t="shared" si="36"/>
        <v>AAAA</v>
      </c>
      <c r="C443" t="s">
        <v>108</v>
      </c>
      <c r="D443" t="str">
        <f t="shared" si="37"/>
        <v>MICKEY</v>
      </c>
      <c r="F443">
        <f t="shared" si="38"/>
        <v>100</v>
      </c>
      <c r="G443">
        <f t="shared" si="39"/>
        <v>100</v>
      </c>
      <c r="I443">
        <f>COUNTIF(Sheet3!F:F,"="&amp;'Trainers by index #'!D443)</f>
        <v>0</v>
      </c>
      <c r="J443">
        <f>IF(AND(I443=0,L443=0),MAX(Sheet3!J:J),0)</f>
        <v>100</v>
      </c>
      <c r="K443">
        <f>IF(I443=1,VLOOKUP(D443,Sheet3!F:J,5,FALSE),0)</f>
        <v>0</v>
      </c>
      <c r="L443">
        <f>IFERROR(IF(H443&lt;&gt;"",VLOOKUP(H443,Sheet3!I:J,2,FALSE),0),0)</f>
        <v>0</v>
      </c>
      <c r="M443">
        <f>IF(H443="FightingDojo",100,IF(VLOOKUP(F443,Sheet3!J:K,2,FALSE)&lt;&gt;100,VLOOKUP(F443,Sheet3!J:K,2,FALSE),0))</f>
        <v>0</v>
      </c>
      <c r="N443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</v>
      </c>
      <c r="O443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</v>
      </c>
    </row>
    <row r="444" spans="1:15" x14ac:dyDescent="0.5">
      <c r="A444">
        <v>443</v>
      </c>
      <c r="B444" t="str">
        <f t="shared" si="36"/>
        <v>AAAA</v>
      </c>
      <c r="C444" t="s">
        <v>108</v>
      </c>
      <c r="D444" t="str">
        <f t="shared" si="37"/>
        <v>MICKEY</v>
      </c>
      <c r="F444">
        <f t="shared" si="38"/>
        <v>100</v>
      </c>
      <c r="G444">
        <f t="shared" si="39"/>
        <v>100</v>
      </c>
      <c r="I444">
        <f>COUNTIF(Sheet3!F:F,"="&amp;'Trainers by index #'!D444)</f>
        <v>0</v>
      </c>
      <c r="J444">
        <f>IF(AND(I444=0,L444=0),MAX(Sheet3!J:J),0)</f>
        <v>100</v>
      </c>
      <c r="K444">
        <f>IF(I444=1,VLOOKUP(D444,Sheet3!F:J,5,FALSE),0)</f>
        <v>0</v>
      </c>
      <c r="L444">
        <f>IFERROR(IF(H444&lt;&gt;"",VLOOKUP(H444,Sheet3!I:J,2,FALSE),0),0)</f>
        <v>0</v>
      </c>
      <c r="M444">
        <f>IF(H444="FightingDojo",100,IF(VLOOKUP(F444,Sheet3!J:K,2,FALSE)&lt;&gt;100,VLOOKUP(F444,Sheet3!J:K,2,FALSE),0))</f>
        <v>0</v>
      </c>
      <c r="N444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</v>
      </c>
      <c r="O444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</v>
      </c>
    </row>
    <row r="445" spans="1:15" x14ac:dyDescent="0.5">
      <c r="A445">
        <v>444</v>
      </c>
      <c r="B445" t="str">
        <f t="shared" si="36"/>
        <v/>
      </c>
      <c r="C445" t="s">
        <v>196</v>
      </c>
      <c r="D445" t="str">
        <f t="shared" si="37"/>
        <v>REENA</v>
      </c>
      <c r="F445">
        <f t="shared" si="38"/>
        <v>60</v>
      </c>
      <c r="G445">
        <f t="shared" si="39"/>
        <v>60</v>
      </c>
      <c r="I445">
        <f>COUNTIF(Sheet3!F:F,"="&amp;'Trainers by index #'!D445)</f>
        <v>1</v>
      </c>
      <c r="J445">
        <f>IF(AND(I445=0,L445=0),MAX(Sheet3!J:J),0)</f>
        <v>0</v>
      </c>
      <c r="K445">
        <f>IF(I445=1,VLOOKUP(D445,Sheet3!F:J,5,FALSE),0)</f>
        <v>60</v>
      </c>
      <c r="L445">
        <f>IFERROR(IF(H445&lt;&gt;"",VLOOKUP(H445,Sheet3!I:J,2,FALSE),0),0)</f>
        <v>0</v>
      </c>
      <c r="M445">
        <f>IF(H445="FightingDojo",100,IF(VLOOKUP(F445,Sheet3!J:K,2,FALSE)&lt;&gt;100,VLOOKUP(F445,Sheet3!J:K,2,FALSE),0))</f>
        <v>62</v>
      </c>
      <c r="N445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</v>
      </c>
      <c r="O445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</v>
      </c>
    </row>
    <row r="446" spans="1:15" x14ac:dyDescent="0.5">
      <c r="A446">
        <v>445</v>
      </c>
      <c r="B446" t="str">
        <f t="shared" si="36"/>
        <v/>
      </c>
      <c r="C446" t="s">
        <v>196</v>
      </c>
      <c r="D446" t="str">
        <f t="shared" si="37"/>
        <v>REENA</v>
      </c>
      <c r="F446">
        <f t="shared" si="38"/>
        <v>60</v>
      </c>
      <c r="G446">
        <f t="shared" si="39"/>
        <v>60</v>
      </c>
      <c r="I446">
        <f>COUNTIF(Sheet3!F:F,"="&amp;'Trainers by index #'!D446)</f>
        <v>1</v>
      </c>
      <c r="J446">
        <f>IF(AND(I446=0,L446=0),MAX(Sheet3!J:J),0)</f>
        <v>0</v>
      </c>
      <c r="K446">
        <f>IF(I446=1,VLOOKUP(D446,Sheet3!F:J,5,FALSE),0)</f>
        <v>60</v>
      </c>
      <c r="L446">
        <f>IFERROR(IF(H446&lt;&gt;"",VLOOKUP(H446,Sheet3!I:J,2,FALSE),0),0)</f>
        <v>0</v>
      </c>
      <c r="M446">
        <f>IF(H446="FightingDojo",100,IF(VLOOKUP(F446,Sheet3!J:K,2,FALSE)&lt;&gt;100,VLOOKUP(F446,Sheet3!J:K,2,FALSE),0))</f>
        <v>62</v>
      </c>
      <c r="N446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</v>
      </c>
      <c r="O446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</v>
      </c>
    </row>
    <row r="447" spans="1:15" x14ac:dyDescent="0.5">
      <c r="A447">
        <v>446</v>
      </c>
      <c r="B447" t="str">
        <f t="shared" si="36"/>
        <v/>
      </c>
      <c r="C447" t="s">
        <v>309</v>
      </c>
      <c r="D447" t="str">
        <f t="shared" si="37"/>
        <v>JOSE</v>
      </c>
      <c r="F447">
        <f t="shared" si="38"/>
        <v>75</v>
      </c>
      <c r="G447">
        <f t="shared" si="39"/>
        <v>75</v>
      </c>
      <c r="H447" t="s">
        <v>1031</v>
      </c>
      <c r="I447">
        <f>COUNTIF(Sheet3!F:F,"="&amp;'Trainers by index #'!D447)</f>
        <v>0</v>
      </c>
      <c r="J447">
        <f>IF(AND(I447=0,L447=0),MAX(Sheet3!J:J),0)</f>
        <v>0</v>
      </c>
      <c r="K447">
        <f>IF(I447=1,VLOOKUP(D447,Sheet3!F:J,5,FALSE),0)</f>
        <v>0</v>
      </c>
      <c r="L447">
        <f>IFERROR(IF(H447&lt;&gt;"",VLOOKUP(H447,Sheet3!I:J,2,FALSE),0),0)</f>
        <v>75</v>
      </c>
      <c r="M447">
        <f>IF(H447="FightingDojo",100,IF(VLOOKUP(F447,Sheet3!J:K,2,FALSE)&lt;&gt;100,VLOOKUP(F447,Sheet3!J:K,2,FALSE),0))</f>
        <v>81</v>
      </c>
      <c r="N447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</v>
      </c>
      <c r="O447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</v>
      </c>
    </row>
    <row r="448" spans="1:15" x14ac:dyDescent="0.5">
      <c r="A448">
        <v>447</v>
      </c>
      <c r="B448" t="str">
        <f t="shared" si="36"/>
        <v/>
      </c>
      <c r="C448" t="s">
        <v>219</v>
      </c>
      <c r="D448" t="str">
        <f t="shared" si="37"/>
        <v>VANCE</v>
      </c>
      <c r="F448">
        <f t="shared" si="38"/>
        <v>47</v>
      </c>
      <c r="G448">
        <f t="shared" si="39"/>
        <v>47</v>
      </c>
      <c r="I448">
        <f>COUNTIF(Sheet3!F:F,"="&amp;'Trainers by index #'!D448)</f>
        <v>1</v>
      </c>
      <c r="J448">
        <f>IF(AND(I448=0,L448=0),MAX(Sheet3!J:J),0)</f>
        <v>0</v>
      </c>
      <c r="K448">
        <f>IF(I448=1,VLOOKUP(D448,Sheet3!F:J,5,FALSE),0)</f>
        <v>47</v>
      </c>
      <c r="L448">
        <f>IFERROR(IF(H448&lt;&gt;"",VLOOKUP(H448,Sheet3!I:J,2,FALSE),0),0)</f>
        <v>0</v>
      </c>
      <c r="M448">
        <f>IF(H448="FightingDojo",100,IF(VLOOKUP(F448,Sheet3!J:K,2,FALSE)&lt;&gt;100,VLOOKUP(F448,Sheet3!J:K,2,FALSE),0))</f>
        <v>56</v>
      </c>
      <c r="N448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</v>
      </c>
      <c r="O448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</v>
      </c>
    </row>
    <row r="449" spans="1:15" x14ac:dyDescent="0.5">
      <c r="A449">
        <v>448</v>
      </c>
      <c r="B449" t="str">
        <f t="shared" si="36"/>
        <v/>
      </c>
      <c r="C449" t="s">
        <v>219</v>
      </c>
      <c r="D449" t="str">
        <f t="shared" si="37"/>
        <v>VANCE</v>
      </c>
      <c r="F449">
        <f t="shared" si="38"/>
        <v>47</v>
      </c>
      <c r="G449">
        <f t="shared" si="39"/>
        <v>47</v>
      </c>
      <c r="I449">
        <f>COUNTIF(Sheet3!F:F,"="&amp;'Trainers by index #'!D449)</f>
        <v>1</v>
      </c>
      <c r="J449">
        <f>IF(AND(I449=0,L449=0),MAX(Sheet3!J:J),0)</f>
        <v>0</v>
      </c>
      <c r="K449">
        <f>IF(I449=1,VLOOKUP(D449,Sheet3!F:J,5,FALSE),0)</f>
        <v>47</v>
      </c>
      <c r="L449">
        <f>IFERROR(IF(H449&lt;&gt;"",VLOOKUP(H449,Sheet3!I:J,2,FALSE),0),0)</f>
        <v>0</v>
      </c>
      <c r="M449">
        <f>IF(H449="FightingDojo",100,IF(VLOOKUP(F449,Sheet3!J:K,2,FALSE)&lt;&gt;100,VLOOKUP(F449,Sheet3!J:K,2,FALSE),0))</f>
        <v>56</v>
      </c>
      <c r="N449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</v>
      </c>
      <c r="O449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</v>
      </c>
    </row>
    <row r="450" spans="1:15" x14ac:dyDescent="0.5">
      <c r="A450">
        <v>449</v>
      </c>
      <c r="B450" t="str">
        <f t="shared" si="36"/>
        <v/>
      </c>
      <c r="C450" t="s">
        <v>168</v>
      </c>
      <c r="D450" t="str">
        <f t="shared" si="37"/>
        <v>ARNIE</v>
      </c>
      <c r="F450">
        <f t="shared" si="38"/>
        <v>16</v>
      </c>
      <c r="G450">
        <f t="shared" si="39"/>
        <v>16</v>
      </c>
      <c r="I450">
        <f>COUNTIF(Sheet3!F:F,"="&amp;'Trainers by index #'!D450)</f>
        <v>1</v>
      </c>
      <c r="J450">
        <f>IF(AND(I450=0,L450=0),MAX(Sheet3!J:J),0)</f>
        <v>0</v>
      </c>
      <c r="K450">
        <f>IF(I450=1,VLOOKUP(D450,Sheet3!F:J,5,FALSE),0)</f>
        <v>16</v>
      </c>
      <c r="L450">
        <f>IFERROR(IF(H450&lt;&gt;"",VLOOKUP(H450,Sheet3!I:J,2,FALSE),0),0)</f>
        <v>0</v>
      </c>
      <c r="M450">
        <f>IF(H450="FightingDojo",100,IF(VLOOKUP(F450,Sheet3!J:K,2,FALSE)&lt;&gt;100,VLOOKUP(F450,Sheet3!J:K,2,FALSE),0))</f>
        <v>22</v>
      </c>
      <c r="N450" t="str">
        <f t="shared" si="4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</v>
      </c>
      <c r="O450" t="str">
        <f t="shared" si="4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</v>
      </c>
    </row>
    <row r="451" spans="1:15" x14ac:dyDescent="0.5">
      <c r="A451">
        <v>450</v>
      </c>
      <c r="B451" t="str">
        <f t="shared" ref="B451:B514" si="42">IF(D451="MICKEY","AAAA","")</f>
        <v/>
      </c>
      <c r="C451" t="s">
        <v>206</v>
      </c>
      <c r="D451" t="str">
        <f t="shared" ref="D451:D514" si="43">UPPER(C451)</f>
        <v>WILTON</v>
      </c>
      <c r="F451">
        <f t="shared" ref="F451:F514" si="44">MAX(J451:L451)</f>
        <v>47</v>
      </c>
      <c r="G451">
        <f t="shared" ref="G451:G514" si="45">IF(E451,ROUND(F451+1,0),F451)</f>
        <v>47</v>
      </c>
      <c r="I451">
        <f>COUNTIF(Sheet3!F:F,"="&amp;'Trainers by index #'!D451)</f>
        <v>1</v>
      </c>
      <c r="J451">
        <f>IF(AND(I451=0,L451=0),MAX(Sheet3!J:J),0)</f>
        <v>0</v>
      </c>
      <c r="K451">
        <f>IF(I451=1,VLOOKUP(D451,Sheet3!F:J,5,FALSE),0)</f>
        <v>47</v>
      </c>
      <c r="L451">
        <f>IFERROR(IF(H451&lt;&gt;"",VLOOKUP(H451,Sheet3!I:J,2,FALSE),0),0)</f>
        <v>0</v>
      </c>
      <c r="M451">
        <f>IF(H451="FightingDojo",100,IF(VLOOKUP(F451,Sheet3!J:K,2,FALSE)&lt;&gt;100,VLOOKUP(F451,Sheet3!J:K,2,FALSE),0))</f>
        <v>56</v>
      </c>
      <c r="N451" t="str">
        <f t="shared" ref="N451:N514" si="46">N450&amp;M451&amp;","</f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</v>
      </c>
      <c r="O451" t="str">
        <f t="shared" ref="O451:O514" si="47">O450&amp;G451&amp;","</f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</v>
      </c>
    </row>
    <row r="452" spans="1:15" x14ac:dyDescent="0.5">
      <c r="A452">
        <v>451</v>
      </c>
      <c r="B452" t="str">
        <f t="shared" si="42"/>
        <v/>
      </c>
      <c r="C452" t="s">
        <v>224</v>
      </c>
      <c r="D452" t="str">
        <f t="shared" si="43"/>
        <v>PARRY</v>
      </c>
      <c r="F452">
        <f t="shared" si="44"/>
        <v>48</v>
      </c>
      <c r="G452">
        <f t="shared" si="45"/>
        <v>48</v>
      </c>
      <c r="I452">
        <f>COUNTIF(Sheet3!F:F,"="&amp;'Trainers by index #'!D452)</f>
        <v>1</v>
      </c>
      <c r="J452">
        <f>IF(AND(I452=0,L452=0),MAX(Sheet3!J:J),0)</f>
        <v>0</v>
      </c>
      <c r="K452">
        <f>IF(I452=1,VLOOKUP(D452,Sheet3!F:J,5,FALSE),0)</f>
        <v>48</v>
      </c>
      <c r="L452">
        <f>IFERROR(IF(H452&lt;&gt;"",VLOOKUP(H452,Sheet3!I:J,2,FALSE),0),0)</f>
        <v>0</v>
      </c>
      <c r="M452">
        <f>IF(H452="FightingDojo",100,IF(VLOOKUP(F452,Sheet3!J:K,2,FALSE)&lt;&gt;100,VLOOKUP(F452,Sheet3!J:K,2,FALSE),0))</f>
        <v>56</v>
      </c>
      <c r="N452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</v>
      </c>
      <c r="O452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</v>
      </c>
    </row>
    <row r="453" spans="1:15" x14ac:dyDescent="0.5">
      <c r="A453">
        <v>452</v>
      </c>
      <c r="B453" t="str">
        <f t="shared" si="42"/>
        <v/>
      </c>
      <c r="C453" t="s">
        <v>224</v>
      </c>
      <c r="D453" t="str">
        <f t="shared" si="43"/>
        <v>PARRY</v>
      </c>
      <c r="F453">
        <f t="shared" si="44"/>
        <v>48</v>
      </c>
      <c r="G453">
        <f t="shared" si="45"/>
        <v>48</v>
      </c>
      <c r="I453">
        <f>COUNTIF(Sheet3!F:F,"="&amp;'Trainers by index #'!D453)</f>
        <v>1</v>
      </c>
      <c r="J453">
        <f>IF(AND(I453=0,L453=0),MAX(Sheet3!J:J),0)</f>
        <v>0</v>
      </c>
      <c r="K453">
        <f>IF(I453=1,VLOOKUP(D453,Sheet3!F:J,5,FALSE),0)</f>
        <v>48</v>
      </c>
      <c r="L453">
        <f>IFERROR(IF(H453&lt;&gt;"",VLOOKUP(H453,Sheet3!I:J,2,FALSE),0),0)</f>
        <v>0</v>
      </c>
      <c r="M453">
        <f>IF(H453="FightingDojo",100,IF(VLOOKUP(F453,Sheet3!J:K,2,FALSE)&lt;&gt;100,VLOOKUP(F453,Sheet3!J:K,2,FALSE),0))</f>
        <v>56</v>
      </c>
      <c r="N453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</v>
      </c>
      <c r="O453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</v>
      </c>
    </row>
    <row r="454" spans="1:15" x14ac:dyDescent="0.5">
      <c r="A454">
        <v>453</v>
      </c>
      <c r="B454" t="str">
        <f t="shared" si="42"/>
        <v/>
      </c>
      <c r="C454" t="s">
        <v>230</v>
      </c>
      <c r="D454" t="str">
        <f t="shared" si="43"/>
        <v>ERIN</v>
      </c>
      <c r="F454">
        <f t="shared" si="44"/>
        <v>49</v>
      </c>
      <c r="G454">
        <f t="shared" si="45"/>
        <v>49</v>
      </c>
      <c r="I454">
        <f>COUNTIF(Sheet3!F:F,"="&amp;'Trainers by index #'!D454)</f>
        <v>1</v>
      </c>
      <c r="J454">
        <f>IF(AND(I454=0,L454=0),MAX(Sheet3!J:J),0)</f>
        <v>0</v>
      </c>
      <c r="K454">
        <f>IF(I454=1,VLOOKUP(D454,Sheet3!F:J,5,FALSE),0)</f>
        <v>49</v>
      </c>
      <c r="L454">
        <f>IFERROR(IF(H454&lt;&gt;"",VLOOKUP(H454,Sheet3!I:J,2,FALSE),0),0)</f>
        <v>0</v>
      </c>
      <c r="M454">
        <f>IF(H454="FightingDojo",100,IF(VLOOKUP(F454,Sheet3!J:K,2,FALSE)&lt;&gt;100,VLOOKUP(F454,Sheet3!J:K,2,FALSE),0))</f>
        <v>56</v>
      </c>
      <c r="N454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</v>
      </c>
      <c r="O454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</v>
      </c>
    </row>
    <row r="455" spans="1:15" x14ac:dyDescent="0.5">
      <c r="A455">
        <v>454</v>
      </c>
      <c r="B455" t="str">
        <f t="shared" si="42"/>
        <v/>
      </c>
      <c r="C455" t="s">
        <v>105</v>
      </c>
      <c r="D455" t="str">
        <f t="shared" si="43"/>
        <v>IRWIN</v>
      </c>
      <c r="F455">
        <f t="shared" si="44"/>
        <v>16</v>
      </c>
      <c r="G455">
        <f t="shared" si="45"/>
        <v>16</v>
      </c>
      <c r="I455">
        <f>COUNTIF(Sheet3!F:F,"="&amp;'Trainers by index #'!D455)</f>
        <v>1</v>
      </c>
      <c r="J455">
        <f>IF(AND(I455=0,L455=0),MAX(Sheet3!J:J),0)</f>
        <v>0</v>
      </c>
      <c r="K455">
        <f>IF(I455=1,VLOOKUP(D455,Sheet3!F:J,5,FALSE),0)</f>
        <v>16</v>
      </c>
      <c r="L455">
        <f>IFERROR(IF(H455&lt;&gt;"",VLOOKUP(H455,Sheet3!I:J,2,FALSE),0),0)</f>
        <v>0</v>
      </c>
      <c r="M455">
        <f>IF(H455="FightingDojo",100,IF(VLOOKUP(F455,Sheet3!J:K,2,FALSE)&lt;&gt;100,VLOOKUP(F455,Sheet3!J:K,2,FALSE),0))</f>
        <v>22</v>
      </c>
      <c r="N455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</v>
      </c>
      <c r="O455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</v>
      </c>
    </row>
    <row r="456" spans="1:15" x14ac:dyDescent="0.5">
      <c r="A456">
        <v>455</v>
      </c>
      <c r="B456" t="str">
        <f t="shared" si="42"/>
        <v/>
      </c>
      <c r="C456" t="s">
        <v>105</v>
      </c>
      <c r="D456" t="str">
        <f t="shared" si="43"/>
        <v>IRWIN</v>
      </c>
      <c r="F456">
        <f t="shared" si="44"/>
        <v>16</v>
      </c>
      <c r="G456">
        <f t="shared" si="45"/>
        <v>16</v>
      </c>
      <c r="I456">
        <f>COUNTIF(Sheet3!F:F,"="&amp;'Trainers by index #'!D456)</f>
        <v>1</v>
      </c>
      <c r="J456">
        <f>IF(AND(I456=0,L456=0),MAX(Sheet3!J:J),0)</f>
        <v>0</v>
      </c>
      <c r="K456">
        <f>IF(I456=1,VLOOKUP(D456,Sheet3!F:J,5,FALSE),0)</f>
        <v>16</v>
      </c>
      <c r="L456">
        <f>IFERROR(IF(H456&lt;&gt;"",VLOOKUP(H456,Sheet3!I:J,2,FALSE),0),0)</f>
        <v>0</v>
      </c>
      <c r="M456">
        <f>IF(H456="FightingDojo",100,IF(VLOOKUP(F456,Sheet3!J:K,2,FALSE)&lt;&gt;100,VLOOKUP(F456,Sheet3!J:K,2,FALSE),0))</f>
        <v>22</v>
      </c>
      <c r="N456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</v>
      </c>
      <c r="O456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</v>
      </c>
    </row>
    <row r="457" spans="1:15" x14ac:dyDescent="0.5">
      <c r="A457">
        <v>456</v>
      </c>
      <c r="B457" t="str">
        <f t="shared" si="42"/>
        <v/>
      </c>
      <c r="C457" t="s">
        <v>187</v>
      </c>
      <c r="D457" t="str">
        <f t="shared" si="43"/>
        <v>GAVEN</v>
      </c>
      <c r="F457">
        <f t="shared" si="44"/>
        <v>69</v>
      </c>
      <c r="G457">
        <f t="shared" si="45"/>
        <v>69</v>
      </c>
      <c r="I457">
        <f>COUNTIF(Sheet3!F:F,"="&amp;'Trainers by index #'!D457)</f>
        <v>1</v>
      </c>
      <c r="J457">
        <f>IF(AND(I457=0,L457=0),MAX(Sheet3!J:J),0)</f>
        <v>0</v>
      </c>
      <c r="K457">
        <f>IF(I457=1,VLOOKUP(D457,Sheet3!F:J,5,FALSE),0)</f>
        <v>69</v>
      </c>
      <c r="L457">
        <f>IFERROR(IF(H457&lt;&gt;"",VLOOKUP(H457,Sheet3!I:J,2,FALSE),0),0)</f>
        <v>0</v>
      </c>
      <c r="M457">
        <f>IF(H457="FightingDojo",100,IF(VLOOKUP(F457,Sheet3!J:K,2,FALSE)&lt;&gt;100,VLOOKUP(F457,Sheet3!J:K,2,FALSE),0))</f>
        <v>63</v>
      </c>
      <c r="N457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</v>
      </c>
      <c r="O457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</v>
      </c>
    </row>
    <row r="458" spans="1:15" x14ac:dyDescent="0.5">
      <c r="A458">
        <v>457</v>
      </c>
      <c r="B458" t="str">
        <f t="shared" si="42"/>
        <v/>
      </c>
      <c r="C458" t="s">
        <v>187</v>
      </c>
      <c r="D458" t="str">
        <f t="shared" si="43"/>
        <v>GAVEN</v>
      </c>
      <c r="F458">
        <f t="shared" si="44"/>
        <v>69</v>
      </c>
      <c r="G458">
        <f t="shared" si="45"/>
        <v>69</v>
      </c>
      <c r="I458">
        <f>COUNTIF(Sheet3!F:F,"="&amp;'Trainers by index #'!D458)</f>
        <v>1</v>
      </c>
      <c r="J458">
        <f>IF(AND(I458=0,L458=0),MAX(Sheet3!J:J),0)</f>
        <v>0</v>
      </c>
      <c r="K458">
        <f>IF(I458=1,VLOOKUP(D458,Sheet3!F:J,5,FALSE),0)</f>
        <v>69</v>
      </c>
      <c r="L458">
        <f>IFERROR(IF(H458&lt;&gt;"",VLOOKUP(H458,Sheet3!I:J,2,FALSE),0),0)</f>
        <v>0</v>
      </c>
      <c r="M458">
        <f>IF(H458="FightingDojo",100,IF(VLOOKUP(F458,Sheet3!J:K,2,FALSE)&lt;&gt;100,VLOOKUP(F458,Sheet3!J:K,2,FALSE),0))</f>
        <v>63</v>
      </c>
      <c r="N458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</v>
      </c>
      <c r="O458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</v>
      </c>
    </row>
    <row r="459" spans="1:15" x14ac:dyDescent="0.5">
      <c r="A459">
        <v>458</v>
      </c>
      <c r="B459" t="str">
        <f t="shared" si="42"/>
        <v/>
      </c>
      <c r="C459" t="s">
        <v>195</v>
      </c>
      <c r="D459" t="str">
        <f t="shared" si="43"/>
        <v>JAMIE</v>
      </c>
      <c r="F459">
        <f t="shared" si="44"/>
        <v>69</v>
      </c>
      <c r="G459">
        <f t="shared" si="45"/>
        <v>69</v>
      </c>
      <c r="I459">
        <f>COUNTIF(Sheet3!F:F,"="&amp;'Trainers by index #'!D459)</f>
        <v>1</v>
      </c>
      <c r="J459">
        <f>IF(AND(I459=0,L459=0),MAX(Sheet3!J:J),0)</f>
        <v>0</v>
      </c>
      <c r="K459">
        <f>IF(I459=1,VLOOKUP(D459,Sheet3!F:J,5,FALSE),0)</f>
        <v>69</v>
      </c>
      <c r="L459">
        <f>IFERROR(IF(H459&lt;&gt;"",VLOOKUP(H459,Sheet3!I:J,2,FALSE),0),0)</f>
        <v>0</v>
      </c>
      <c r="M459">
        <f>IF(H459="FightingDojo",100,IF(VLOOKUP(F459,Sheet3!J:K,2,FALSE)&lt;&gt;100,VLOOKUP(F459,Sheet3!J:K,2,FALSE),0))</f>
        <v>63</v>
      </c>
      <c r="N459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</v>
      </c>
      <c r="O459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</v>
      </c>
    </row>
    <row r="460" spans="1:15" x14ac:dyDescent="0.5">
      <c r="A460">
        <v>459</v>
      </c>
      <c r="B460" t="str">
        <f t="shared" si="42"/>
        <v/>
      </c>
      <c r="C460" t="s">
        <v>195</v>
      </c>
      <c r="D460" t="str">
        <f t="shared" si="43"/>
        <v>JAMIE</v>
      </c>
      <c r="F460">
        <f t="shared" si="44"/>
        <v>69</v>
      </c>
      <c r="G460">
        <f t="shared" si="45"/>
        <v>69</v>
      </c>
      <c r="I460">
        <f>COUNTIF(Sheet3!F:F,"="&amp;'Trainers by index #'!D460)</f>
        <v>1</v>
      </c>
      <c r="J460">
        <f>IF(AND(I460=0,L460=0),MAX(Sheet3!J:J),0)</f>
        <v>0</v>
      </c>
      <c r="K460">
        <f>IF(I460=1,VLOOKUP(D460,Sheet3!F:J,5,FALSE),0)</f>
        <v>69</v>
      </c>
      <c r="L460">
        <f>IFERROR(IF(H460&lt;&gt;"",VLOOKUP(H460,Sheet3!I:J,2,FALSE),0),0)</f>
        <v>0</v>
      </c>
      <c r="M460">
        <f>IF(H460="FightingDojo",100,IF(VLOOKUP(F460,Sheet3!J:K,2,FALSE)&lt;&gt;100,VLOOKUP(F460,Sheet3!J:K,2,FALSE),0))</f>
        <v>63</v>
      </c>
      <c r="N460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</v>
      </c>
      <c r="O460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</v>
      </c>
    </row>
    <row r="461" spans="1:15" x14ac:dyDescent="0.5">
      <c r="A461">
        <v>460</v>
      </c>
      <c r="B461" t="str">
        <f t="shared" si="42"/>
        <v/>
      </c>
      <c r="C461" t="s">
        <v>102</v>
      </c>
      <c r="D461" t="str">
        <f t="shared" si="43"/>
        <v>WADE</v>
      </c>
      <c r="F461">
        <f t="shared" si="44"/>
        <v>5</v>
      </c>
      <c r="G461">
        <f t="shared" si="45"/>
        <v>5</v>
      </c>
      <c r="I461">
        <f>COUNTIF(Sheet3!F:F,"="&amp;'Trainers by index #'!D461)</f>
        <v>1</v>
      </c>
      <c r="J461">
        <f>IF(AND(I461=0,L461=0),MAX(Sheet3!J:J),0)</f>
        <v>0</v>
      </c>
      <c r="K461">
        <f>IF(I461=1,VLOOKUP(D461,Sheet3!F:J,5,FALSE),0)</f>
        <v>5</v>
      </c>
      <c r="L461">
        <f>IFERROR(IF(H461&lt;&gt;"",VLOOKUP(H461,Sheet3!I:J,2,FALSE),0),0)</f>
        <v>0</v>
      </c>
      <c r="M461">
        <f>IF(H461="FightingDojo",100,IF(VLOOKUP(F461,Sheet3!J:K,2,FALSE)&lt;&gt;100,VLOOKUP(F461,Sheet3!J:K,2,FALSE),0))</f>
        <v>7</v>
      </c>
      <c r="N461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</v>
      </c>
      <c r="O461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</v>
      </c>
    </row>
    <row r="462" spans="1:15" x14ac:dyDescent="0.5">
      <c r="A462">
        <v>461</v>
      </c>
      <c r="B462" t="str">
        <f t="shared" si="42"/>
        <v/>
      </c>
      <c r="C462" t="s">
        <v>102</v>
      </c>
      <c r="D462" t="str">
        <f t="shared" si="43"/>
        <v>WADE</v>
      </c>
      <c r="F462">
        <f t="shared" si="44"/>
        <v>5</v>
      </c>
      <c r="G462">
        <f t="shared" si="45"/>
        <v>5</v>
      </c>
      <c r="I462">
        <f>COUNTIF(Sheet3!F:F,"="&amp;'Trainers by index #'!D462)</f>
        <v>1</v>
      </c>
      <c r="J462">
        <f>IF(AND(I462=0,L462=0),MAX(Sheet3!J:J),0)</f>
        <v>0</v>
      </c>
      <c r="K462">
        <f>IF(I462=1,VLOOKUP(D462,Sheet3!F:J,5,FALSE),0)</f>
        <v>5</v>
      </c>
      <c r="L462">
        <f>IFERROR(IF(H462&lt;&gt;"",VLOOKUP(H462,Sheet3!I:J,2,FALSE),0),0)</f>
        <v>0</v>
      </c>
      <c r="M462">
        <f>IF(H462="FightingDojo",100,IF(VLOOKUP(F462,Sheet3!J:K,2,FALSE)&lt;&gt;100,VLOOKUP(F462,Sheet3!J:K,2,FALSE),0))</f>
        <v>7</v>
      </c>
      <c r="N462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</v>
      </c>
      <c r="O462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</v>
      </c>
    </row>
    <row r="463" spans="1:15" x14ac:dyDescent="0.5">
      <c r="A463">
        <v>462</v>
      </c>
      <c r="B463" t="str">
        <f t="shared" si="42"/>
        <v/>
      </c>
      <c r="C463" t="s">
        <v>148</v>
      </c>
      <c r="D463" t="str">
        <f t="shared" si="43"/>
        <v>RALPH</v>
      </c>
      <c r="F463">
        <f t="shared" si="44"/>
        <v>8</v>
      </c>
      <c r="G463">
        <f t="shared" si="45"/>
        <v>8</v>
      </c>
      <c r="I463">
        <f>COUNTIF(Sheet3!F:F,"="&amp;'Trainers by index #'!D463)</f>
        <v>1</v>
      </c>
      <c r="J463">
        <f>IF(AND(I463=0,L463=0),MAX(Sheet3!J:J),0)</f>
        <v>0</v>
      </c>
      <c r="K463">
        <f>IF(I463=1,VLOOKUP(D463,Sheet3!F:J,5,FALSE),0)</f>
        <v>8</v>
      </c>
      <c r="L463">
        <f>IFERROR(IF(H463&lt;&gt;"",VLOOKUP(H463,Sheet3!I:J,2,FALSE),0),0)</f>
        <v>0</v>
      </c>
      <c r="M463">
        <f>IF(H463="FightingDojo",100,IF(VLOOKUP(F463,Sheet3!J:K,2,FALSE)&lt;&gt;100,VLOOKUP(F463,Sheet3!J:K,2,FALSE),0))</f>
        <v>17</v>
      </c>
      <c r="N463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</v>
      </c>
      <c r="O463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</v>
      </c>
    </row>
    <row r="464" spans="1:15" x14ac:dyDescent="0.5">
      <c r="A464">
        <v>463</v>
      </c>
      <c r="B464" t="str">
        <f t="shared" si="42"/>
        <v/>
      </c>
      <c r="C464" t="s">
        <v>148</v>
      </c>
      <c r="D464" t="str">
        <f t="shared" si="43"/>
        <v>RALPH</v>
      </c>
      <c r="F464">
        <f t="shared" si="44"/>
        <v>8</v>
      </c>
      <c r="G464">
        <f t="shared" si="45"/>
        <v>8</v>
      </c>
      <c r="I464">
        <f>COUNTIF(Sheet3!F:F,"="&amp;'Trainers by index #'!D464)</f>
        <v>1</v>
      </c>
      <c r="J464">
        <f>IF(AND(I464=0,L464=0),MAX(Sheet3!J:J),0)</f>
        <v>0</v>
      </c>
      <c r="K464">
        <f>IF(I464=1,VLOOKUP(D464,Sheet3!F:J,5,FALSE),0)</f>
        <v>8</v>
      </c>
      <c r="L464">
        <f>IFERROR(IF(H464&lt;&gt;"",VLOOKUP(H464,Sheet3!I:J,2,FALSE),0),0)</f>
        <v>0</v>
      </c>
      <c r="M464">
        <f>IF(H464="FightingDojo",100,IF(VLOOKUP(F464,Sheet3!J:K,2,FALSE)&lt;&gt;100,VLOOKUP(F464,Sheet3!J:K,2,FALSE),0))</f>
        <v>17</v>
      </c>
      <c r="N464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</v>
      </c>
      <c r="O464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</v>
      </c>
    </row>
    <row r="465" spans="1:15" x14ac:dyDescent="0.5">
      <c r="A465">
        <v>464</v>
      </c>
      <c r="B465" t="str">
        <f t="shared" si="42"/>
        <v/>
      </c>
      <c r="C465" t="s">
        <v>380</v>
      </c>
      <c r="D465" t="str">
        <f t="shared" si="43"/>
        <v>DANA</v>
      </c>
      <c r="F465">
        <f t="shared" si="44"/>
        <v>23</v>
      </c>
      <c r="G465">
        <f t="shared" si="45"/>
        <v>23</v>
      </c>
      <c r="I465">
        <f>COUNTIF(Sheet3!F:F,"="&amp;'Trainers by index #'!D465)</f>
        <v>1</v>
      </c>
      <c r="J465">
        <f>IF(AND(I465=0,L465=0),MAX(Sheet3!J:J),0)</f>
        <v>0</v>
      </c>
      <c r="K465">
        <f>IF(I465=1,VLOOKUP(D465,Sheet3!F:J,5,FALSE),0)</f>
        <v>23</v>
      </c>
      <c r="L465">
        <f>IFERROR(IF(H465&lt;&gt;"",VLOOKUP(H465,Sheet3!I:J,2,FALSE),0),0)</f>
        <v>0</v>
      </c>
      <c r="M465">
        <f>IF(H465="FightingDojo",100,IF(VLOOKUP(F465,Sheet3!J:K,2,FALSE)&lt;&gt;100,VLOOKUP(F465,Sheet3!J:K,2,FALSE),0))</f>
        <v>39</v>
      </c>
      <c r="N465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</v>
      </c>
      <c r="O465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</v>
      </c>
    </row>
    <row r="466" spans="1:15" x14ac:dyDescent="0.5">
      <c r="A466">
        <v>465</v>
      </c>
      <c r="B466" t="str">
        <f t="shared" si="42"/>
        <v/>
      </c>
      <c r="C466" t="s">
        <v>380</v>
      </c>
      <c r="D466" t="str">
        <f t="shared" si="43"/>
        <v>DANA</v>
      </c>
      <c r="F466">
        <f t="shared" si="44"/>
        <v>23</v>
      </c>
      <c r="G466">
        <f t="shared" si="45"/>
        <v>23</v>
      </c>
      <c r="I466">
        <f>COUNTIF(Sheet3!F:F,"="&amp;'Trainers by index #'!D466)</f>
        <v>1</v>
      </c>
      <c r="J466">
        <f>IF(AND(I466=0,L466=0),MAX(Sheet3!J:J),0)</f>
        <v>0</v>
      </c>
      <c r="K466">
        <f>IF(I466=1,VLOOKUP(D466,Sheet3!F:J,5,FALSE),0)</f>
        <v>23</v>
      </c>
      <c r="L466">
        <f>IFERROR(IF(H466&lt;&gt;"",VLOOKUP(H466,Sheet3!I:J,2,FALSE),0),0)</f>
        <v>0</v>
      </c>
      <c r="M466">
        <f>IF(H466="FightingDojo",100,IF(VLOOKUP(F466,Sheet3!J:K,2,FALSE)&lt;&gt;100,VLOOKUP(F466,Sheet3!J:K,2,FALSE),0))</f>
        <v>39</v>
      </c>
      <c r="N466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</v>
      </c>
      <c r="O466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</v>
      </c>
    </row>
    <row r="467" spans="1:15" x14ac:dyDescent="0.5">
      <c r="A467">
        <v>466</v>
      </c>
      <c r="B467" t="str">
        <f t="shared" si="42"/>
        <v/>
      </c>
      <c r="C467" t="s">
        <v>382</v>
      </c>
      <c r="D467" t="str">
        <f t="shared" si="43"/>
        <v>TIFFANY</v>
      </c>
      <c r="F467">
        <f t="shared" si="44"/>
        <v>40</v>
      </c>
      <c r="G467">
        <f t="shared" si="45"/>
        <v>40</v>
      </c>
      <c r="I467">
        <f>COUNTIF(Sheet3!F:F,"="&amp;'Trainers by index #'!D467)</f>
        <v>1</v>
      </c>
      <c r="J467">
        <f>IF(AND(I467=0,L467=0),MAX(Sheet3!J:J),0)</f>
        <v>0</v>
      </c>
      <c r="K467">
        <f>IF(I467=1,VLOOKUP(D467,Sheet3!F:J,5,FALSE),0)</f>
        <v>40</v>
      </c>
      <c r="L467">
        <f>IFERROR(IF(H467&lt;&gt;"",VLOOKUP(H467,Sheet3!I:J,2,FALSE),0),0)</f>
        <v>0</v>
      </c>
      <c r="M467">
        <f>IF(H467="FightingDojo",100,IF(VLOOKUP(F467,Sheet3!J:K,2,FALSE)&lt;&gt;100,VLOOKUP(F467,Sheet3!J:K,2,FALSE),0))</f>
        <v>45</v>
      </c>
      <c r="N467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</v>
      </c>
      <c r="O467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</v>
      </c>
    </row>
    <row r="468" spans="1:15" x14ac:dyDescent="0.5">
      <c r="A468">
        <v>467</v>
      </c>
      <c r="B468" t="str">
        <f t="shared" si="42"/>
        <v/>
      </c>
      <c r="C468" t="s">
        <v>382</v>
      </c>
      <c r="D468" t="str">
        <f t="shared" si="43"/>
        <v>TIFFANY</v>
      </c>
      <c r="F468">
        <f t="shared" si="44"/>
        <v>40</v>
      </c>
      <c r="G468">
        <f t="shared" si="45"/>
        <v>40</v>
      </c>
      <c r="I468">
        <f>COUNTIF(Sheet3!F:F,"="&amp;'Trainers by index #'!D468)</f>
        <v>1</v>
      </c>
      <c r="J468">
        <f>IF(AND(I468=0,L468=0),MAX(Sheet3!J:J),0)</f>
        <v>0</v>
      </c>
      <c r="K468">
        <f>IF(I468=1,VLOOKUP(D468,Sheet3!F:J,5,FALSE),0)</f>
        <v>40</v>
      </c>
      <c r="L468">
        <f>IFERROR(IF(H468&lt;&gt;"",VLOOKUP(H468,Sheet3!I:J,2,FALSE),0),0)</f>
        <v>0</v>
      </c>
      <c r="M468">
        <f>IF(H468="FightingDojo",100,IF(VLOOKUP(F468,Sheet3!J:K,2,FALSE)&lt;&gt;100,VLOOKUP(F468,Sheet3!J:K,2,FALSE),0))</f>
        <v>45</v>
      </c>
      <c r="N468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</v>
      </c>
      <c r="O468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</v>
      </c>
    </row>
    <row r="469" spans="1:15" x14ac:dyDescent="0.5">
      <c r="A469">
        <v>468</v>
      </c>
      <c r="B469" t="str">
        <f t="shared" si="42"/>
        <v/>
      </c>
      <c r="C469" t="s">
        <v>405</v>
      </c>
      <c r="D469" t="str">
        <f t="shared" si="43"/>
        <v>ROSS</v>
      </c>
      <c r="F469">
        <f t="shared" si="44"/>
        <v>45</v>
      </c>
      <c r="G469">
        <f t="shared" si="45"/>
        <v>45</v>
      </c>
      <c r="I469">
        <f>COUNTIF(Sheet3!F:F,"="&amp;'Trainers by index #'!D469)</f>
        <v>1</v>
      </c>
      <c r="J469">
        <f>IF(AND(I469=0,L469=0),MAX(Sheet3!J:J),0)</f>
        <v>0</v>
      </c>
      <c r="K469">
        <f>IF(I469=1,VLOOKUP(D469,Sheet3!F:J,5,FALSE),0)</f>
        <v>45</v>
      </c>
      <c r="L469">
        <f>IFERROR(IF(H469&lt;&gt;"",VLOOKUP(H469,Sheet3!I:J,2,FALSE),0),0)</f>
        <v>0</v>
      </c>
      <c r="M469">
        <f>IF(H469="FightingDojo",100,IF(VLOOKUP(F469,Sheet3!J:K,2,FALSE)&lt;&gt;100,VLOOKUP(F469,Sheet3!J:K,2,FALSE),0))</f>
        <v>50</v>
      </c>
      <c r="N469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</v>
      </c>
      <c r="O469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</v>
      </c>
    </row>
    <row r="470" spans="1:15" x14ac:dyDescent="0.5">
      <c r="A470">
        <v>469</v>
      </c>
      <c r="B470" t="str">
        <f t="shared" si="42"/>
        <v/>
      </c>
      <c r="C470" t="s">
        <v>406</v>
      </c>
      <c r="D470" t="str">
        <f t="shared" si="43"/>
        <v>MITCH</v>
      </c>
      <c r="F470">
        <f t="shared" si="44"/>
        <v>45</v>
      </c>
      <c r="G470">
        <f t="shared" si="45"/>
        <v>45</v>
      </c>
      <c r="I470">
        <f>COUNTIF(Sheet3!F:F,"="&amp;'Trainers by index #'!D470)</f>
        <v>1</v>
      </c>
      <c r="J470">
        <f>IF(AND(I470=0,L470=0),MAX(Sheet3!J:J),0)</f>
        <v>0</v>
      </c>
      <c r="K470">
        <f>IF(I470=1,VLOOKUP(D470,Sheet3!F:J,5,FALSE),0)</f>
        <v>45</v>
      </c>
      <c r="L470">
        <f>IFERROR(IF(H470&lt;&gt;"",VLOOKUP(H470,Sheet3!I:J,2,FALSE),0),0)</f>
        <v>0</v>
      </c>
      <c r="M470">
        <f>IF(H470="FightingDojo",100,IF(VLOOKUP(F470,Sheet3!J:K,2,FALSE)&lt;&gt;100,VLOOKUP(F470,Sheet3!J:K,2,FALSE),0))</f>
        <v>50</v>
      </c>
      <c r="N470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</v>
      </c>
      <c r="O470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</v>
      </c>
    </row>
    <row r="471" spans="1:15" x14ac:dyDescent="0.5">
      <c r="A471">
        <v>470</v>
      </c>
      <c r="B471" t="str">
        <f t="shared" si="42"/>
        <v/>
      </c>
      <c r="C471" t="s">
        <v>407</v>
      </c>
      <c r="D471" t="str">
        <f t="shared" si="43"/>
        <v>GREGG</v>
      </c>
      <c r="F471">
        <f t="shared" si="44"/>
        <v>45</v>
      </c>
      <c r="G471">
        <f t="shared" si="45"/>
        <v>45</v>
      </c>
      <c r="I471">
        <f>COUNTIF(Sheet3!F:F,"="&amp;'Trainers by index #'!D471)</f>
        <v>1</v>
      </c>
      <c r="J471">
        <f>IF(AND(I471=0,L471=0),MAX(Sheet3!J:J),0)</f>
        <v>0</v>
      </c>
      <c r="K471">
        <f>IF(I471=1,VLOOKUP(D471,Sheet3!F:J,5,FALSE),0)</f>
        <v>45</v>
      </c>
      <c r="L471">
        <f>IFERROR(IF(H471&lt;&gt;"",VLOOKUP(H471,Sheet3!I:J,2,FALSE),0),0)</f>
        <v>0</v>
      </c>
      <c r="M471">
        <f>IF(H471="FightingDojo",100,IF(VLOOKUP(F471,Sheet3!J:K,2,FALSE)&lt;&gt;100,VLOOKUP(F471,Sheet3!J:K,2,FALSE),0))</f>
        <v>50</v>
      </c>
      <c r="N471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</v>
      </c>
      <c r="O471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</v>
      </c>
    </row>
    <row r="472" spans="1:15" x14ac:dyDescent="0.5">
      <c r="A472">
        <v>471</v>
      </c>
      <c r="B472" t="str">
        <f t="shared" si="42"/>
        <v/>
      </c>
      <c r="C472" t="s">
        <v>408</v>
      </c>
      <c r="D472" t="str">
        <f t="shared" si="43"/>
        <v>GARETT</v>
      </c>
      <c r="F472">
        <f t="shared" si="44"/>
        <v>46</v>
      </c>
      <c r="G472">
        <f t="shared" si="45"/>
        <v>46</v>
      </c>
      <c r="I472">
        <f>COUNTIF(Sheet3!F:F,"="&amp;'Trainers by index #'!D472)</f>
        <v>1</v>
      </c>
      <c r="J472">
        <f>IF(AND(I472=0,L472=0),MAX(Sheet3!J:J),0)</f>
        <v>0</v>
      </c>
      <c r="K472">
        <f>IF(I472=1,VLOOKUP(D472,Sheet3!F:J,5,FALSE),0)</f>
        <v>46</v>
      </c>
      <c r="L472">
        <f>IFERROR(IF(H472&lt;&gt;"",VLOOKUP(H472,Sheet3!I:J,2,FALSE),0),0)</f>
        <v>0</v>
      </c>
      <c r="M472">
        <f>IF(H472="FightingDojo",100,IF(VLOOKUP(F472,Sheet3!J:K,2,FALSE)&lt;&gt;100,VLOOKUP(F472,Sheet3!J:K,2,FALSE),0))</f>
        <v>52</v>
      </c>
      <c r="N472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</v>
      </c>
      <c r="O472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</v>
      </c>
    </row>
    <row r="473" spans="1:15" x14ac:dyDescent="0.5">
      <c r="A473">
        <v>472</v>
      </c>
      <c r="B473" t="str">
        <f t="shared" si="42"/>
        <v/>
      </c>
      <c r="C473" t="s">
        <v>409</v>
      </c>
      <c r="D473" t="str">
        <f t="shared" si="43"/>
        <v>TRENTON</v>
      </c>
      <c r="F473">
        <f t="shared" si="44"/>
        <v>46</v>
      </c>
      <c r="G473">
        <f t="shared" si="45"/>
        <v>46</v>
      </c>
      <c r="I473">
        <f>COUNTIF(Sheet3!F:F,"="&amp;'Trainers by index #'!D473)</f>
        <v>1</v>
      </c>
      <c r="J473">
        <f>IF(AND(I473=0,L473=0),MAX(Sheet3!J:J),0)</f>
        <v>0</v>
      </c>
      <c r="K473">
        <f>IF(I473=1,VLOOKUP(D473,Sheet3!F:J,5,FALSE),0)</f>
        <v>46</v>
      </c>
      <c r="L473">
        <f>IFERROR(IF(H473&lt;&gt;"",VLOOKUP(H473,Sheet3!I:J,2,FALSE),0),0)</f>
        <v>0</v>
      </c>
      <c r="M473">
        <f>IF(H473="FightingDojo",100,IF(VLOOKUP(F473,Sheet3!J:K,2,FALSE)&lt;&gt;100,VLOOKUP(F473,Sheet3!J:K,2,FALSE),0))</f>
        <v>52</v>
      </c>
      <c r="N473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</v>
      </c>
      <c r="O473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</v>
      </c>
    </row>
    <row r="474" spans="1:15" x14ac:dyDescent="0.5">
      <c r="A474">
        <v>473</v>
      </c>
      <c r="B474" t="str">
        <f t="shared" si="42"/>
        <v>AAAA</v>
      </c>
      <c r="C474" t="s">
        <v>108</v>
      </c>
      <c r="D474" t="str">
        <f t="shared" si="43"/>
        <v>MICKEY</v>
      </c>
      <c r="F474">
        <f t="shared" si="44"/>
        <v>100</v>
      </c>
      <c r="G474">
        <f t="shared" si="45"/>
        <v>100</v>
      </c>
      <c r="I474">
        <f>COUNTIF(Sheet3!F:F,"="&amp;'Trainers by index #'!D474)</f>
        <v>0</v>
      </c>
      <c r="J474">
        <f>IF(AND(I474=0,L474=0),MAX(Sheet3!J:J),0)</f>
        <v>100</v>
      </c>
      <c r="K474">
        <f>IF(I474=1,VLOOKUP(D474,Sheet3!F:J,5,FALSE),0)</f>
        <v>0</v>
      </c>
      <c r="L474">
        <f>IFERROR(IF(H474&lt;&gt;"",VLOOKUP(H474,Sheet3!I:J,2,FALSE),0),0)</f>
        <v>0</v>
      </c>
      <c r="M474">
        <f>IF(H474="FightingDojo",100,IF(VLOOKUP(F474,Sheet3!J:K,2,FALSE)&lt;&gt;100,VLOOKUP(F474,Sheet3!J:K,2,FALSE),0))</f>
        <v>0</v>
      </c>
      <c r="N474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</v>
      </c>
      <c r="O474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</v>
      </c>
    </row>
    <row r="475" spans="1:15" x14ac:dyDescent="0.5">
      <c r="A475">
        <v>474</v>
      </c>
      <c r="B475" t="str">
        <f t="shared" si="42"/>
        <v>AAAA</v>
      </c>
      <c r="C475" t="s">
        <v>108</v>
      </c>
      <c r="D475" t="str">
        <f t="shared" si="43"/>
        <v>MICKEY</v>
      </c>
      <c r="F475">
        <f t="shared" si="44"/>
        <v>100</v>
      </c>
      <c r="G475">
        <f t="shared" si="45"/>
        <v>100</v>
      </c>
      <c r="I475">
        <f>COUNTIF(Sheet3!F:F,"="&amp;'Trainers by index #'!D475)</f>
        <v>0</v>
      </c>
      <c r="J475">
        <f>IF(AND(I475=0,L475=0),MAX(Sheet3!J:J),0)</f>
        <v>100</v>
      </c>
      <c r="K475">
        <f>IF(I475=1,VLOOKUP(D475,Sheet3!F:J,5,FALSE),0)</f>
        <v>0</v>
      </c>
      <c r="L475">
        <f>IFERROR(IF(H475&lt;&gt;"",VLOOKUP(H475,Sheet3!I:J,2,FALSE),0),0)</f>
        <v>0</v>
      </c>
      <c r="M475">
        <f>IF(H475="FightingDojo",100,IF(VLOOKUP(F475,Sheet3!J:K,2,FALSE)&lt;&gt;100,VLOOKUP(F475,Sheet3!J:K,2,FALSE),0))</f>
        <v>0</v>
      </c>
      <c r="N475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</v>
      </c>
      <c r="O475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</v>
      </c>
    </row>
    <row r="476" spans="1:15" x14ac:dyDescent="0.5">
      <c r="A476">
        <v>475</v>
      </c>
      <c r="B476" t="str">
        <f t="shared" si="42"/>
        <v>AAAA</v>
      </c>
      <c r="C476" t="s">
        <v>108</v>
      </c>
      <c r="D476" t="str">
        <f t="shared" si="43"/>
        <v>MICKEY</v>
      </c>
      <c r="F476">
        <f t="shared" si="44"/>
        <v>100</v>
      </c>
      <c r="G476">
        <f t="shared" si="45"/>
        <v>100</v>
      </c>
      <c r="I476">
        <f>COUNTIF(Sheet3!F:F,"="&amp;'Trainers by index #'!D476)</f>
        <v>0</v>
      </c>
      <c r="J476">
        <f>IF(AND(I476=0,L476=0),MAX(Sheet3!J:J),0)</f>
        <v>100</v>
      </c>
      <c r="K476">
        <f>IF(I476=1,VLOOKUP(D476,Sheet3!F:J,5,FALSE),0)</f>
        <v>0</v>
      </c>
      <c r="L476">
        <f>IFERROR(IF(H476&lt;&gt;"",VLOOKUP(H476,Sheet3!I:J,2,FALSE),0),0)</f>
        <v>0</v>
      </c>
      <c r="M476">
        <f>IF(H476="FightingDojo",100,IF(VLOOKUP(F476,Sheet3!J:K,2,FALSE)&lt;&gt;100,VLOOKUP(F476,Sheet3!J:K,2,FALSE),0))</f>
        <v>0</v>
      </c>
      <c r="N476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</v>
      </c>
      <c r="O476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</v>
      </c>
    </row>
    <row r="477" spans="1:15" x14ac:dyDescent="0.5">
      <c r="A477">
        <v>476</v>
      </c>
      <c r="B477" t="str">
        <f t="shared" si="42"/>
        <v>AAAA</v>
      </c>
      <c r="C477" t="s">
        <v>108</v>
      </c>
      <c r="D477" t="str">
        <f t="shared" si="43"/>
        <v>MICKEY</v>
      </c>
      <c r="F477">
        <f t="shared" si="44"/>
        <v>100</v>
      </c>
      <c r="G477">
        <f t="shared" si="45"/>
        <v>100</v>
      </c>
      <c r="I477">
        <f>COUNTIF(Sheet3!F:F,"="&amp;'Trainers by index #'!D477)</f>
        <v>0</v>
      </c>
      <c r="J477">
        <f>IF(AND(I477=0,L477=0),MAX(Sheet3!J:J),0)</f>
        <v>100</v>
      </c>
      <c r="K477">
        <f>IF(I477=1,VLOOKUP(D477,Sheet3!F:J,5,FALSE),0)</f>
        <v>0</v>
      </c>
      <c r="L477">
        <f>IFERROR(IF(H477&lt;&gt;"",VLOOKUP(H477,Sheet3!I:J,2,FALSE),0),0)</f>
        <v>0</v>
      </c>
      <c r="M477">
        <f>IF(H477="FightingDojo",100,IF(VLOOKUP(F477,Sheet3!J:K,2,FALSE)&lt;&gt;100,VLOOKUP(F477,Sheet3!J:K,2,FALSE),0))</f>
        <v>0</v>
      </c>
      <c r="N477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</v>
      </c>
      <c r="O477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</v>
      </c>
    </row>
    <row r="478" spans="1:15" x14ac:dyDescent="0.5">
      <c r="A478">
        <v>477</v>
      </c>
      <c r="B478" t="str">
        <f t="shared" si="42"/>
        <v>AAAA</v>
      </c>
      <c r="C478" t="s">
        <v>108</v>
      </c>
      <c r="D478" t="str">
        <f t="shared" si="43"/>
        <v>MICKEY</v>
      </c>
      <c r="F478">
        <f t="shared" si="44"/>
        <v>100</v>
      </c>
      <c r="G478">
        <f t="shared" si="45"/>
        <v>100</v>
      </c>
      <c r="I478">
        <f>COUNTIF(Sheet3!F:F,"="&amp;'Trainers by index #'!D478)</f>
        <v>0</v>
      </c>
      <c r="J478">
        <f>IF(AND(I478=0,L478=0),MAX(Sheet3!J:J),0)</f>
        <v>100</v>
      </c>
      <c r="K478">
        <f>IF(I478=1,VLOOKUP(D478,Sheet3!F:J,5,FALSE),0)</f>
        <v>0</v>
      </c>
      <c r="L478">
        <f>IFERROR(IF(H478&lt;&gt;"",VLOOKUP(H478,Sheet3!I:J,2,FALSE),0),0)</f>
        <v>0</v>
      </c>
      <c r="M478">
        <f>IF(H478="FightingDojo",100,IF(VLOOKUP(F478,Sheet3!J:K,2,FALSE)&lt;&gt;100,VLOOKUP(F478,Sheet3!J:K,2,FALSE),0))</f>
        <v>0</v>
      </c>
      <c r="N478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</v>
      </c>
      <c r="O478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</v>
      </c>
    </row>
    <row r="479" spans="1:15" x14ac:dyDescent="0.5">
      <c r="A479">
        <v>478</v>
      </c>
      <c r="B479" t="str">
        <f t="shared" si="42"/>
        <v/>
      </c>
      <c r="C479" t="s">
        <v>410</v>
      </c>
      <c r="D479" t="str">
        <f t="shared" si="43"/>
        <v>ARIANA</v>
      </c>
      <c r="E479" t="b">
        <v>1</v>
      </c>
      <c r="F479">
        <f t="shared" si="44"/>
        <v>45</v>
      </c>
      <c r="G479">
        <f t="shared" si="45"/>
        <v>46</v>
      </c>
      <c r="H479" t="s">
        <v>1016</v>
      </c>
      <c r="I479">
        <f>COUNTIF(Sheet3!F:F,"="&amp;'Trainers by index #'!D479)</f>
        <v>2</v>
      </c>
      <c r="J479">
        <f>IF(AND(I479=0,L479=0),MAX(Sheet3!J:J),0)</f>
        <v>0</v>
      </c>
      <c r="K479">
        <f>IF(I479=1,VLOOKUP(D479,Sheet3!F:J,5,FALSE),0)</f>
        <v>0</v>
      </c>
      <c r="L479">
        <f>IFERROR(IF(H479&lt;&gt;"",VLOOKUP(H479,Sheet3!I:J,2,FALSE),0),0)</f>
        <v>45</v>
      </c>
      <c r="M479">
        <f>IF(H479="FightingDojo",100,IF(VLOOKUP(F479,Sheet3!J:K,2,FALSE)&lt;&gt;100,VLOOKUP(F479,Sheet3!J:K,2,FALSE),0))</f>
        <v>50</v>
      </c>
      <c r="N479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</v>
      </c>
      <c r="O479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</v>
      </c>
    </row>
    <row r="480" spans="1:15" x14ac:dyDescent="0.5">
      <c r="A480">
        <v>479</v>
      </c>
      <c r="B480" t="str">
        <f t="shared" si="42"/>
        <v/>
      </c>
      <c r="C480" t="s">
        <v>410</v>
      </c>
      <c r="D480" t="str">
        <f t="shared" si="43"/>
        <v>ARIANA</v>
      </c>
      <c r="E480" t="b">
        <v>1</v>
      </c>
      <c r="F480">
        <f t="shared" si="44"/>
        <v>46</v>
      </c>
      <c r="G480">
        <f t="shared" si="45"/>
        <v>47</v>
      </c>
      <c r="H480" t="s">
        <v>1017</v>
      </c>
      <c r="I480">
        <f>COUNTIF(Sheet3!F:F,"="&amp;'Trainers by index #'!D480)</f>
        <v>2</v>
      </c>
      <c r="J480">
        <f>IF(AND(I480=0,L480=0),MAX(Sheet3!J:J),0)</f>
        <v>0</v>
      </c>
      <c r="K480">
        <f>IF(I480=1,VLOOKUP(D480,Sheet3!F:J,5,FALSE),0)</f>
        <v>0</v>
      </c>
      <c r="L480">
        <f>IFERROR(IF(H480&lt;&gt;"",VLOOKUP(H480,Sheet3!I:J,2,FALSE),0),0)</f>
        <v>46</v>
      </c>
      <c r="M480">
        <f>IF(H480="FightingDojo",100,IF(VLOOKUP(F480,Sheet3!J:K,2,FALSE)&lt;&gt;100,VLOOKUP(F480,Sheet3!J:K,2,FALSE),0))</f>
        <v>52</v>
      </c>
      <c r="N480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</v>
      </c>
      <c r="O480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</v>
      </c>
    </row>
    <row r="481" spans="1:15" x14ac:dyDescent="0.5">
      <c r="A481">
        <v>480</v>
      </c>
      <c r="B481" t="str">
        <f t="shared" si="42"/>
        <v/>
      </c>
      <c r="C481" t="s">
        <v>303</v>
      </c>
      <c r="D481" t="str">
        <f t="shared" si="43"/>
        <v>DIANA</v>
      </c>
      <c r="F481">
        <f t="shared" si="44"/>
        <v>45</v>
      </c>
      <c r="G481">
        <f t="shared" si="45"/>
        <v>45</v>
      </c>
      <c r="H481" t="s">
        <v>1016</v>
      </c>
      <c r="I481">
        <f>COUNTIF(Sheet3!F:F,"="&amp;'Trainers by index #'!D481)</f>
        <v>2</v>
      </c>
      <c r="J481">
        <f>IF(AND(I481=0,L481=0),MAX(Sheet3!J:J),0)</f>
        <v>0</v>
      </c>
      <c r="K481">
        <f>IF(I481=1,VLOOKUP(D481,Sheet3!F:J,5,FALSE),0)</f>
        <v>0</v>
      </c>
      <c r="L481">
        <f>IFERROR(IF(H481&lt;&gt;"",VLOOKUP(H481,Sheet3!I:J,2,FALSE),0),0)</f>
        <v>45</v>
      </c>
      <c r="M481">
        <f>IF(H481="FightingDojo",100,IF(VLOOKUP(F481,Sheet3!J:K,2,FALSE)&lt;&gt;100,VLOOKUP(F481,Sheet3!J:K,2,FALSE),0))</f>
        <v>50</v>
      </c>
      <c r="N481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</v>
      </c>
      <c r="O481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</v>
      </c>
    </row>
    <row r="482" spans="1:15" x14ac:dyDescent="0.5">
      <c r="A482">
        <v>481</v>
      </c>
      <c r="B482" t="str">
        <f t="shared" si="42"/>
        <v/>
      </c>
      <c r="C482" t="s">
        <v>411</v>
      </c>
      <c r="D482" t="str">
        <f t="shared" si="43"/>
        <v>JILL</v>
      </c>
      <c r="F482">
        <f t="shared" si="44"/>
        <v>45</v>
      </c>
      <c r="G482">
        <f t="shared" si="45"/>
        <v>45</v>
      </c>
      <c r="I482">
        <f>COUNTIF(Sheet3!F:F,"="&amp;'Trainers by index #'!D482)</f>
        <v>1</v>
      </c>
      <c r="J482">
        <f>IF(AND(I482=0,L482=0),MAX(Sheet3!J:J),0)</f>
        <v>0</v>
      </c>
      <c r="K482">
        <f>IF(I482=1,VLOOKUP(D482,Sheet3!F:J,5,FALSE),0)</f>
        <v>45</v>
      </c>
      <c r="L482">
        <f>IFERROR(IF(H482&lt;&gt;"",VLOOKUP(H482,Sheet3!I:J,2,FALSE),0),0)</f>
        <v>0</v>
      </c>
      <c r="M482">
        <f>IF(H482="FightingDojo",100,IF(VLOOKUP(F482,Sheet3!J:K,2,FALSE)&lt;&gt;100,VLOOKUP(F482,Sheet3!J:K,2,FALSE),0))</f>
        <v>50</v>
      </c>
      <c r="N482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</v>
      </c>
      <c r="O482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</v>
      </c>
    </row>
    <row r="483" spans="1:15" x14ac:dyDescent="0.5">
      <c r="A483">
        <v>482</v>
      </c>
      <c r="B483" t="str">
        <f t="shared" si="42"/>
        <v/>
      </c>
      <c r="C483" t="s">
        <v>412</v>
      </c>
      <c r="D483" t="str">
        <f t="shared" si="43"/>
        <v>DEANDRE</v>
      </c>
      <c r="F483">
        <f t="shared" si="44"/>
        <v>45</v>
      </c>
      <c r="G483">
        <f t="shared" si="45"/>
        <v>45</v>
      </c>
      <c r="I483">
        <f>COUNTIF(Sheet3!F:F,"="&amp;'Trainers by index #'!D483)</f>
        <v>1</v>
      </c>
      <c r="J483">
        <f>IF(AND(I483=0,L483=0),MAX(Sheet3!J:J),0)</f>
        <v>0</v>
      </c>
      <c r="K483">
        <f>IF(I483=1,VLOOKUP(D483,Sheet3!F:J,5,FALSE),0)</f>
        <v>45</v>
      </c>
      <c r="L483">
        <f>IFERROR(IF(H483&lt;&gt;"",VLOOKUP(H483,Sheet3!I:J,2,FALSE),0),0)</f>
        <v>0</v>
      </c>
      <c r="M483">
        <f>IF(H483="FightingDojo",100,IF(VLOOKUP(F483,Sheet3!J:K,2,FALSE)&lt;&gt;100,VLOOKUP(F483,Sheet3!J:K,2,FALSE),0))</f>
        <v>50</v>
      </c>
      <c r="N483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</v>
      </c>
      <c r="O483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</v>
      </c>
    </row>
    <row r="484" spans="1:15" x14ac:dyDescent="0.5">
      <c r="A484">
        <v>483</v>
      </c>
      <c r="B484" t="str">
        <f t="shared" si="42"/>
        <v/>
      </c>
      <c r="C484" t="s">
        <v>413</v>
      </c>
      <c r="D484" t="str">
        <f t="shared" si="43"/>
        <v>PATTON</v>
      </c>
      <c r="F484">
        <f t="shared" si="44"/>
        <v>45</v>
      </c>
      <c r="G484">
        <f t="shared" si="45"/>
        <v>45</v>
      </c>
      <c r="I484">
        <f>COUNTIF(Sheet3!F:F,"="&amp;'Trainers by index #'!D484)</f>
        <v>1</v>
      </c>
      <c r="J484">
        <f>IF(AND(I484=0,L484=0),MAX(Sheet3!J:J),0)</f>
        <v>0</v>
      </c>
      <c r="K484">
        <f>IF(I484=1,VLOOKUP(D484,Sheet3!F:J,5,FALSE),0)</f>
        <v>45</v>
      </c>
      <c r="L484">
        <f>IFERROR(IF(H484&lt;&gt;"",VLOOKUP(H484,Sheet3!I:J,2,FALSE),0),0)</f>
        <v>0</v>
      </c>
      <c r="M484">
        <f>IF(H484="FightingDojo",100,IF(VLOOKUP(F484,Sheet3!J:K,2,FALSE)&lt;&gt;100,VLOOKUP(F484,Sheet3!J:K,2,FALSE),0))</f>
        <v>50</v>
      </c>
      <c r="N484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</v>
      </c>
      <c r="O484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</v>
      </c>
    </row>
    <row r="485" spans="1:15" x14ac:dyDescent="0.5">
      <c r="A485">
        <v>484</v>
      </c>
      <c r="B485" t="str">
        <f t="shared" si="42"/>
        <v/>
      </c>
      <c r="C485" t="s">
        <v>414</v>
      </c>
      <c r="D485" t="str">
        <f t="shared" si="43"/>
        <v>GERARDO</v>
      </c>
      <c r="F485">
        <f t="shared" si="44"/>
        <v>45</v>
      </c>
      <c r="G485">
        <f t="shared" si="45"/>
        <v>45</v>
      </c>
      <c r="I485">
        <f>COUNTIF(Sheet3!F:F,"="&amp;'Trainers by index #'!D485)</f>
        <v>1</v>
      </c>
      <c r="J485">
        <f>IF(AND(I485=0,L485=0),MAX(Sheet3!J:J),0)</f>
        <v>0</v>
      </c>
      <c r="K485">
        <f>IF(I485=1,VLOOKUP(D485,Sheet3!F:J,5,FALSE),0)</f>
        <v>45</v>
      </c>
      <c r="L485">
        <f>IFERROR(IF(H485&lt;&gt;"",VLOOKUP(H485,Sheet3!I:J,2,FALSE),0),0)</f>
        <v>0</v>
      </c>
      <c r="M485">
        <f>IF(H485="FightingDojo",100,IF(VLOOKUP(F485,Sheet3!J:K,2,FALSE)&lt;&gt;100,VLOOKUP(F485,Sheet3!J:K,2,FALSE),0))</f>
        <v>50</v>
      </c>
      <c r="N485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</v>
      </c>
      <c r="O485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</v>
      </c>
    </row>
    <row r="486" spans="1:15" x14ac:dyDescent="0.5">
      <c r="A486">
        <v>485</v>
      </c>
      <c r="B486" t="str">
        <f t="shared" si="42"/>
        <v/>
      </c>
      <c r="C486" t="s">
        <v>415</v>
      </c>
      <c r="D486" t="str">
        <f t="shared" si="43"/>
        <v>ARCHER</v>
      </c>
      <c r="E486" t="b">
        <v>1</v>
      </c>
      <c r="F486">
        <f t="shared" si="44"/>
        <v>46</v>
      </c>
      <c r="G486">
        <f t="shared" si="45"/>
        <v>47</v>
      </c>
      <c r="I486">
        <f>COUNTIF(Sheet3!F:F,"="&amp;'Trainers by index #'!D486)</f>
        <v>1</v>
      </c>
      <c r="J486">
        <f>IF(AND(I486=0,L486=0),MAX(Sheet3!J:J),0)</f>
        <v>0</v>
      </c>
      <c r="K486">
        <f>IF(I486=1,VLOOKUP(D486,Sheet3!F:J,5,FALSE),0)</f>
        <v>46</v>
      </c>
      <c r="L486">
        <f>IFERROR(IF(H486&lt;&gt;"",VLOOKUP(H486,Sheet3!I:J,2,FALSE),0),0)</f>
        <v>0</v>
      </c>
      <c r="M486">
        <f>IF(H486="FightingDojo",100,IF(VLOOKUP(F486,Sheet3!J:K,2,FALSE)&lt;&gt;100,VLOOKUP(F486,Sheet3!J:K,2,FALSE),0))</f>
        <v>52</v>
      </c>
      <c r="N486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</v>
      </c>
      <c r="O486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</v>
      </c>
    </row>
    <row r="487" spans="1:15" x14ac:dyDescent="0.5">
      <c r="A487">
        <v>486</v>
      </c>
      <c r="B487" t="str">
        <f t="shared" si="42"/>
        <v/>
      </c>
      <c r="C487" t="s">
        <v>416</v>
      </c>
      <c r="D487" t="str">
        <f t="shared" si="43"/>
        <v>PROTON</v>
      </c>
      <c r="E487" t="b">
        <v>1</v>
      </c>
      <c r="F487">
        <f t="shared" si="44"/>
        <v>11</v>
      </c>
      <c r="G487">
        <f t="shared" si="45"/>
        <v>12</v>
      </c>
      <c r="H487" t="s">
        <v>990</v>
      </c>
      <c r="I487">
        <f>COUNTIF(Sheet3!F:F,"="&amp;'Trainers by index #'!D487)</f>
        <v>2</v>
      </c>
      <c r="J487">
        <f>IF(AND(I487=0,L487=0),MAX(Sheet3!J:J),0)</f>
        <v>0</v>
      </c>
      <c r="K487">
        <f>IF(I487=1,VLOOKUP(D487,Sheet3!F:J,5,FALSE),0)</f>
        <v>0</v>
      </c>
      <c r="L487">
        <f>IFERROR(IF(H487&lt;&gt;"",VLOOKUP(H487,Sheet3!I:J,2,FALSE),0),0)</f>
        <v>11</v>
      </c>
      <c r="M487">
        <f>IF(H487="FightingDojo",100,IF(VLOOKUP(F487,Sheet3!J:K,2,FALSE)&lt;&gt;100,VLOOKUP(F487,Sheet3!J:K,2,FALSE),0))</f>
        <v>17</v>
      </c>
      <c r="N487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</v>
      </c>
      <c r="O487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</v>
      </c>
    </row>
    <row r="488" spans="1:15" x14ac:dyDescent="0.5">
      <c r="A488">
        <v>487</v>
      </c>
      <c r="B488" t="str">
        <f t="shared" si="42"/>
        <v/>
      </c>
      <c r="C488" t="s">
        <v>417</v>
      </c>
      <c r="D488" t="str">
        <f t="shared" si="43"/>
        <v>PETREL</v>
      </c>
      <c r="E488" t="b">
        <v>1</v>
      </c>
      <c r="F488">
        <f t="shared" si="44"/>
        <v>46</v>
      </c>
      <c r="G488">
        <f t="shared" si="45"/>
        <v>47</v>
      </c>
      <c r="H488" t="s">
        <v>1017</v>
      </c>
      <c r="I488">
        <f>COUNTIF(Sheet3!F:F,"="&amp;'Trainers by index #'!D488)</f>
        <v>2</v>
      </c>
      <c r="J488">
        <f>IF(AND(I488=0,L488=0),MAX(Sheet3!J:J),0)</f>
        <v>0</v>
      </c>
      <c r="K488">
        <f>IF(I488=1,VLOOKUP(D488,Sheet3!F:J,5,FALSE),0)</f>
        <v>0</v>
      </c>
      <c r="L488">
        <f>IFERROR(IF(H488&lt;&gt;"",VLOOKUP(H488,Sheet3!I:J,2,FALSE),0),0)</f>
        <v>46</v>
      </c>
      <c r="M488">
        <f>IF(H488="FightingDojo",100,IF(VLOOKUP(F488,Sheet3!J:K,2,FALSE)&lt;&gt;100,VLOOKUP(F488,Sheet3!J:K,2,FALSE),0))</f>
        <v>52</v>
      </c>
      <c r="N488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</v>
      </c>
      <c r="O488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</v>
      </c>
    </row>
    <row r="489" spans="1:15" x14ac:dyDescent="0.5">
      <c r="A489">
        <v>488</v>
      </c>
      <c r="B489" t="str">
        <f t="shared" si="42"/>
        <v/>
      </c>
      <c r="C489" t="s">
        <v>417</v>
      </c>
      <c r="D489" t="str">
        <f t="shared" si="43"/>
        <v>PETREL</v>
      </c>
      <c r="E489" t="b">
        <v>1</v>
      </c>
      <c r="F489">
        <f t="shared" si="44"/>
        <v>45</v>
      </c>
      <c r="G489">
        <f t="shared" si="45"/>
        <v>46</v>
      </c>
      <c r="H489" t="s">
        <v>1016</v>
      </c>
      <c r="I489">
        <f>COUNTIF(Sheet3!F:F,"="&amp;'Trainers by index #'!D489)</f>
        <v>2</v>
      </c>
      <c r="J489">
        <f>IF(AND(I489=0,L489=0),MAX(Sheet3!J:J),0)</f>
        <v>0</v>
      </c>
      <c r="K489">
        <f>IF(I489=1,VLOOKUP(D489,Sheet3!F:J,5,FALSE),0)</f>
        <v>0</v>
      </c>
      <c r="L489">
        <f>IFERROR(IF(H489&lt;&gt;"",VLOOKUP(H489,Sheet3!I:J,2,FALSE),0),0)</f>
        <v>45</v>
      </c>
      <c r="M489">
        <f>IF(H489="FightingDojo",100,IF(VLOOKUP(F489,Sheet3!J:K,2,FALSE)&lt;&gt;100,VLOOKUP(F489,Sheet3!J:K,2,FALSE),0))</f>
        <v>50</v>
      </c>
      <c r="N489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</v>
      </c>
      <c r="O489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</v>
      </c>
    </row>
    <row r="490" spans="1:15" x14ac:dyDescent="0.5">
      <c r="A490">
        <v>489</v>
      </c>
      <c r="B490" t="str">
        <f t="shared" si="42"/>
        <v/>
      </c>
      <c r="C490" t="s">
        <v>101</v>
      </c>
      <c r="D490" t="str">
        <f t="shared" si="43"/>
        <v>SILVER</v>
      </c>
      <c r="E490" t="b">
        <v>1</v>
      </c>
      <c r="F490">
        <f t="shared" si="44"/>
        <v>100</v>
      </c>
      <c r="G490">
        <f t="shared" si="45"/>
        <v>101</v>
      </c>
      <c r="H490" t="s">
        <v>1080</v>
      </c>
      <c r="I490">
        <f>COUNTIF(Sheet3!F:F,"="&amp;'Trainers by index #'!D490)</f>
        <v>17</v>
      </c>
      <c r="J490">
        <f>IF(AND(I490=0,L490=0),MAX(Sheet3!J:J),0)</f>
        <v>0</v>
      </c>
      <c r="K490">
        <f>IF(I490=1,VLOOKUP(D490,Sheet3!F:J,5,FALSE),0)</f>
        <v>0</v>
      </c>
      <c r="L490">
        <f>IFERROR(IF(H490&lt;&gt;"",VLOOKUP(H490,Sheet3!I:J,2,FALSE),0),0)</f>
        <v>100</v>
      </c>
      <c r="M490">
        <f>IF(H490="FightingDojo",100,IF(VLOOKUP(F490,Sheet3!J:K,2,FALSE)&lt;&gt;100,VLOOKUP(F490,Sheet3!J:K,2,FALSE),0))</f>
        <v>100</v>
      </c>
      <c r="N490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</v>
      </c>
      <c r="O490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</v>
      </c>
    </row>
    <row r="491" spans="1:15" x14ac:dyDescent="0.5">
      <c r="A491">
        <v>490</v>
      </c>
      <c r="B491" t="str">
        <f t="shared" si="42"/>
        <v/>
      </c>
      <c r="C491" t="s">
        <v>101</v>
      </c>
      <c r="D491" t="str">
        <f t="shared" si="43"/>
        <v>SILVER</v>
      </c>
      <c r="E491" t="b">
        <v>1</v>
      </c>
      <c r="F491">
        <f t="shared" si="44"/>
        <v>100</v>
      </c>
      <c r="G491">
        <f t="shared" si="45"/>
        <v>101</v>
      </c>
      <c r="H491" t="s">
        <v>1080</v>
      </c>
      <c r="I491">
        <f>COUNTIF(Sheet3!F:F,"="&amp;'Trainers by index #'!D491)</f>
        <v>17</v>
      </c>
      <c r="J491">
        <f>IF(AND(I491=0,L491=0),MAX(Sheet3!J:J),0)</f>
        <v>0</v>
      </c>
      <c r="K491">
        <f>IF(I491=1,VLOOKUP(D491,Sheet3!F:J,5,FALSE),0)</f>
        <v>0</v>
      </c>
      <c r="L491">
        <f>IFERROR(IF(H491&lt;&gt;"",VLOOKUP(H491,Sheet3!I:J,2,FALSE),0),0)</f>
        <v>100</v>
      </c>
      <c r="M491">
        <f>IF(H491="FightingDojo",100,IF(VLOOKUP(F491,Sheet3!J:K,2,FALSE)&lt;&gt;100,VLOOKUP(F491,Sheet3!J:K,2,FALSE),0))</f>
        <v>100</v>
      </c>
      <c r="N491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</v>
      </c>
      <c r="O491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</v>
      </c>
    </row>
    <row r="492" spans="1:15" x14ac:dyDescent="0.5">
      <c r="A492">
        <v>491</v>
      </c>
      <c r="B492" t="str">
        <f t="shared" si="42"/>
        <v/>
      </c>
      <c r="C492" t="s">
        <v>101</v>
      </c>
      <c r="D492" t="str">
        <f t="shared" si="43"/>
        <v>SILVER</v>
      </c>
      <c r="E492" t="b">
        <v>1</v>
      </c>
      <c r="F492">
        <f t="shared" si="44"/>
        <v>100</v>
      </c>
      <c r="G492">
        <f t="shared" si="45"/>
        <v>101</v>
      </c>
      <c r="H492" t="s">
        <v>1080</v>
      </c>
      <c r="I492">
        <f>COUNTIF(Sheet3!F:F,"="&amp;'Trainers by index #'!D492)</f>
        <v>17</v>
      </c>
      <c r="J492">
        <f>IF(AND(I492=0,L492=0),MAX(Sheet3!J:J),0)</f>
        <v>0</v>
      </c>
      <c r="K492">
        <f>IF(I492=1,VLOOKUP(D492,Sheet3!F:J,5,FALSE),0)</f>
        <v>0</v>
      </c>
      <c r="L492">
        <f>IFERROR(IF(H492&lt;&gt;"",VLOOKUP(H492,Sheet3!I:J,2,FALSE),0),0)</f>
        <v>100</v>
      </c>
      <c r="M492">
        <f>IF(H492="FightingDojo",100,IF(VLOOKUP(F492,Sheet3!J:K,2,FALSE)&lt;&gt;100,VLOOKUP(F492,Sheet3!J:K,2,FALSE),0))</f>
        <v>100</v>
      </c>
      <c r="N492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</v>
      </c>
      <c r="O492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</v>
      </c>
    </row>
    <row r="493" spans="1:15" x14ac:dyDescent="0.5">
      <c r="A493">
        <v>492</v>
      </c>
      <c r="B493" t="str">
        <f t="shared" si="42"/>
        <v/>
      </c>
      <c r="C493" t="s">
        <v>418</v>
      </c>
      <c r="D493" t="str">
        <f t="shared" si="43"/>
        <v>ALEX</v>
      </c>
      <c r="F493">
        <f t="shared" si="44"/>
        <v>65</v>
      </c>
      <c r="G493">
        <f t="shared" si="45"/>
        <v>65</v>
      </c>
      <c r="I493">
        <f>COUNTIF(Sheet3!F:F,"="&amp;'Trainers by index #'!D493)</f>
        <v>1</v>
      </c>
      <c r="J493">
        <f>IF(AND(I493=0,L493=0),MAX(Sheet3!J:J),0)</f>
        <v>0</v>
      </c>
      <c r="K493">
        <f>IF(I493=1,VLOOKUP(D493,Sheet3!F:J,5,FALSE),0)</f>
        <v>65</v>
      </c>
      <c r="L493">
        <f>IFERROR(IF(H493&lt;&gt;"",VLOOKUP(H493,Sheet3!I:J,2,FALSE),0),0)</f>
        <v>0</v>
      </c>
      <c r="M493">
        <f>IF(H493="FightingDojo",100,IF(VLOOKUP(F493,Sheet3!J:K,2,FALSE)&lt;&gt;100,VLOOKUP(F493,Sheet3!J:K,2,FALSE),0))</f>
        <v>91</v>
      </c>
      <c r="N493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</v>
      </c>
      <c r="O493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</v>
      </c>
    </row>
    <row r="494" spans="1:15" x14ac:dyDescent="0.5">
      <c r="A494">
        <v>493</v>
      </c>
      <c r="B494" t="str">
        <f t="shared" si="42"/>
        <v/>
      </c>
      <c r="C494" t="s">
        <v>419</v>
      </c>
      <c r="D494" t="str">
        <f t="shared" si="43"/>
        <v>EDITH</v>
      </c>
      <c r="F494">
        <f t="shared" si="44"/>
        <v>21</v>
      </c>
      <c r="G494">
        <f t="shared" si="45"/>
        <v>21</v>
      </c>
      <c r="I494">
        <f>COUNTIF(Sheet3!F:F,"="&amp;'Trainers by index #'!D494)</f>
        <v>1</v>
      </c>
      <c r="J494">
        <f>IF(AND(I494=0,L494=0),MAX(Sheet3!J:J),0)</f>
        <v>0</v>
      </c>
      <c r="K494">
        <f>IF(I494=1,VLOOKUP(D494,Sheet3!F:J,5,FALSE),0)</f>
        <v>21</v>
      </c>
      <c r="L494">
        <f>IFERROR(IF(H494&lt;&gt;"",VLOOKUP(H494,Sheet3!I:J,2,FALSE),0),0)</f>
        <v>0</v>
      </c>
      <c r="M494">
        <f>IF(H494="FightingDojo",100,IF(VLOOKUP(F494,Sheet3!J:K,2,FALSE)&lt;&gt;100,VLOOKUP(F494,Sheet3!J:K,2,FALSE),0))</f>
        <v>38</v>
      </c>
      <c r="N494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</v>
      </c>
      <c r="O494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</v>
      </c>
    </row>
    <row r="495" spans="1:15" x14ac:dyDescent="0.5">
      <c r="A495">
        <v>494</v>
      </c>
      <c r="B495" t="str">
        <f t="shared" si="42"/>
        <v/>
      </c>
      <c r="C495" t="s">
        <v>420</v>
      </c>
      <c r="D495" t="str">
        <f t="shared" si="43"/>
        <v>GEORGINA</v>
      </c>
      <c r="F495">
        <f t="shared" si="44"/>
        <v>21</v>
      </c>
      <c r="G495">
        <f t="shared" si="45"/>
        <v>21</v>
      </c>
      <c r="I495">
        <f>COUNTIF(Sheet3!F:F,"="&amp;'Trainers by index #'!D495)</f>
        <v>1</v>
      </c>
      <c r="J495">
        <f>IF(AND(I495=0,L495=0),MAX(Sheet3!J:J),0)</f>
        <v>0</v>
      </c>
      <c r="K495">
        <f>IF(I495=1,VLOOKUP(D495,Sheet3!F:J,5,FALSE),0)</f>
        <v>21</v>
      </c>
      <c r="L495">
        <f>IFERROR(IF(H495&lt;&gt;"",VLOOKUP(H495,Sheet3!I:J,2,FALSE),0),0)</f>
        <v>0</v>
      </c>
      <c r="M495">
        <f>IF(H495="FightingDojo",100,IF(VLOOKUP(F495,Sheet3!J:K,2,FALSE)&lt;&gt;100,VLOOKUP(F495,Sheet3!J:K,2,FALSE),0))</f>
        <v>38</v>
      </c>
      <c r="N495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</v>
      </c>
      <c r="O495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</v>
      </c>
    </row>
    <row r="496" spans="1:15" x14ac:dyDescent="0.5">
      <c r="A496">
        <v>495</v>
      </c>
      <c r="B496" t="str">
        <f t="shared" si="42"/>
        <v/>
      </c>
      <c r="C496" t="s">
        <v>421</v>
      </c>
      <c r="D496" t="str">
        <f t="shared" si="43"/>
        <v>BOY</v>
      </c>
      <c r="F496">
        <f t="shared" si="44"/>
        <v>3</v>
      </c>
      <c r="G496">
        <f t="shared" si="45"/>
        <v>3</v>
      </c>
      <c r="H496" t="s">
        <v>980</v>
      </c>
      <c r="I496">
        <f>COUNTIF(Sheet3!F:F,"="&amp;'Trainers by index #'!D496)</f>
        <v>3</v>
      </c>
      <c r="J496">
        <f>IF(AND(I496=0,L496=0),MAX(Sheet3!J:J),0)</f>
        <v>0</v>
      </c>
      <c r="K496">
        <f>IF(I496=1,VLOOKUP(D496,Sheet3!F:J,5,FALSE),0)</f>
        <v>0</v>
      </c>
      <c r="L496">
        <f>IFERROR(IF(H496&lt;&gt;"",VLOOKUP(H496,Sheet3!I:J,2,FALSE),0),0)</f>
        <v>3</v>
      </c>
      <c r="M496">
        <f>IF(H496="FightingDojo",100,IF(VLOOKUP(F496,Sheet3!J:K,2,FALSE)&lt;&gt;100,VLOOKUP(F496,Sheet3!J:K,2,FALSE),0))</f>
        <v>5</v>
      </c>
      <c r="N496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</v>
      </c>
      <c r="O496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</v>
      </c>
    </row>
    <row r="497" spans="1:15" x14ac:dyDescent="0.5">
      <c r="A497">
        <v>496</v>
      </c>
      <c r="B497" t="str">
        <f t="shared" si="42"/>
        <v/>
      </c>
      <c r="C497" t="s">
        <v>421</v>
      </c>
      <c r="D497" t="str">
        <f t="shared" si="43"/>
        <v>BOY</v>
      </c>
      <c r="F497">
        <f t="shared" si="44"/>
        <v>3</v>
      </c>
      <c r="G497">
        <f t="shared" si="45"/>
        <v>3</v>
      </c>
      <c r="H497" t="s">
        <v>980</v>
      </c>
      <c r="I497">
        <f>COUNTIF(Sheet3!F:F,"="&amp;'Trainers by index #'!D497)</f>
        <v>3</v>
      </c>
      <c r="J497">
        <f>IF(AND(I497=0,L497=0),MAX(Sheet3!J:J),0)</f>
        <v>0</v>
      </c>
      <c r="K497">
        <f>IF(I497=1,VLOOKUP(D497,Sheet3!F:J,5,FALSE),0)</f>
        <v>0</v>
      </c>
      <c r="L497">
        <f>IFERROR(IF(H497&lt;&gt;"",VLOOKUP(H497,Sheet3!I:J,2,FALSE),0),0)</f>
        <v>3</v>
      </c>
      <c r="M497">
        <f>IF(H497="FightingDojo",100,IF(VLOOKUP(F497,Sheet3!J:K,2,FALSE)&lt;&gt;100,VLOOKUP(F497,Sheet3!J:K,2,FALSE),0))</f>
        <v>5</v>
      </c>
      <c r="N497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</v>
      </c>
      <c r="O497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</v>
      </c>
    </row>
    <row r="498" spans="1:15" x14ac:dyDescent="0.5">
      <c r="A498">
        <v>497</v>
      </c>
      <c r="B498" t="str">
        <f t="shared" si="42"/>
        <v/>
      </c>
      <c r="C498" t="s">
        <v>421</v>
      </c>
      <c r="D498" t="str">
        <f t="shared" si="43"/>
        <v>BOY</v>
      </c>
      <c r="F498">
        <f t="shared" si="44"/>
        <v>3</v>
      </c>
      <c r="G498">
        <f t="shared" si="45"/>
        <v>3</v>
      </c>
      <c r="H498" t="s">
        <v>980</v>
      </c>
      <c r="I498">
        <f>COUNTIF(Sheet3!F:F,"="&amp;'Trainers by index #'!D498)</f>
        <v>3</v>
      </c>
      <c r="J498">
        <f>IF(AND(I498=0,L498=0),MAX(Sheet3!J:J),0)</f>
        <v>0</v>
      </c>
      <c r="K498">
        <f>IF(I498=1,VLOOKUP(D498,Sheet3!F:J,5,FALSE),0)</f>
        <v>0</v>
      </c>
      <c r="L498">
        <f>IFERROR(IF(H498&lt;&gt;"",VLOOKUP(H498,Sheet3!I:J,2,FALSE),0),0)</f>
        <v>3</v>
      </c>
      <c r="M498">
        <f>IF(H498="FightingDojo",100,IF(VLOOKUP(F498,Sheet3!J:K,2,FALSE)&lt;&gt;100,VLOOKUP(F498,Sheet3!J:K,2,FALSE),0))</f>
        <v>5</v>
      </c>
      <c r="N498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</v>
      </c>
      <c r="O498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</v>
      </c>
    </row>
    <row r="499" spans="1:15" x14ac:dyDescent="0.5">
      <c r="A499">
        <v>498</v>
      </c>
      <c r="B499" t="str">
        <f t="shared" si="42"/>
        <v/>
      </c>
      <c r="C499" t="s">
        <v>422</v>
      </c>
      <c r="D499" t="str">
        <f t="shared" si="43"/>
        <v>EUSINE</v>
      </c>
      <c r="F499">
        <f t="shared" si="44"/>
        <v>29</v>
      </c>
      <c r="G499">
        <f t="shared" si="45"/>
        <v>29</v>
      </c>
      <c r="I499">
        <f>COUNTIF(Sheet3!F:F,"="&amp;'Trainers by index #'!D499)</f>
        <v>1</v>
      </c>
      <c r="J499">
        <f>IF(AND(I499=0,L499=0),MAX(Sheet3!J:J),0)</f>
        <v>0</v>
      </c>
      <c r="K499">
        <f>IF(I499=1,VLOOKUP(D499,Sheet3!F:J,5,FALSE),0)</f>
        <v>29</v>
      </c>
      <c r="L499">
        <f>IFERROR(IF(H499&lt;&gt;"",VLOOKUP(H499,Sheet3!I:J,2,FALSE),0),0)</f>
        <v>0</v>
      </c>
      <c r="M499">
        <f>IF(H499="FightingDojo",100,IF(VLOOKUP(F499,Sheet3!J:K,2,FALSE)&lt;&gt;100,VLOOKUP(F499,Sheet3!J:K,2,FALSE),0))</f>
        <v>41</v>
      </c>
      <c r="N499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</v>
      </c>
      <c r="O499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</v>
      </c>
    </row>
    <row r="500" spans="1:15" x14ac:dyDescent="0.5">
      <c r="A500">
        <v>499</v>
      </c>
      <c r="B500" t="str">
        <f t="shared" si="42"/>
        <v/>
      </c>
      <c r="C500" t="s">
        <v>109</v>
      </c>
      <c r="D500" t="str">
        <f t="shared" si="43"/>
        <v>GRUNT</v>
      </c>
      <c r="F500">
        <f t="shared" si="44"/>
        <v>45</v>
      </c>
      <c r="G500">
        <f t="shared" si="45"/>
        <v>45</v>
      </c>
      <c r="H500" t="s">
        <v>1016</v>
      </c>
      <c r="I500">
        <f>COUNTIF(Sheet3!F:F,"="&amp;'Trainers by index #'!D500)</f>
        <v>31</v>
      </c>
      <c r="J500">
        <f>IF(AND(I500=0,L500=0),MAX(Sheet3!J:J),0)</f>
        <v>0</v>
      </c>
      <c r="K500">
        <f>IF(I500=1,VLOOKUP(D500,Sheet3!F:J,5,FALSE),0)</f>
        <v>0</v>
      </c>
      <c r="L500">
        <f>IFERROR(IF(H500&lt;&gt;"",VLOOKUP(H500,Sheet3!I:J,2,FALSE),0),0)</f>
        <v>45</v>
      </c>
      <c r="M500">
        <f>IF(H500="FightingDojo",100,IF(VLOOKUP(F500,Sheet3!J:K,2,FALSE)&lt;&gt;100,VLOOKUP(F500,Sheet3!J:K,2,FALSE),0))</f>
        <v>50</v>
      </c>
      <c r="N500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</v>
      </c>
      <c r="O500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</v>
      </c>
    </row>
    <row r="501" spans="1:15" x14ac:dyDescent="0.5">
      <c r="A501">
        <v>500</v>
      </c>
      <c r="B501" t="str">
        <f t="shared" si="42"/>
        <v/>
      </c>
      <c r="C501" t="s">
        <v>423</v>
      </c>
      <c r="D501" t="str">
        <f t="shared" si="43"/>
        <v>KOBE</v>
      </c>
      <c r="F501">
        <f t="shared" si="44"/>
        <v>52</v>
      </c>
      <c r="G501">
        <f t="shared" si="45"/>
        <v>52</v>
      </c>
      <c r="I501">
        <f>COUNTIF(Sheet3!F:F,"="&amp;'Trainers by index #'!D501)</f>
        <v>1</v>
      </c>
      <c r="J501">
        <f>IF(AND(I501=0,L501=0),MAX(Sheet3!J:J),0)</f>
        <v>0</v>
      </c>
      <c r="K501">
        <f>IF(I501=1,VLOOKUP(D501,Sheet3!F:J,5,FALSE),0)</f>
        <v>52</v>
      </c>
      <c r="L501">
        <f>IFERROR(IF(H501&lt;&gt;"",VLOOKUP(H501,Sheet3!I:J,2,FALSE),0),0)</f>
        <v>0</v>
      </c>
      <c r="M501">
        <f>IF(H501="FightingDojo",100,IF(VLOOKUP(F501,Sheet3!J:K,2,FALSE)&lt;&gt;100,VLOOKUP(F501,Sheet3!J:K,2,FALSE),0))</f>
        <v>59</v>
      </c>
      <c r="N501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</v>
      </c>
      <c r="O501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</v>
      </c>
    </row>
    <row r="502" spans="1:15" x14ac:dyDescent="0.5">
      <c r="A502">
        <v>501</v>
      </c>
      <c r="B502" t="str">
        <f t="shared" si="42"/>
        <v/>
      </c>
      <c r="C502" t="s">
        <v>424</v>
      </c>
      <c r="D502" t="str">
        <f t="shared" si="43"/>
        <v>PIPER</v>
      </c>
      <c r="F502">
        <f t="shared" si="44"/>
        <v>52</v>
      </c>
      <c r="G502">
        <f t="shared" si="45"/>
        <v>52</v>
      </c>
      <c r="H502" t="s">
        <v>1024</v>
      </c>
      <c r="I502">
        <f>COUNTIF(Sheet3!F:F,"="&amp;'Trainers by index #'!D502)</f>
        <v>2</v>
      </c>
      <c r="J502">
        <f>IF(AND(I502=0,L502=0),MAX(Sheet3!J:J),0)</f>
        <v>0</v>
      </c>
      <c r="K502">
        <f>IF(I502=1,VLOOKUP(D502,Sheet3!F:J,5,FALSE),0)</f>
        <v>0</v>
      </c>
      <c r="L502">
        <f>IFERROR(IF(H502&lt;&gt;"",VLOOKUP(H502,Sheet3!I:J,2,FALSE),0),0)</f>
        <v>52</v>
      </c>
      <c r="M502">
        <f>IF(H502="FightingDojo",100,IF(VLOOKUP(F502,Sheet3!J:K,2,FALSE)&lt;&gt;100,VLOOKUP(F502,Sheet3!J:K,2,FALSE),0))</f>
        <v>59</v>
      </c>
      <c r="N502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</v>
      </c>
      <c r="O502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</v>
      </c>
    </row>
    <row r="503" spans="1:15" x14ac:dyDescent="0.5">
      <c r="A503">
        <v>502</v>
      </c>
      <c r="B503" t="str">
        <f t="shared" si="42"/>
        <v/>
      </c>
      <c r="C503" t="s">
        <v>1087</v>
      </c>
      <c r="D503" t="str">
        <f t="shared" si="43"/>
        <v>CLEA&amp;GIL</v>
      </c>
      <c r="F503">
        <f t="shared" si="44"/>
        <v>52</v>
      </c>
      <c r="G503">
        <f t="shared" si="45"/>
        <v>52</v>
      </c>
      <c r="I503">
        <f>COUNTIF(Sheet3!F:F,"="&amp;'Trainers by index #'!D503)</f>
        <v>1</v>
      </c>
      <c r="J503">
        <f>IF(AND(I503=0,L503=0),MAX(Sheet3!J:J),0)</f>
        <v>0</v>
      </c>
      <c r="K503">
        <f>IF(I503=1,VLOOKUP(D503,Sheet3!F:J,5,FALSE),0)</f>
        <v>52</v>
      </c>
      <c r="L503">
        <f>IFERROR(IF(H503&lt;&gt;"",VLOOKUP(H503,Sheet3!I:J,2,FALSE),0),0)</f>
        <v>0</v>
      </c>
      <c r="M503">
        <f>IF(H503="FightingDojo",100,IF(VLOOKUP(F503,Sheet3!J:K,2,FALSE)&lt;&gt;100,VLOOKUP(F503,Sheet3!J:K,2,FALSE),0))</f>
        <v>59</v>
      </c>
      <c r="N503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</v>
      </c>
      <c r="O503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</v>
      </c>
    </row>
    <row r="504" spans="1:15" x14ac:dyDescent="0.5">
      <c r="A504">
        <v>503</v>
      </c>
      <c r="B504" t="str">
        <f t="shared" si="42"/>
        <v/>
      </c>
      <c r="C504" t="s">
        <v>246</v>
      </c>
      <c r="D504" t="str">
        <f t="shared" si="43"/>
        <v>JACK</v>
      </c>
      <c r="F504">
        <f t="shared" si="44"/>
        <v>18</v>
      </c>
      <c r="G504">
        <f t="shared" si="45"/>
        <v>18</v>
      </c>
      <c r="I504">
        <f>COUNTIF(Sheet3!F:F,"="&amp;'Trainers by index #'!D504)</f>
        <v>1</v>
      </c>
      <c r="J504">
        <f>IF(AND(I504=0,L504=0),MAX(Sheet3!J:J),0)</f>
        <v>0</v>
      </c>
      <c r="K504">
        <f>IF(I504=1,VLOOKUP(D504,Sheet3!F:J,5,FALSE),0)</f>
        <v>18</v>
      </c>
      <c r="L504">
        <f>IFERROR(IF(H504&lt;&gt;"",VLOOKUP(H504,Sheet3!I:J,2,FALSE),0),0)</f>
        <v>0</v>
      </c>
      <c r="M504">
        <f>IF(H504="FightingDojo",100,IF(VLOOKUP(F504,Sheet3!J:K,2,FALSE)&lt;&gt;100,VLOOKUP(F504,Sheet3!J:K,2,FALSE),0))</f>
        <v>25</v>
      </c>
      <c r="N504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</v>
      </c>
      <c r="O504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</v>
      </c>
    </row>
    <row r="505" spans="1:15" x14ac:dyDescent="0.5">
      <c r="A505">
        <v>504</v>
      </c>
      <c r="B505" t="str">
        <f t="shared" si="42"/>
        <v>AAAA</v>
      </c>
      <c r="C505" t="s">
        <v>108</v>
      </c>
      <c r="D505" t="str">
        <f t="shared" si="43"/>
        <v>MICKEY</v>
      </c>
      <c r="F505">
        <f t="shared" si="44"/>
        <v>100</v>
      </c>
      <c r="G505">
        <f t="shared" si="45"/>
        <v>100</v>
      </c>
      <c r="I505">
        <f>COUNTIF(Sheet3!F:F,"="&amp;'Trainers by index #'!D505)</f>
        <v>0</v>
      </c>
      <c r="J505">
        <f>IF(AND(I505=0,L505=0),MAX(Sheet3!J:J),0)</f>
        <v>100</v>
      </c>
      <c r="K505">
        <f>IF(I505=1,VLOOKUP(D505,Sheet3!F:J,5,FALSE),0)</f>
        <v>0</v>
      </c>
      <c r="L505">
        <f>IFERROR(IF(H505&lt;&gt;"",VLOOKUP(H505,Sheet3!I:J,2,FALSE),0),0)</f>
        <v>0</v>
      </c>
      <c r="M505">
        <f>IF(H505="FightingDojo",100,IF(VLOOKUP(F505,Sheet3!J:K,2,FALSE)&lt;&gt;100,VLOOKUP(F505,Sheet3!J:K,2,FALSE),0))</f>
        <v>0</v>
      </c>
      <c r="N505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</v>
      </c>
      <c r="O505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</v>
      </c>
    </row>
    <row r="506" spans="1:15" x14ac:dyDescent="0.5">
      <c r="A506">
        <v>505</v>
      </c>
      <c r="B506" t="str">
        <f t="shared" si="42"/>
        <v/>
      </c>
      <c r="C506" t="s">
        <v>118</v>
      </c>
      <c r="D506" t="str">
        <f t="shared" si="43"/>
        <v>ALAN</v>
      </c>
      <c r="F506">
        <f t="shared" si="44"/>
        <v>17</v>
      </c>
      <c r="G506">
        <f t="shared" si="45"/>
        <v>17</v>
      </c>
      <c r="I506">
        <f>COUNTIF(Sheet3!F:F,"="&amp;'Trainers by index #'!D506)</f>
        <v>1</v>
      </c>
      <c r="J506">
        <f>IF(AND(I506=0,L506=0),MAX(Sheet3!J:J),0)</f>
        <v>0</v>
      </c>
      <c r="K506">
        <f>IF(I506=1,VLOOKUP(D506,Sheet3!F:J,5,FALSE),0)</f>
        <v>17</v>
      </c>
      <c r="L506">
        <f>IFERROR(IF(H506&lt;&gt;"",VLOOKUP(H506,Sheet3!I:J,2,FALSE),0),0)</f>
        <v>0</v>
      </c>
      <c r="M506">
        <f>IF(H506="FightingDojo",100,IF(VLOOKUP(F506,Sheet3!J:K,2,FALSE)&lt;&gt;100,VLOOKUP(F506,Sheet3!J:K,2,FALSE),0))</f>
        <v>24</v>
      </c>
      <c r="N506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</v>
      </c>
      <c r="O506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</v>
      </c>
    </row>
    <row r="507" spans="1:15" x14ac:dyDescent="0.5">
      <c r="A507">
        <v>506</v>
      </c>
      <c r="B507" t="str">
        <f t="shared" si="42"/>
        <v>AAAA</v>
      </c>
      <c r="C507" t="s">
        <v>108</v>
      </c>
      <c r="D507" t="str">
        <f t="shared" si="43"/>
        <v>MICKEY</v>
      </c>
      <c r="F507">
        <f t="shared" si="44"/>
        <v>100</v>
      </c>
      <c r="G507">
        <f t="shared" si="45"/>
        <v>100</v>
      </c>
      <c r="I507">
        <f>COUNTIF(Sheet3!F:F,"="&amp;'Trainers by index #'!D507)</f>
        <v>0</v>
      </c>
      <c r="J507">
        <f>IF(AND(I507=0,L507=0),MAX(Sheet3!J:J),0)</f>
        <v>100</v>
      </c>
      <c r="K507">
        <f>IF(I507=1,VLOOKUP(D507,Sheet3!F:J,5,FALSE),0)</f>
        <v>0</v>
      </c>
      <c r="L507">
        <f>IFERROR(IF(H507&lt;&gt;"",VLOOKUP(H507,Sheet3!I:J,2,FALSE),0),0)</f>
        <v>0</v>
      </c>
      <c r="M507">
        <f>IF(H507="FightingDojo",100,IF(VLOOKUP(F507,Sheet3!J:K,2,FALSE)&lt;&gt;100,VLOOKUP(F507,Sheet3!J:K,2,FALSE),0))</f>
        <v>0</v>
      </c>
      <c r="N507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</v>
      </c>
      <c r="O507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</v>
      </c>
    </row>
    <row r="508" spans="1:15" x14ac:dyDescent="0.5">
      <c r="A508">
        <v>507</v>
      </c>
      <c r="B508" t="str">
        <f t="shared" si="42"/>
        <v/>
      </c>
      <c r="C508" t="s">
        <v>377</v>
      </c>
      <c r="D508" t="str">
        <f t="shared" si="43"/>
        <v>CHAD</v>
      </c>
      <c r="F508">
        <f t="shared" si="44"/>
        <v>23</v>
      </c>
      <c r="G508">
        <f t="shared" si="45"/>
        <v>23</v>
      </c>
      <c r="I508">
        <f>COUNTIF(Sheet3!F:F,"="&amp;'Trainers by index #'!D508)</f>
        <v>1</v>
      </c>
      <c r="J508">
        <f>IF(AND(I508=0,L508=0),MAX(Sheet3!J:J),0)</f>
        <v>0</v>
      </c>
      <c r="K508">
        <f>IF(I508=1,VLOOKUP(D508,Sheet3!F:J,5,FALSE),0)</f>
        <v>23</v>
      </c>
      <c r="L508">
        <f>IFERROR(IF(H508&lt;&gt;"",VLOOKUP(H508,Sheet3!I:J,2,FALSE),0),0)</f>
        <v>0</v>
      </c>
      <c r="M508">
        <f>IF(H508="FightingDojo",100,IF(VLOOKUP(F508,Sheet3!J:K,2,FALSE)&lt;&gt;100,VLOOKUP(F508,Sheet3!J:K,2,FALSE),0))</f>
        <v>39</v>
      </c>
      <c r="N508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</v>
      </c>
      <c r="O508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</v>
      </c>
    </row>
    <row r="509" spans="1:15" x14ac:dyDescent="0.5">
      <c r="A509">
        <v>508</v>
      </c>
      <c r="B509" t="str">
        <f t="shared" si="42"/>
        <v>AAAA</v>
      </c>
      <c r="C509" t="s">
        <v>108</v>
      </c>
      <c r="D509" t="str">
        <f t="shared" si="43"/>
        <v>MICKEY</v>
      </c>
      <c r="F509">
        <f t="shared" si="44"/>
        <v>100</v>
      </c>
      <c r="G509">
        <f t="shared" si="45"/>
        <v>100</v>
      </c>
      <c r="I509">
        <f>COUNTIF(Sheet3!F:F,"="&amp;'Trainers by index #'!D509)</f>
        <v>0</v>
      </c>
      <c r="J509">
        <f>IF(AND(I509=0,L509=0),MAX(Sheet3!J:J),0)</f>
        <v>100</v>
      </c>
      <c r="K509">
        <f>IF(I509=1,VLOOKUP(D509,Sheet3!F:J,5,FALSE),0)</f>
        <v>0</v>
      </c>
      <c r="L509">
        <f>IFERROR(IF(H509&lt;&gt;"",VLOOKUP(H509,Sheet3!I:J,2,FALSE),0),0)</f>
        <v>0</v>
      </c>
      <c r="M509">
        <f>IF(H509="FightingDojo",100,IF(VLOOKUP(F509,Sheet3!J:K,2,FALSE)&lt;&gt;100,VLOOKUP(F509,Sheet3!J:K,2,FALSE),0))</f>
        <v>0</v>
      </c>
      <c r="N509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</v>
      </c>
      <c r="O509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</v>
      </c>
    </row>
    <row r="510" spans="1:15" x14ac:dyDescent="0.5">
      <c r="A510">
        <v>509</v>
      </c>
      <c r="B510" t="str">
        <f t="shared" si="42"/>
        <v/>
      </c>
      <c r="C510" t="s">
        <v>260</v>
      </c>
      <c r="D510" t="str">
        <f t="shared" si="43"/>
        <v>HUEY</v>
      </c>
      <c r="F510">
        <f t="shared" si="44"/>
        <v>26</v>
      </c>
      <c r="G510">
        <f t="shared" si="45"/>
        <v>26</v>
      </c>
      <c r="I510">
        <f>COUNTIF(Sheet3!F:F,"="&amp;'Trainers by index #'!D510)</f>
        <v>1</v>
      </c>
      <c r="J510">
        <f>IF(AND(I510=0,L510=0),MAX(Sheet3!J:J),0)</f>
        <v>0</v>
      </c>
      <c r="K510">
        <f>IF(I510=1,VLOOKUP(D510,Sheet3!F:J,5,FALSE),0)</f>
        <v>26</v>
      </c>
      <c r="L510">
        <f>IFERROR(IF(H510&lt;&gt;"",VLOOKUP(H510,Sheet3!I:J,2,FALSE),0),0)</f>
        <v>0</v>
      </c>
      <c r="M510">
        <f>IF(H510="FightingDojo",100,IF(VLOOKUP(F510,Sheet3!J:K,2,FALSE)&lt;&gt;100,VLOOKUP(F510,Sheet3!J:K,2,FALSE),0))</f>
        <v>40</v>
      </c>
      <c r="N510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</v>
      </c>
      <c r="O510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</v>
      </c>
    </row>
    <row r="511" spans="1:15" x14ac:dyDescent="0.5">
      <c r="A511">
        <v>510</v>
      </c>
      <c r="B511" t="str">
        <f t="shared" si="42"/>
        <v/>
      </c>
      <c r="C511" t="s">
        <v>106</v>
      </c>
      <c r="D511" t="str">
        <f t="shared" si="43"/>
        <v>JOEY</v>
      </c>
      <c r="F511">
        <f t="shared" si="44"/>
        <v>4</v>
      </c>
      <c r="G511">
        <f t="shared" si="45"/>
        <v>4</v>
      </c>
      <c r="I511">
        <f>COUNTIF(Sheet3!F:F,"="&amp;'Trainers by index #'!D511)</f>
        <v>1</v>
      </c>
      <c r="J511">
        <f>IF(AND(I511=0,L511=0),MAX(Sheet3!J:J),0)</f>
        <v>0</v>
      </c>
      <c r="K511">
        <f>IF(I511=1,VLOOKUP(D511,Sheet3!F:J,5,FALSE),0)</f>
        <v>4</v>
      </c>
      <c r="L511">
        <f>IFERROR(IF(H511&lt;&gt;"",VLOOKUP(H511,Sheet3!I:J,2,FALSE),0),0)</f>
        <v>0</v>
      </c>
      <c r="M511">
        <f>IF(H511="FightingDojo",100,IF(VLOOKUP(F511,Sheet3!J:K,2,FALSE)&lt;&gt;100,VLOOKUP(F511,Sheet3!J:K,2,FALSE),0))</f>
        <v>6</v>
      </c>
      <c r="N511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</v>
      </c>
      <c r="O511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</v>
      </c>
    </row>
    <row r="512" spans="1:15" x14ac:dyDescent="0.5">
      <c r="A512">
        <v>511</v>
      </c>
      <c r="B512" t="str">
        <f t="shared" si="42"/>
        <v>AAAA</v>
      </c>
      <c r="C512" t="s">
        <v>108</v>
      </c>
      <c r="D512" t="str">
        <f t="shared" si="43"/>
        <v>MICKEY</v>
      </c>
      <c r="F512">
        <f t="shared" si="44"/>
        <v>100</v>
      </c>
      <c r="G512">
        <f t="shared" si="45"/>
        <v>100</v>
      </c>
      <c r="I512">
        <f>COUNTIF(Sheet3!F:F,"="&amp;'Trainers by index #'!D512)</f>
        <v>0</v>
      </c>
      <c r="J512">
        <f>IF(AND(I512=0,L512=0),MAX(Sheet3!J:J),0)</f>
        <v>100</v>
      </c>
      <c r="K512">
        <f>IF(I512=1,VLOOKUP(D512,Sheet3!F:J,5,FALSE),0)</f>
        <v>0</v>
      </c>
      <c r="L512">
        <f>IFERROR(IF(H512&lt;&gt;"",VLOOKUP(H512,Sheet3!I:J,2,FALSE),0),0)</f>
        <v>0</v>
      </c>
      <c r="M512">
        <f>IF(H512="FightingDojo",100,IF(VLOOKUP(F512,Sheet3!J:K,2,FALSE)&lt;&gt;100,VLOOKUP(F512,Sheet3!J:K,2,FALSE),0))</f>
        <v>0</v>
      </c>
      <c r="N512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</v>
      </c>
      <c r="O512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</v>
      </c>
    </row>
    <row r="513" spans="1:15" x14ac:dyDescent="0.5">
      <c r="A513">
        <v>512</v>
      </c>
      <c r="B513" t="str">
        <f t="shared" si="42"/>
        <v/>
      </c>
      <c r="C513" t="s">
        <v>102</v>
      </c>
      <c r="D513" t="str">
        <f t="shared" si="43"/>
        <v>WADE</v>
      </c>
      <c r="F513">
        <f t="shared" si="44"/>
        <v>5</v>
      </c>
      <c r="G513">
        <f t="shared" si="45"/>
        <v>5</v>
      </c>
      <c r="I513">
        <f>COUNTIF(Sheet3!F:F,"="&amp;'Trainers by index #'!D513)</f>
        <v>1</v>
      </c>
      <c r="J513">
        <f>IF(AND(I513=0,L513=0),MAX(Sheet3!J:J),0)</f>
        <v>0</v>
      </c>
      <c r="K513">
        <f>IF(I513=1,VLOOKUP(D513,Sheet3!F:J,5,FALSE),0)</f>
        <v>5</v>
      </c>
      <c r="L513">
        <f>IFERROR(IF(H513&lt;&gt;"",VLOOKUP(H513,Sheet3!I:J,2,FALSE),0),0)</f>
        <v>0</v>
      </c>
      <c r="M513">
        <f>IF(H513="FightingDojo",100,IF(VLOOKUP(F513,Sheet3!J:K,2,FALSE)&lt;&gt;100,VLOOKUP(F513,Sheet3!J:K,2,FALSE),0))</f>
        <v>7</v>
      </c>
      <c r="N513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</v>
      </c>
      <c r="O513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</v>
      </c>
    </row>
    <row r="514" spans="1:15" x14ac:dyDescent="0.5">
      <c r="A514">
        <v>513</v>
      </c>
      <c r="B514" t="str">
        <f t="shared" si="42"/>
        <v/>
      </c>
      <c r="C514" t="s">
        <v>168</v>
      </c>
      <c r="D514" t="str">
        <f t="shared" si="43"/>
        <v>ARNIE</v>
      </c>
      <c r="F514">
        <f t="shared" si="44"/>
        <v>16</v>
      </c>
      <c r="G514">
        <f t="shared" si="45"/>
        <v>16</v>
      </c>
      <c r="I514">
        <f>COUNTIF(Sheet3!F:F,"="&amp;'Trainers by index #'!D514)</f>
        <v>1</v>
      </c>
      <c r="J514">
        <f>IF(AND(I514=0,L514=0),MAX(Sheet3!J:J),0)</f>
        <v>0</v>
      </c>
      <c r="K514">
        <f>IF(I514=1,VLOOKUP(D514,Sheet3!F:J,5,FALSE),0)</f>
        <v>16</v>
      </c>
      <c r="L514">
        <f>IFERROR(IF(H514&lt;&gt;"",VLOOKUP(H514,Sheet3!I:J,2,FALSE),0),0)</f>
        <v>0</v>
      </c>
      <c r="M514">
        <f>IF(H514="FightingDojo",100,IF(VLOOKUP(F514,Sheet3!J:K,2,FALSE)&lt;&gt;100,VLOOKUP(F514,Sheet3!J:K,2,FALSE),0))</f>
        <v>22</v>
      </c>
      <c r="N514" t="str">
        <f t="shared" si="46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</v>
      </c>
      <c r="O514" t="str">
        <f t="shared" si="47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</v>
      </c>
    </row>
    <row r="515" spans="1:15" x14ac:dyDescent="0.5">
      <c r="A515">
        <v>514</v>
      </c>
      <c r="B515" t="str">
        <f t="shared" ref="B515:B578" si="48">IF(D515="MICKEY","AAAA","")</f>
        <v>AAAA</v>
      </c>
      <c r="C515" t="s">
        <v>108</v>
      </c>
      <c r="D515" t="str">
        <f t="shared" ref="D515:D578" si="49">UPPER(C515)</f>
        <v>MICKEY</v>
      </c>
      <c r="F515">
        <f t="shared" ref="F515:F578" si="50">MAX(J515:L515)</f>
        <v>100</v>
      </c>
      <c r="G515">
        <f t="shared" ref="G515:G578" si="51">IF(E515,ROUND(F515+1,0),F515)</f>
        <v>100</v>
      </c>
      <c r="I515">
        <f>COUNTIF(Sheet3!F:F,"="&amp;'Trainers by index #'!D515)</f>
        <v>0</v>
      </c>
      <c r="J515">
        <f>IF(AND(I515=0,L515=0),MAX(Sheet3!J:J),0)</f>
        <v>100</v>
      </c>
      <c r="K515">
        <f>IF(I515=1,VLOOKUP(D515,Sheet3!F:J,5,FALSE),0)</f>
        <v>0</v>
      </c>
      <c r="L515">
        <f>IFERROR(IF(H515&lt;&gt;"",VLOOKUP(H515,Sheet3!I:J,2,FALSE),0),0)</f>
        <v>0</v>
      </c>
      <c r="M515">
        <f>IF(H515="FightingDojo",100,IF(VLOOKUP(F515,Sheet3!J:K,2,FALSE)&lt;&gt;100,VLOOKUP(F515,Sheet3!J:K,2,FALSE),0))</f>
        <v>0</v>
      </c>
      <c r="N515" t="str">
        <f t="shared" ref="N515:N578" si="52">N514&amp;M515&amp;","</f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</v>
      </c>
      <c r="O515" t="str">
        <f t="shared" ref="O515:O578" si="53">O514&amp;G515&amp;","</f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</v>
      </c>
    </row>
    <row r="516" spans="1:15" x14ac:dyDescent="0.5">
      <c r="A516">
        <v>515</v>
      </c>
      <c r="B516" t="str">
        <f t="shared" si="48"/>
        <v/>
      </c>
      <c r="C516" t="s">
        <v>148</v>
      </c>
      <c r="D516" t="str">
        <f t="shared" si="49"/>
        <v>RALPH</v>
      </c>
      <c r="F516">
        <f t="shared" si="50"/>
        <v>8</v>
      </c>
      <c r="G516">
        <f t="shared" si="51"/>
        <v>8</v>
      </c>
      <c r="I516">
        <f>COUNTIF(Sheet3!F:F,"="&amp;'Trainers by index #'!D516)</f>
        <v>1</v>
      </c>
      <c r="J516">
        <f>IF(AND(I516=0,L516=0),MAX(Sheet3!J:J),0)</f>
        <v>0</v>
      </c>
      <c r="K516">
        <f>IF(I516=1,VLOOKUP(D516,Sheet3!F:J,5,FALSE),0)</f>
        <v>8</v>
      </c>
      <c r="L516">
        <f>IFERROR(IF(H516&lt;&gt;"",VLOOKUP(H516,Sheet3!I:J,2,FALSE),0),0)</f>
        <v>0</v>
      </c>
      <c r="M516">
        <f>IF(H516="FightingDojo",100,IF(VLOOKUP(F516,Sheet3!J:K,2,FALSE)&lt;&gt;100,VLOOKUP(F516,Sheet3!J:K,2,FALSE),0))</f>
        <v>17</v>
      </c>
      <c r="N516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</v>
      </c>
      <c r="O516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</v>
      </c>
    </row>
    <row r="517" spans="1:15" x14ac:dyDescent="0.5">
      <c r="A517">
        <v>516</v>
      </c>
      <c r="B517" t="str">
        <f t="shared" si="48"/>
        <v>AAAA</v>
      </c>
      <c r="C517" t="s">
        <v>108</v>
      </c>
      <c r="D517" t="str">
        <f t="shared" si="49"/>
        <v>MICKEY</v>
      </c>
      <c r="F517">
        <f t="shared" si="50"/>
        <v>100</v>
      </c>
      <c r="G517">
        <f t="shared" si="51"/>
        <v>100</v>
      </c>
      <c r="I517">
        <f>COUNTIF(Sheet3!F:F,"="&amp;'Trainers by index #'!D517)</f>
        <v>0</v>
      </c>
      <c r="J517">
        <f>IF(AND(I517=0,L517=0),MAX(Sheet3!J:J),0)</f>
        <v>100</v>
      </c>
      <c r="K517">
        <f>IF(I517=1,VLOOKUP(D517,Sheet3!F:J,5,FALSE),0)</f>
        <v>0</v>
      </c>
      <c r="L517">
        <f>IFERROR(IF(H517&lt;&gt;"",VLOOKUP(H517,Sheet3!I:J,2,FALSE),0),0)</f>
        <v>0</v>
      </c>
      <c r="M517">
        <f>IF(H517="FightingDojo",100,IF(VLOOKUP(F517,Sheet3!J:K,2,FALSE)&lt;&gt;100,VLOOKUP(F517,Sheet3!J:K,2,FALSE),0))</f>
        <v>0</v>
      </c>
      <c r="N517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</v>
      </c>
      <c r="O517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</v>
      </c>
    </row>
    <row r="518" spans="1:15" x14ac:dyDescent="0.5">
      <c r="A518">
        <v>517</v>
      </c>
      <c r="B518" t="str">
        <f t="shared" si="48"/>
        <v/>
      </c>
      <c r="C518" t="s">
        <v>205</v>
      </c>
      <c r="D518" t="str">
        <f t="shared" si="49"/>
        <v>TULLY</v>
      </c>
      <c r="F518">
        <f t="shared" si="50"/>
        <v>34</v>
      </c>
      <c r="G518">
        <f t="shared" si="51"/>
        <v>34</v>
      </c>
      <c r="I518">
        <f>COUNTIF(Sheet3!F:F,"="&amp;'Trainers by index #'!D518)</f>
        <v>1</v>
      </c>
      <c r="J518">
        <f>IF(AND(I518=0,L518=0),MAX(Sheet3!J:J),0)</f>
        <v>0</v>
      </c>
      <c r="K518">
        <f>IF(I518=1,VLOOKUP(D518,Sheet3!F:J,5,FALSE),0)</f>
        <v>34</v>
      </c>
      <c r="L518">
        <f>IFERROR(IF(H518&lt;&gt;"",VLOOKUP(H518,Sheet3!I:J,2,FALSE),0),0)</f>
        <v>0</v>
      </c>
      <c r="M518">
        <f>IF(H518="FightingDojo",100,IF(VLOOKUP(F518,Sheet3!J:K,2,FALSE)&lt;&gt;100,VLOOKUP(F518,Sheet3!J:K,2,FALSE),0))</f>
        <v>43</v>
      </c>
      <c r="N518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</v>
      </c>
      <c r="O518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</v>
      </c>
    </row>
    <row r="519" spans="1:15" x14ac:dyDescent="0.5">
      <c r="A519">
        <v>518</v>
      </c>
      <c r="B519" t="str">
        <f t="shared" si="48"/>
        <v/>
      </c>
      <c r="C519" t="s">
        <v>121</v>
      </c>
      <c r="D519" t="str">
        <f t="shared" si="49"/>
        <v>LIZ</v>
      </c>
      <c r="F519">
        <f t="shared" si="50"/>
        <v>8</v>
      </c>
      <c r="G519">
        <f t="shared" si="51"/>
        <v>8</v>
      </c>
      <c r="I519">
        <f>COUNTIF(Sheet3!F:F,"="&amp;'Trainers by index #'!D519)</f>
        <v>1</v>
      </c>
      <c r="J519">
        <f>IF(AND(I519=0,L519=0),MAX(Sheet3!J:J),0)</f>
        <v>0</v>
      </c>
      <c r="K519">
        <f>IF(I519=1,VLOOKUP(D519,Sheet3!F:J,5,FALSE),0)</f>
        <v>8</v>
      </c>
      <c r="L519">
        <f>IFERROR(IF(H519&lt;&gt;"",VLOOKUP(H519,Sheet3!I:J,2,FALSE),0),0)</f>
        <v>0</v>
      </c>
      <c r="M519">
        <f>IF(H519="FightingDojo",100,IF(VLOOKUP(F519,Sheet3!J:K,2,FALSE)&lt;&gt;100,VLOOKUP(F519,Sheet3!J:K,2,FALSE),0))</f>
        <v>17</v>
      </c>
      <c r="N519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</v>
      </c>
      <c r="O519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</v>
      </c>
    </row>
    <row r="520" spans="1:15" x14ac:dyDescent="0.5">
      <c r="A520">
        <v>519</v>
      </c>
      <c r="B520" t="str">
        <f t="shared" si="48"/>
        <v>AAAA</v>
      </c>
      <c r="C520" t="s">
        <v>108</v>
      </c>
      <c r="D520" t="str">
        <f t="shared" si="49"/>
        <v>MICKEY</v>
      </c>
      <c r="F520">
        <f t="shared" si="50"/>
        <v>100</v>
      </c>
      <c r="G520">
        <f t="shared" si="51"/>
        <v>100</v>
      </c>
      <c r="I520">
        <f>COUNTIF(Sheet3!F:F,"="&amp;'Trainers by index #'!D520)</f>
        <v>0</v>
      </c>
      <c r="J520">
        <f>IF(AND(I520=0,L520=0),MAX(Sheet3!J:J),0)</f>
        <v>100</v>
      </c>
      <c r="K520">
        <f>IF(I520=1,VLOOKUP(D520,Sheet3!F:J,5,FALSE),0)</f>
        <v>0</v>
      </c>
      <c r="L520">
        <f>IFERROR(IF(H520&lt;&gt;"",VLOOKUP(H520,Sheet3!I:J,2,FALSE),0),0)</f>
        <v>0</v>
      </c>
      <c r="M520">
        <f>IF(H520="FightingDojo",100,IF(VLOOKUP(F520,Sheet3!J:K,2,FALSE)&lt;&gt;100,VLOOKUP(F520,Sheet3!J:K,2,FALSE),0))</f>
        <v>0</v>
      </c>
      <c r="N520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</v>
      </c>
      <c r="O520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</v>
      </c>
    </row>
    <row r="521" spans="1:15" x14ac:dyDescent="0.5">
      <c r="A521">
        <v>520</v>
      </c>
      <c r="B521" t="str">
        <f t="shared" si="48"/>
        <v/>
      </c>
      <c r="C521" t="s">
        <v>155</v>
      </c>
      <c r="D521" t="str">
        <f t="shared" si="49"/>
        <v>GINA</v>
      </c>
      <c r="F521">
        <f t="shared" si="50"/>
        <v>14</v>
      </c>
      <c r="G521">
        <f t="shared" si="51"/>
        <v>14</v>
      </c>
      <c r="I521">
        <f>COUNTIF(Sheet3!F:F,"="&amp;'Trainers by index #'!D521)</f>
        <v>1</v>
      </c>
      <c r="J521">
        <f>IF(AND(I521=0,L521=0),MAX(Sheet3!J:J),0)</f>
        <v>0</v>
      </c>
      <c r="K521">
        <f>IF(I521=1,VLOOKUP(D521,Sheet3!F:J,5,FALSE),0)</f>
        <v>14</v>
      </c>
      <c r="L521">
        <f>IFERROR(IF(H521&lt;&gt;"",VLOOKUP(H521,Sheet3!I:J,2,FALSE),0),0)</f>
        <v>0</v>
      </c>
      <c r="M521">
        <f>IF(H521="FightingDojo",100,IF(VLOOKUP(F521,Sheet3!J:K,2,FALSE)&lt;&gt;100,VLOOKUP(F521,Sheet3!J:K,2,FALSE),0))</f>
        <v>21</v>
      </c>
      <c r="N521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</v>
      </c>
      <c r="O521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</v>
      </c>
    </row>
    <row r="522" spans="1:15" x14ac:dyDescent="0.5">
      <c r="A522">
        <v>521</v>
      </c>
      <c r="B522" t="str">
        <f t="shared" si="48"/>
        <v>AAAA</v>
      </c>
      <c r="C522" t="s">
        <v>108</v>
      </c>
      <c r="D522" t="str">
        <f t="shared" si="49"/>
        <v>MICKEY</v>
      </c>
      <c r="F522">
        <f t="shared" si="50"/>
        <v>100</v>
      </c>
      <c r="G522">
        <f t="shared" si="51"/>
        <v>100</v>
      </c>
      <c r="I522">
        <f>COUNTIF(Sheet3!F:F,"="&amp;'Trainers by index #'!D522)</f>
        <v>0</v>
      </c>
      <c r="J522">
        <f>IF(AND(I522=0,L522=0),MAX(Sheet3!J:J),0)</f>
        <v>100</v>
      </c>
      <c r="K522">
        <f>IF(I522=1,VLOOKUP(D522,Sheet3!F:J,5,FALSE),0)</f>
        <v>0</v>
      </c>
      <c r="L522">
        <f>IFERROR(IF(H522&lt;&gt;"",VLOOKUP(H522,Sheet3!I:J,2,FALSE),0),0)</f>
        <v>0</v>
      </c>
      <c r="M522">
        <f>IF(H522="FightingDojo",100,IF(VLOOKUP(F522,Sheet3!J:K,2,FALSE)&lt;&gt;100,VLOOKUP(F522,Sheet3!J:K,2,FALSE),0))</f>
        <v>0</v>
      </c>
      <c r="N522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</v>
      </c>
      <c r="O522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</v>
      </c>
    </row>
    <row r="523" spans="1:15" x14ac:dyDescent="0.5">
      <c r="A523">
        <v>522</v>
      </c>
      <c r="B523" t="str">
        <f t="shared" si="48"/>
        <v/>
      </c>
      <c r="C523" t="s">
        <v>382</v>
      </c>
      <c r="D523" t="str">
        <f t="shared" si="49"/>
        <v>TIFFANY</v>
      </c>
      <c r="F523">
        <f t="shared" si="50"/>
        <v>40</v>
      </c>
      <c r="G523">
        <f t="shared" si="51"/>
        <v>40</v>
      </c>
      <c r="I523">
        <f>COUNTIF(Sheet3!F:F,"="&amp;'Trainers by index #'!D523)</f>
        <v>1</v>
      </c>
      <c r="J523">
        <f>IF(AND(I523=0,L523=0),MAX(Sheet3!J:J),0)</f>
        <v>0</v>
      </c>
      <c r="K523">
        <f>IF(I523=1,VLOOKUP(D523,Sheet3!F:J,5,FALSE),0)</f>
        <v>40</v>
      </c>
      <c r="L523">
        <f>IFERROR(IF(H523&lt;&gt;"",VLOOKUP(H523,Sheet3!I:J,2,FALSE),0),0)</f>
        <v>0</v>
      </c>
      <c r="M523">
        <f>IF(H523="FightingDojo",100,IF(VLOOKUP(F523,Sheet3!J:K,2,FALSE)&lt;&gt;100,VLOOKUP(F523,Sheet3!J:K,2,FALSE),0))</f>
        <v>45</v>
      </c>
      <c r="N523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</v>
      </c>
      <c r="O523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</v>
      </c>
    </row>
    <row r="524" spans="1:15" x14ac:dyDescent="0.5">
      <c r="A524">
        <v>523</v>
      </c>
      <c r="B524" t="str">
        <f t="shared" si="48"/>
        <v/>
      </c>
      <c r="C524" t="s">
        <v>152</v>
      </c>
      <c r="D524" t="str">
        <f t="shared" si="49"/>
        <v>ANTHONY</v>
      </c>
      <c r="F524">
        <f t="shared" si="50"/>
        <v>10</v>
      </c>
      <c r="G524">
        <f t="shared" si="51"/>
        <v>10</v>
      </c>
      <c r="I524">
        <f>COUNTIF(Sheet3!F:F,"="&amp;'Trainers by index #'!D524)</f>
        <v>1</v>
      </c>
      <c r="J524">
        <f>IF(AND(I524=0,L524=0),MAX(Sheet3!J:J),0)</f>
        <v>0</v>
      </c>
      <c r="K524">
        <f>IF(I524=1,VLOOKUP(D524,Sheet3!F:J,5,FALSE),0)</f>
        <v>10</v>
      </c>
      <c r="L524">
        <f>IFERROR(IF(H524&lt;&gt;"",VLOOKUP(H524,Sheet3!I:J,2,FALSE),0),0)</f>
        <v>0</v>
      </c>
      <c r="M524">
        <f>IF(H524="FightingDojo",100,IF(VLOOKUP(F524,Sheet3!J:K,2,FALSE)&lt;&gt;100,VLOOKUP(F524,Sheet3!J:K,2,FALSE),0))</f>
        <v>17</v>
      </c>
      <c r="N524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</v>
      </c>
      <c r="O524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</v>
      </c>
    </row>
    <row r="525" spans="1:15" x14ac:dyDescent="0.5">
      <c r="A525">
        <v>524</v>
      </c>
      <c r="B525" t="str">
        <f t="shared" si="48"/>
        <v>AAAA</v>
      </c>
      <c r="C525" t="s">
        <v>108</v>
      </c>
      <c r="D525" t="str">
        <f t="shared" si="49"/>
        <v>MICKEY</v>
      </c>
      <c r="F525">
        <f t="shared" si="50"/>
        <v>100</v>
      </c>
      <c r="G525">
        <f t="shared" si="51"/>
        <v>100</v>
      </c>
      <c r="I525">
        <f>COUNTIF(Sheet3!F:F,"="&amp;'Trainers by index #'!D525)</f>
        <v>0</v>
      </c>
      <c r="J525">
        <f>IF(AND(I525=0,L525=0),MAX(Sheet3!J:J),0)</f>
        <v>100</v>
      </c>
      <c r="K525">
        <f>IF(I525=1,VLOOKUP(D525,Sheet3!F:J,5,FALSE),0)</f>
        <v>0</v>
      </c>
      <c r="L525">
        <f>IFERROR(IF(H525&lt;&gt;"",VLOOKUP(H525,Sheet3!I:J,2,FALSE),0),0)</f>
        <v>0</v>
      </c>
      <c r="M525">
        <f>IF(H525="FightingDojo",100,IF(VLOOKUP(F525,Sheet3!J:K,2,FALSE)&lt;&gt;100,VLOOKUP(F525,Sheet3!J:K,2,FALSE),0))</f>
        <v>0</v>
      </c>
      <c r="N525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</v>
      </c>
      <c r="O525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</v>
      </c>
    </row>
    <row r="526" spans="1:15" x14ac:dyDescent="0.5">
      <c r="A526">
        <v>525</v>
      </c>
      <c r="B526" t="str">
        <f t="shared" si="48"/>
        <v/>
      </c>
      <c r="C526" t="s">
        <v>156</v>
      </c>
      <c r="D526" t="str">
        <f t="shared" si="49"/>
        <v>TODD</v>
      </c>
      <c r="F526">
        <f t="shared" si="50"/>
        <v>14</v>
      </c>
      <c r="G526">
        <f t="shared" si="51"/>
        <v>14</v>
      </c>
      <c r="I526">
        <f>COUNTIF(Sheet3!F:F,"="&amp;'Trainers by index #'!D526)</f>
        <v>1</v>
      </c>
      <c r="J526">
        <f>IF(AND(I526=0,L526=0),MAX(Sheet3!J:J),0)</f>
        <v>0</v>
      </c>
      <c r="K526">
        <f>IF(I526=1,VLOOKUP(D526,Sheet3!F:J,5,FALSE),0)</f>
        <v>14</v>
      </c>
      <c r="L526">
        <f>IFERROR(IF(H526&lt;&gt;"",VLOOKUP(H526,Sheet3!I:J,2,FALSE),0),0)</f>
        <v>0</v>
      </c>
      <c r="M526">
        <f>IF(H526="FightingDojo",100,IF(VLOOKUP(F526,Sheet3!J:K,2,FALSE)&lt;&gt;100,VLOOKUP(F526,Sheet3!J:K,2,FALSE),0))</f>
        <v>21</v>
      </c>
      <c r="N526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</v>
      </c>
      <c r="O526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</v>
      </c>
    </row>
    <row r="527" spans="1:15" x14ac:dyDescent="0.5">
      <c r="A527">
        <v>526</v>
      </c>
      <c r="B527" t="str">
        <f t="shared" si="48"/>
        <v>AAAA</v>
      </c>
      <c r="C527" t="s">
        <v>108</v>
      </c>
      <c r="D527" t="str">
        <f t="shared" si="49"/>
        <v>MICKEY</v>
      </c>
      <c r="F527">
        <f t="shared" si="50"/>
        <v>100</v>
      </c>
      <c r="G527">
        <f t="shared" si="51"/>
        <v>100</v>
      </c>
      <c r="I527">
        <f>COUNTIF(Sheet3!F:F,"="&amp;'Trainers by index #'!D527)</f>
        <v>0</v>
      </c>
      <c r="J527">
        <f>IF(AND(I527=0,L527=0),MAX(Sheet3!J:J),0)</f>
        <v>100</v>
      </c>
      <c r="K527">
        <f>IF(I527=1,VLOOKUP(D527,Sheet3!F:J,5,FALSE),0)</f>
        <v>0</v>
      </c>
      <c r="L527">
        <f>IFERROR(IF(H527&lt;&gt;"",VLOOKUP(H527,Sheet3!I:J,2,FALSE),0),0)</f>
        <v>0</v>
      </c>
      <c r="M527">
        <f>IF(H527="FightingDojo",100,IF(VLOOKUP(F527,Sheet3!J:K,2,FALSE)&lt;&gt;100,VLOOKUP(F527,Sheet3!J:K,2,FALSE),0))</f>
        <v>0</v>
      </c>
      <c r="N527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</v>
      </c>
      <c r="O527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</v>
      </c>
    </row>
    <row r="528" spans="1:15" x14ac:dyDescent="0.5">
      <c r="A528">
        <v>527</v>
      </c>
      <c r="B528" t="str">
        <f t="shared" si="48"/>
        <v/>
      </c>
      <c r="C528" t="s">
        <v>105</v>
      </c>
      <c r="D528" t="str">
        <f t="shared" si="49"/>
        <v>IRWIN</v>
      </c>
      <c r="F528">
        <f t="shared" si="50"/>
        <v>16</v>
      </c>
      <c r="G528">
        <f t="shared" si="51"/>
        <v>16</v>
      </c>
      <c r="I528">
        <f>COUNTIF(Sheet3!F:F,"="&amp;'Trainers by index #'!D528)</f>
        <v>1</v>
      </c>
      <c r="J528">
        <f>IF(AND(I528=0,L528=0),MAX(Sheet3!J:J),0)</f>
        <v>0</v>
      </c>
      <c r="K528">
        <f>IF(I528=1,VLOOKUP(D528,Sheet3!F:J,5,FALSE),0)</f>
        <v>16</v>
      </c>
      <c r="L528">
        <f>IFERROR(IF(H528&lt;&gt;"",VLOOKUP(H528,Sheet3!I:J,2,FALSE),0),0)</f>
        <v>0</v>
      </c>
      <c r="M528">
        <f>IF(H528="FightingDojo",100,IF(VLOOKUP(F528,Sheet3!J:K,2,FALSE)&lt;&gt;100,VLOOKUP(F528,Sheet3!J:K,2,FALSE),0))</f>
        <v>22</v>
      </c>
      <c r="N528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</v>
      </c>
      <c r="O528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</v>
      </c>
    </row>
    <row r="529" spans="1:15" x14ac:dyDescent="0.5">
      <c r="A529">
        <v>528</v>
      </c>
      <c r="B529" t="str">
        <f t="shared" si="48"/>
        <v/>
      </c>
      <c r="C529" t="s">
        <v>380</v>
      </c>
      <c r="D529" t="str">
        <f t="shared" si="49"/>
        <v>DANA</v>
      </c>
      <c r="F529">
        <f t="shared" si="50"/>
        <v>23</v>
      </c>
      <c r="G529">
        <f t="shared" si="51"/>
        <v>23</v>
      </c>
      <c r="I529">
        <f>COUNTIF(Sheet3!F:F,"="&amp;'Trainers by index #'!D529)</f>
        <v>1</v>
      </c>
      <c r="J529">
        <f>IF(AND(I529=0,L529=0),MAX(Sheet3!J:J),0)</f>
        <v>0</v>
      </c>
      <c r="K529">
        <f>IF(I529=1,VLOOKUP(D529,Sheet3!F:J,5,FALSE),0)</f>
        <v>23</v>
      </c>
      <c r="L529">
        <f>IFERROR(IF(H529&lt;&gt;"",VLOOKUP(H529,Sheet3!I:J,2,FALSE),0),0)</f>
        <v>0</v>
      </c>
      <c r="M529">
        <f>IF(H529="FightingDojo",100,IF(VLOOKUP(F529,Sheet3!J:K,2,FALSE)&lt;&gt;100,VLOOKUP(F529,Sheet3!J:K,2,FALSE),0))</f>
        <v>39</v>
      </c>
      <c r="N529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</v>
      </c>
      <c r="O529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</v>
      </c>
    </row>
    <row r="530" spans="1:15" x14ac:dyDescent="0.5">
      <c r="A530">
        <v>529</v>
      </c>
      <c r="B530" t="str">
        <f t="shared" si="48"/>
        <v>AAAA</v>
      </c>
      <c r="C530" t="s">
        <v>108</v>
      </c>
      <c r="D530" t="str">
        <f t="shared" si="49"/>
        <v>MICKEY</v>
      </c>
      <c r="F530">
        <f t="shared" si="50"/>
        <v>100</v>
      </c>
      <c r="G530">
        <f t="shared" si="51"/>
        <v>100</v>
      </c>
      <c r="I530">
        <f>COUNTIF(Sheet3!F:F,"="&amp;'Trainers by index #'!D530)</f>
        <v>0</v>
      </c>
      <c r="J530">
        <f>IF(AND(I530=0,L530=0),MAX(Sheet3!J:J),0)</f>
        <v>100</v>
      </c>
      <c r="K530">
        <f>IF(I530=1,VLOOKUP(D530,Sheet3!F:J,5,FALSE),0)</f>
        <v>0</v>
      </c>
      <c r="L530">
        <f>IFERROR(IF(H530&lt;&gt;"",VLOOKUP(H530,Sheet3!I:J,2,FALSE),0),0)</f>
        <v>0</v>
      </c>
      <c r="M530">
        <f>IF(H530="FightingDojo",100,IF(VLOOKUP(F530,Sheet3!J:K,2,FALSE)&lt;&gt;100,VLOOKUP(F530,Sheet3!J:K,2,FALSE),0))</f>
        <v>0</v>
      </c>
      <c r="N530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</v>
      </c>
      <c r="O530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</v>
      </c>
    </row>
    <row r="531" spans="1:15" x14ac:dyDescent="0.5">
      <c r="A531">
        <v>530</v>
      </c>
      <c r="B531" t="str">
        <f t="shared" si="48"/>
        <v/>
      </c>
      <c r="C531" t="s">
        <v>213</v>
      </c>
      <c r="D531" t="str">
        <f t="shared" si="49"/>
        <v>BRENT</v>
      </c>
      <c r="F531">
        <f t="shared" si="50"/>
        <v>40</v>
      </c>
      <c r="G531">
        <f t="shared" si="51"/>
        <v>40</v>
      </c>
      <c r="I531">
        <f>COUNTIF(Sheet3!F:F,"="&amp;'Trainers by index #'!D531)</f>
        <v>1</v>
      </c>
      <c r="J531">
        <f>IF(AND(I531=0,L531=0),MAX(Sheet3!J:J),0)</f>
        <v>0</v>
      </c>
      <c r="K531">
        <f>IF(I531=1,VLOOKUP(D531,Sheet3!F:J,5,FALSE),0)</f>
        <v>40</v>
      </c>
      <c r="L531">
        <f>IFERROR(IF(H531&lt;&gt;"",VLOOKUP(H531,Sheet3!I:J,2,FALSE),0),0)</f>
        <v>0</v>
      </c>
      <c r="M531">
        <f>IF(H531="FightingDojo",100,IF(VLOOKUP(F531,Sheet3!J:K,2,FALSE)&lt;&gt;100,VLOOKUP(F531,Sheet3!J:K,2,FALSE),0))</f>
        <v>45</v>
      </c>
      <c r="N531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</v>
      </c>
      <c r="O531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</v>
      </c>
    </row>
    <row r="532" spans="1:15" x14ac:dyDescent="0.5">
      <c r="A532">
        <v>531</v>
      </c>
      <c r="B532" t="str">
        <f t="shared" si="48"/>
        <v>AAAA</v>
      </c>
      <c r="C532" t="s">
        <v>108</v>
      </c>
      <c r="D532" t="str">
        <f t="shared" si="49"/>
        <v>MICKEY</v>
      </c>
      <c r="F532">
        <f t="shared" si="50"/>
        <v>100</v>
      </c>
      <c r="G532">
        <f t="shared" si="51"/>
        <v>100</v>
      </c>
      <c r="I532">
        <f>COUNTIF(Sheet3!F:F,"="&amp;'Trainers by index #'!D532)</f>
        <v>0</v>
      </c>
      <c r="J532">
        <f>IF(AND(I532=0,L532=0),MAX(Sheet3!J:J),0)</f>
        <v>100</v>
      </c>
      <c r="K532">
        <f>IF(I532=1,VLOOKUP(D532,Sheet3!F:J,5,FALSE),0)</f>
        <v>0</v>
      </c>
      <c r="L532">
        <f>IFERROR(IF(H532&lt;&gt;"",VLOOKUP(H532,Sheet3!I:J,2,FALSE),0),0)</f>
        <v>0</v>
      </c>
      <c r="M532">
        <f>IF(H532="FightingDojo",100,IF(VLOOKUP(F532,Sheet3!J:K,2,FALSE)&lt;&gt;100,VLOOKUP(F532,Sheet3!J:K,2,FALSE),0))</f>
        <v>0</v>
      </c>
      <c r="N532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</v>
      </c>
      <c r="O532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</v>
      </c>
    </row>
    <row r="533" spans="1:15" x14ac:dyDescent="0.5">
      <c r="A533">
        <v>532</v>
      </c>
      <c r="B533" t="str">
        <f t="shared" si="48"/>
        <v>AAAA</v>
      </c>
      <c r="C533" t="s">
        <v>108</v>
      </c>
      <c r="D533" t="str">
        <f t="shared" si="49"/>
        <v>MICKEY</v>
      </c>
      <c r="F533">
        <f t="shared" si="50"/>
        <v>100</v>
      </c>
      <c r="G533">
        <f t="shared" si="51"/>
        <v>100</v>
      </c>
      <c r="I533">
        <f>COUNTIF(Sheet3!F:F,"="&amp;'Trainers by index #'!D533)</f>
        <v>0</v>
      </c>
      <c r="J533">
        <f>IF(AND(I533=0,L533=0),MAX(Sheet3!J:J),0)</f>
        <v>100</v>
      </c>
      <c r="K533">
        <f>IF(I533=1,VLOOKUP(D533,Sheet3!F:J,5,FALSE),0)</f>
        <v>0</v>
      </c>
      <c r="L533">
        <f>IFERROR(IF(H533&lt;&gt;"",VLOOKUP(H533,Sheet3!I:J,2,FALSE),0),0)</f>
        <v>0</v>
      </c>
      <c r="M533">
        <f>IF(H533="FightingDojo",100,IF(VLOOKUP(F533,Sheet3!J:K,2,FALSE)&lt;&gt;100,VLOOKUP(F533,Sheet3!J:K,2,FALSE),0))</f>
        <v>0</v>
      </c>
      <c r="N533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</v>
      </c>
      <c r="O533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</v>
      </c>
    </row>
    <row r="534" spans="1:15" x14ac:dyDescent="0.5">
      <c r="A534">
        <v>533</v>
      </c>
      <c r="B534" t="str">
        <f t="shared" si="48"/>
        <v/>
      </c>
      <c r="C534" t="s">
        <v>425</v>
      </c>
      <c r="D534" t="str">
        <f t="shared" si="49"/>
        <v>WAYNE</v>
      </c>
      <c r="F534">
        <f t="shared" si="50"/>
        <v>4</v>
      </c>
      <c r="G534">
        <f t="shared" si="51"/>
        <v>4</v>
      </c>
      <c r="H534" t="s">
        <v>983</v>
      </c>
      <c r="I534">
        <f>COUNTIF(Sheet3!F:F,"="&amp;'Trainers by index #'!D534)</f>
        <v>0</v>
      </c>
      <c r="J534">
        <f>IF(AND(I534=0,L534=0),MAX(Sheet3!J:J),0)</f>
        <v>0</v>
      </c>
      <c r="K534">
        <f>IF(I534=1,VLOOKUP(D534,Sheet3!F:J,5,FALSE),0)</f>
        <v>0</v>
      </c>
      <c r="L534">
        <f>IFERROR(IF(H534&lt;&gt;"",VLOOKUP(H534,Sheet3!I:J,2,FALSE),0),0)</f>
        <v>4</v>
      </c>
      <c r="M534">
        <f>IF(H534="FightingDojo",100,IF(VLOOKUP(F534,Sheet3!J:K,2,FALSE)&lt;&gt;100,VLOOKUP(F534,Sheet3!J:K,2,FALSE),0))</f>
        <v>6</v>
      </c>
      <c r="N534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</v>
      </c>
      <c r="O534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</v>
      </c>
    </row>
    <row r="535" spans="1:15" x14ac:dyDescent="0.5">
      <c r="A535">
        <v>534</v>
      </c>
      <c r="B535" t="str">
        <f t="shared" si="48"/>
        <v/>
      </c>
      <c r="C535" t="s">
        <v>426</v>
      </c>
      <c r="D535" t="str">
        <f t="shared" si="49"/>
        <v>KIMBERLY</v>
      </c>
      <c r="F535">
        <f t="shared" si="50"/>
        <v>27</v>
      </c>
      <c r="G535">
        <f t="shared" si="51"/>
        <v>27</v>
      </c>
      <c r="H535" t="s">
        <v>1005</v>
      </c>
      <c r="I535">
        <f>COUNTIF(Sheet3!F:F,"="&amp;'Trainers by index #'!D535)</f>
        <v>0</v>
      </c>
      <c r="J535">
        <f>IF(AND(I535=0,L535=0),MAX(Sheet3!J:J),0)</f>
        <v>0</v>
      </c>
      <c r="K535">
        <f>IF(I535=1,VLOOKUP(D535,Sheet3!F:J,5,FALSE),0)</f>
        <v>0</v>
      </c>
      <c r="L535">
        <f>IFERROR(IF(H535&lt;&gt;"",VLOOKUP(H535,Sheet3!I:J,2,FALSE),0),0)</f>
        <v>27</v>
      </c>
      <c r="M535">
        <f>IF(H535="FightingDojo",100,IF(VLOOKUP(F535,Sheet3!J:K,2,FALSE)&lt;&gt;100,VLOOKUP(F535,Sheet3!J:K,2,FALSE),0))</f>
        <v>40</v>
      </c>
      <c r="N535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</v>
      </c>
      <c r="O535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</v>
      </c>
    </row>
    <row r="536" spans="1:15" x14ac:dyDescent="0.5">
      <c r="A536">
        <v>535</v>
      </c>
      <c r="B536" t="str">
        <f t="shared" si="48"/>
        <v/>
      </c>
      <c r="C536" t="s">
        <v>427</v>
      </c>
      <c r="D536" t="str">
        <f t="shared" si="49"/>
        <v>MARIGOLD</v>
      </c>
      <c r="F536">
        <f t="shared" si="50"/>
        <v>27</v>
      </c>
      <c r="G536">
        <f t="shared" si="51"/>
        <v>27</v>
      </c>
      <c r="H536" t="s">
        <v>1005</v>
      </c>
      <c r="I536">
        <f>COUNTIF(Sheet3!F:F,"="&amp;'Trainers by index #'!D536)</f>
        <v>0</v>
      </c>
      <c r="J536">
        <f>IF(AND(I536=0,L536=0),MAX(Sheet3!J:J),0)</f>
        <v>0</v>
      </c>
      <c r="K536">
        <f>IF(I536=1,VLOOKUP(D536,Sheet3!F:J,5,FALSE),0)</f>
        <v>0</v>
      </c>
      <c r="L536">
        <f>IFERROR(IF(H536&lt;&gt;"",VLOOKUP(H536,Sheet3!I:J,2,FALSE),0),0)</f>
        <v>27</v>
      </c>
      <c r="M536">
        <f>IF(H536="FightingDojo",100,IF(VLOOKUP(F536,Sheet3!J:K,2,FALSE)&lt;&gt;100,VLOOKUP(F536,Sheet3!J:K,2,FALSE),0))</f>
        <v>40</v>
      </c>
      <c r="N536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</v>
      </c>
      <c r="O536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</v>
      </c>
    </row>
    <row r="537" spans="1:15" x14ac:dyDescent="0.5">
      <c r="A537">
        <v>536</v>
      </c>
      <c r="B537" t="str">
        <f t="shared" si="48"/>
        <v/>
      </c>
      <c r="C537" t="s">
        <v>428</v>
      </c>
      <c r="D537" t="str">
        <f t="shared" si="49"/>
        <v>BERTRAND</v>
      </c>
      <c r="F537">
        <f t="shared" si="50"/>
        <v>34</v>
      </c>
      <c r="G537">
        <f t="shared" si="51"/>
        <v>34</v>
      </c>
      <c r="H537" t="s">
        <v>1012</v>
      </c>
      <c r="I537">
        <f>COUNTIF(Sheet3!F:F,"="&amp;'Trainers by index #'!D537)</f>
        <v>0</v>
      </c>
      <c r="J537">
        <f>IF(AND(I537=0,L537=0),MAX(Sheet3!J:J),0)</f>
        <v>0</v>
      </c>
      <c r="K537">
        <f>IF(I537=1,VLOOKUP(D537,Sheet3!F:J,5,FALSE),0)</f>
        <v>0</v>
      </c>
      <c r="L537">
        <f>IFERROR(IF(H537&lt;&gt;"",VLOOKUP(H537,Sheet3!I:J,2,FALSE),0),0)</f>
        <v>34</v>
      </c>
      <c r="M537">
        <f>IF(H537="FightingDojo",100,IF(VLOOKUP(F537,Sheet3!J:K,2,FALSE)&lt;&gt;100,VLOOKUP(F537,Sheet3!J:K,2,FALSE),0))</f>
        <v>43</v>
      </c>
      <c r="N537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</v>
      </c>
      <c r="O537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</v>
      </c>
    </row>
    <row r="538" spans="1:15" x14ac:dyDescent="0.5">
      <c r="A538">
        <v>537</v>
      </c>
      <c r="B538" t="str">
        <f t="shared" si="48"/>
        <v/>
      </c>
      <c r="C538" t="s">
        <v>429</v>
      </c>
      <c r="D538" t="str">
        <f t="shared" si="49"/>
        <v>HARRISON</v>
      </c>
      <c r="F538">
        <f t="shared" si="50"/>
        <v>16</v>
      </c>
      <c r="G538">
        <f t="shared" si="51"/>
        <v>16</v>
      </c>
      <c r="H538" t="s">
        <v>994</v>
      </c>
      <c r="I538">
        <f>COUNTIF(Sheet3!F:F,"="&amp;'Trainers by index #'!D538)</f>
        <v>0</v>
      </c>
      <c r="J538">
        <f>IF(AND(I538=0,L538=0),MAX(Sheet3!J:J),0)</f>
        <v>0</v>
      </c>
      <c r="K538">
        <f>IF(I538=1,VLOOKUP(D538,Sheet3!F:J,5,FALSE),0)</f>
        <v>0</v>
      </c>
      <c r="L538">
        <f>IFERROR(IF(H538&lt;&gt;"",VLOOKUP(H538,Sheet3!I:J,2,FALSE),0),0)</f>
        <v>16</v>
      </c>
      <c r="M538">
        <f>IF(H538="FightingDojo",100,IF(VLOOKUP(F538,Sheet3!J:K,2,FALSE)&lt;&gt;100,VLOOKUP(F538,Sheet3!J:K,2,FALSE),0))</f>
        <v>22</v>
      </c>
      <c r="N538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</v>
      </c>
      <c r="O538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</v>
      </c>
    </row>
    <row r="539" spans="1:15" x14ac:dyDescent="0.5">
      <c r="A539">
        <v>538</v>
      </c>
      <c r="B539" t="str">
        <f t="shared" si="48"/>
        <v/>
      </c>
      <c r="C539" t="s">
        <v>430</v>
      </c>
      <c r="D539" t="str">
        <f t="shared" si="49"/>
        <v>HUGH</v>
      </c>
      <c r="F539">
        <f t="shared" si="50"/>
        <v>51</v>
      </c>
      <c r="G539">
        <f t="shared" si="51"/>
        <v>51</v>
      </c>
      <c r="H539" t="s">
        <v>1023</v>
      </c>
      <c r="I539">
        <f>COUNTIF(Sheet3!F:F,"="&amp;'Trainers by index #'!D539)</f>
        <v>0</v>
      </c>
      <c r="J539">
        <f>IF(AND(I539=0,L539=0),MAX(Sheet3!J:J),0)</f>
        <v>0</v>
      </c>
      <c r="K539">
        <f>IF(I539=1,VLOOKUP(D539,Sheet3!F:J,5,FALSE),0)</f>
        <v>0</v>
      </c>
      <c r="L539">
        <f>IFERROR(IF(H539&lt;&gt;"",VLOOKUP(H539,Sheet3!I:J,2,FALSE),0),0)</f>
        <v>51</v>
      </c>
      <c r="M539">
        <f>IF(H539="FightingDojo",100,IF(VLOOKUP(F539,Sheet3!J:K,2,FALSE)&lt;&gt;100,VLOOKUP(F539,Sheet3!J:K,2,FALSE),0))</f>
        <v>58</v>
      </c>
      <c r="N539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</v>
      </c>
      <c r="O539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</v>
      </c>
    </row>
    <row r="540" spans="1:15" x14ac:dyDescent="0.5">
      <c r="A540">
        <v>539</v>
      </c>
      <c r="B540" t="str">
        <f t="shared" si="48"/>
        <v/>
      </c>
      <c r="C540" t="s">
        <v>431</v>
      </c>
      <c r="D540" t="str">
        <f t="shared" si="49"/>
        <v>MARKUS</v>
      </c>
      <c r="F540">
        <f t="shared" si="50"/>
        <v>16</v>
      </c>
      <c r="G540">
        <f t="shared" si="51"/>
        <v>16</v>
      </c>
      <c r="H540" t="s">
        <v>994</v>
      </c>
      <c r="I540">
        <f>COUNTIF(Sheet3!F:F,"="&amp;'Trainers by index #'!D540)</f>
        <v>0</v>
      </c>
      <c r="J540">
        <f>IF(AND(I540=0,L540=0),MAX(Sheet3!J:J),0)</f>
        <v>0</v>
      </c>
      <c r="K540">
        <f>IF(I540=1,VLOOKUP(D540,Sheet3!F:J,5,FALSE),0)</f>
        <v>0</v>
      </c>
      <c r="L540">
        <f>IFERROR(IF(H540&lt;&gt;"",VLOOKUP(H540,Sheet3!I:J,2,FALSE),0),0)</f>
        <v>16</v>
      </c>
      <c r="M540">
        <f>IF(H540="FightingDojo",100,IF(VLOOKUP(F540,Sheet3!J:K,2,FALSE)&lt;&gt;100,VLOOKUP(F540,Sheet3!J:K,2,FALSE),0))</f>
        <v>22</v>
      </c>
      <c r="N540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</v>
      </c>
      <c r="O540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</v>
      </c>
    </row>
    <row r="541" spans="1:15" x14ac:dyDescent="0.5">
      <c r="A541">
        <v>540</v>
      </c>
      <c r="B541" t="str">
        <f t="shared" si="48"/>
        <v/>
      </c>
      <c r="C541" t="s">
        <v>432</v>
      </c>
      <c r="D541" t="str">
        <f t="shared" si="49"/>
        <v>REX</v>
      </c>
      <c r="F541">
        <f t="shared" si="50"/>
        <v>75</v>
      </c>
      <c r="G541">
        <f t="shared" si="51"/>
        <v>75</v>
      </c>
      <c r="H541" t="s">
        <v>1031</v>
      </c>
      <c r="I541">
        <f>COUNTIF(Sheet3!F:F,"="&amp;'Trainers by index #'!D541)</f>
        <v>0</v>
      </c>
      <c r="J541">
        <f>IF(AND(I541=0,L541=0),MAX(Sheet3!J:J),0)</f>
        <v>0</v>
      </c>
      <c r="K541">
        <f>IF(I541=1,VLOOKUP(D541,Sheet3!F:J,5,FALSE),0)</f>
        <v>0</v>
      </c>
      <c r="L541">
        <f>IFERROR(IF(H541&lt;&gt;"",VLOOKUP(H541,Sheet3!I:J,2,FALSE),0),0)</f>
        <v>75</v>
      </c>
      <c r="M541">
        <f>IF(H541="FightingDojo",100,IF(VLOOKUP(F541,Sheet3!J:K,2,FALSE)&lt;&gt;100,VLOOKUP(F541,Sheet3!J:K,2,FALSE),0))</f>
        <v>81</v>
      </c>
      <c r="N541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</v>
      </c>
      <c r="O541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</v>
      </c>
    </row>
    <row r="542" spans="1:15" x14ac:dyDescent="0.5">
      <c r="A542">
        <v>541</v>
      </c>
      <c r="B542" t="str">
        <f t="shared" si="48"/>
        <v/>
      </c>
      <c r="C542" t="s">
        <v>433</v>
      </c>
      <c r="D542" t="str">
        <f t="shared" si="49"/>
        <v>ANDY</v>
      </c>
      <c r="F542">
        <f t="shared" si="50"/>
        <v>75</v>
      </c>
      <c r="G542">
        <f t="shared" si="51"/>
        <v>75</v>
      </c>
      <c r="H542" t="s">
        <v>1031</v>
      </c>
      <c r="I542">
        <f>COUNTIF(Sheet3!F:F,"="&amp;'Trainers by index #'!D542)</f>
        <v>0</v>
      </c>
      <c r="J542">
        <f>IF(AND(I542=0,L542=0),MAX(Sheet3!J:J),0)</f>
        <v>0</v>
      </c>
      <c r="K542">
        <f>IF(I542=1,VLOOKUP(D542,Sheet3!F:J,5,FALSE),0)</f>
        <v>0</v>
      </c>
      <c r="L542">
        <f>IFERROR(IF(H542&lt;&gt;"",VLOOKUP(H542,Sheet3!I:J,2,FALSE),0),0)</f>
        <v>75</v>
      </c>
      <c r="M542">
        <f>IF(H542="FightingDojo",100,IF(VLOOKUP(F542,Sheet3!J:K,2,FALSE)&lt;&gt;100,VLOOKUP(F542,Sheet3!J:K,2,FALSE),0))</f>
        <v>81</v>
      </c>
      <c r="N542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</v>
      </c>
      <c r="O542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</v>
      </c>
    </row>
    <row r="543" spans="1:15" x14ac:dyDescent="0.5">
      <c r="A543">
        <v>542</v>
      </c>
      <c r="B543" t="str">
        <f t="shared" si="48"/>
        <v>AAAA</v>
      </c>
      <c r="C543" t="s">
        <v>108</v>
      </c>
      <c r="D543" t="str">
        <f t="shared" si="49"/>
        <v>MICKEY</v>
      </c>
      <c r="F543">
        <f t="shared" si="50"/>
        <v>20</v>
      </c>
      <c r="G543">
        <f t="shared" si="51"/>
        <v>20</v>
      </c>
      <c r="H543" t="s">
        <v>998</v>
      </c>
      <c r="I543">
        <f>COUNTIF(Sheet3!F:F,"="&amp;'Trainers by index #'!D543)</f>
        <v>0</v>
      </c>
      <c r="J543">
        <f>IF(AND(I543=0,L543=0),MAX(Sheet3!J:J),0)</f>
        <v>0</v>
      </c>
      <c r="K543">
        <f>IF(I543=1,VLOOKUP(D543,Sheet3!F:J,5,FALSE),0)</f>
        <v>0</v>
      </c>
      <c r="L543">
        <f>IFERROR(IF(H543&lt;&gt;"",VLOOKUP(H543,Sheet3!I:J,2,FALSE),0),0)</f>
        <v>20</v>
      </c>
      <c r="M543">
        <f>IF(H543="FightingDojo",100,IF(VLOOKUP(F543,Sheet3!J:K,2,FALSE)&lt;&gt;100,VLOOKUP(F543,Sheet3!J:K,2,FALSE),0))</f>
        <v>31</v>
      </c>
      <c r="N543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</v>
      </c>
      <c r="O543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</v>
      </c>
    </row>
    <row r="544" spans="1:15" x14ac:dyDescent="0.5">
      <c r="A544">
        <v>543</v>
      </c>
      <c r="B544" t="str">
        <f t="shared" si="48"/>
        <v>AAAA</v>
      </c>
      <c r="C544" t="s">
        <v>108</v>
      </c>
      <c r="D544" t="str">
        <f t="shared" si="49"/>
        <v>MICKEY</v>
      </c>
      <c r="F544">
        <f t="shared" si="50"/>
        <v>20</v>
      </c>
      <c r="G544">
        <f t="shared" si="51"/>
        <v>20</v>
      </c>
      <c r="H544" t="s">
        <v>998</v>
      </c>
      <c r="I544">
        <f>COUNTIF(Sheet3!F:F,"="&amp;'Trainers by index #'!D544)</f>
        <v>0</v>
      </c>
      <c r="J544">
        <f>IF(AND(I544=0,L544=0),MAX(Sheet3!J:J),0)</f>
        <v>0</v>
      </c>
      <c r="K544">
        <f>IF(I544=1,VLOOKUP(D544,Sheet3!F:J,5,FALSE),0)</f>
        <v>0</v>
      </c>
      <c r="L544">
        <f>IFERROR(IF(H544&lt;&gt;"",VLOOKUP(H544,Sheet3!I:J,2,FALSE),0),0)</f>
        <v>20</v>
      </c>
      <c r="M544">
        <f>IF(H544="FightingDojo",100,IF(VLOOKUP(F544,Sheet3!J:K,2,FALSE)&lt;&gt;100,VLOOKUP(F544,Sheet3!J:K,2,FALSE),0))</f>
        <v>31</v>
      </c>
      <c r="N544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</v>
      </c>
      <c r="O544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</v>
      </c>
    </row>
    <row r="545" spans="1:15" x14ac:dyDescent="0.5">
      <c r="A545">
        <v>544</v>
      </c>
      <c r="B545" t="str">
        <f t="shared" si="48"/>
        <v>AAAA</v>
      </c>
      <c r="C545" t="s">
        <v>108</v>
      </c>
      <c r="D545" t="str">
        <f t="shared" si="49"/>
        <v>MICKEY</v>
      </c>
      <c r="F545">
        <f t="shared" si="50"/>
        <v>20</v>
      </c>
      <c r="G545">
        <f t="shared" si="51"/>
        <v>20</v>
      </c>
      <c r="H545" t="s">
        <v>998</v>
      </c>
      <c r="I545">
        <f>COUNTIF(Sheet3!F:F,"="&amp;'Trainers by index #'!D545)</f>
        <v>0</v>
      </c>
      <c r="J545">
        <f>IF(AND(I545=0,L545=0),MAX(Sheet3!J:J),0)</f>
        <v>0</v>
      </c>
      <c r="K545">
        <f>IF(I545=1,VLOOKUP(D545,Sheet3!F:J,5,FALSE),0)</f>
        <v>0</v>
      </c>
      <c r="L545">
        <f>IFERROR(IF(H545&lt;&gt;"",VLOOKUP(H545,Sheet3!I:J,2,FALSE),0),0)</f>
        <v>20</v>
      </c>
      <c r="M545">
        <f>IF(H545="FightingDojo",100,IF(VLOOKUP(F545,Sheet3!J:K,2,FALSE)&lt;&gt;100,VLOOKUP(F545,Sheet3!J:K,2,FALSE),0))</f>
        <v>31</v>
      </c>
      <c r="N545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</v>
      </c>
      <c r="O545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</v>
      </c>
    </row>
    <row r="546" spans="1:15" x14ac:dyDescent="0.5">
      <c r="A546">
        <v>545</v>
      </c>
      <c r="B546" t="str">
        <f t="shared" si="48"/>
        <v/>
      </c>
      <c r="C546" t="s">
        <v>434</v>
      </c>
      <c r="D546" t="str">
        <f t="shared" si="49"/>
        <v>FRENCH</v>
      </c>
      <c r="F546">
        <f t="shared" si="50"/>
        <v>76</v>
      </c>
      <c r="G546">
        <f t="shared" si="51"/>
        <v>76</v>
      </c>
      <c r="I546">
        <f>COUNTIF(Sheet3!F:F,"="&amp;'Trainers by index #'!D546)</f>
        <v>1</v>
      </c>
      <c r="J546">
        <f>IF(AND(I546=0,L546=0),MAX(Sheet3!J:J),0)</f>
        <v>0</v>
      </c>
      <c r="K546">
        <f>IF(I546=1,VLOOKUP(D546,Sheet3!F:J,5,FALSE),0)</f>
        <v>76</v>
      </c>
      <c r="L546">
        <f>IFERROR(IF(H546&lt;&gt;"",VLOOKUP(H546,Sheet3!I:J,2,FALSE),0),0)</f>
        <v>0</v>
      </c>
      <c r="M546">
        <f>IF(H546="FightingDojo",100,IF(VLOOKUP(F546,Sheet3!J:K,2,FALSE)&lt;&gt;100,VLOOKUP(F546,Sheet3!J:K,2,FALSE),0))</f>
        <v>98</v>
      </c>
      <c r="N546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</v>
      </c>
      <c r="O546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</v>
      </c>
    </row>
    <row r="547" spans="1:15" x14ac:dyDescent="0.5">
      <c r="A547">
        <v>546</v>
      </c>
      <c r="B547" t="str">
        <f t="shared" si="48"/>
        <v/>
      </c>
      <c r="C547" t="s">
        <v>435</v>
      </c>
      <c r="D547" t="str">
        <f t="shared" si="49"/>
        <v>SHERMAN</v>
      </c>
      <c r="F547">
        <f t="shared" si="50"/>
        <v>76</v>
      </c>
      <c r="G547">
        <f t="shared" si="51"/>
        <v>76</v>
      </c>
      <c r="I547">
        <f>COUNTIF(Sheet3!F:F,"="&amp;'Trainers by index #'!D547)</f>
        <v>1</v>
      </c>
      <c r="J547">
        <f>IF(AND(I547=0,L547=0),MAX(Sheet3!J:J),0)</f>
        <v>0</v>
      </c>
      <c r="K547">
        <f>IF(I547=1,VLOOKUP(D547,Sheet3!F:J,5,FALSE),0)</f>
        <v>76</v>
      </c>
      <c r="L547">
        <f>IFERROR(IF(H547&lt;&gt;"",VLOOKUP(H547,Sheet3!I:J,2,FALSE),0),0)</f>
        <v>0</v>
      </c>
      <c r="M547">
        <f>IF(H547="FightingDojo",100,IF(VLOOKUP(F547,Sheet3!J:K,2,FALSE)&lt;&gt;100,VLOOKUP(F547,Sheet3!J:K,2,FALSE),0))</f>
        <v>98</v>
      </c>
      <c r="N547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</v>
      </c>
      <c r="O547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</v>
      </c>
    </row>
    <row r="548" spans="1:15" x14ac:dyDescent="0.5">
      <c r="A548">
        <v>547</v>
      </c>
      <c r="B548" t="str">
        <f t="shared" si="48"/>
        <v/>
      </c>
      <c r="C548" t="s">
        <v>436</v>
      </c>
      <c r="D548" t="str">
        <f t="shared" si="49"/>
        <v>BRUCE</v>
      </c>
      <c r="F548">
        <f t="shared" si="50"/>
        <v>74</v>
      </c>
      <c r="G548">
        <f t="shared" si="51"/>
        <v>74</v>
      </c>
      <c r="I548">
        <f>COUNTIF(Sheet3!F:F,"="&amp;'Trainers by index #'!D548)</f>
        <v>1</v>
      </c>
      <c r="J548">
        <f>IF(AND(I548=0,L548=0),MAX(Sheet3!J:J),0)</f>
        <v>0</v>
      </c>
      <c r="K548">
        <f>IF(I548=1,VLOOKUP(D548,Sheet3!F:J,5,FALSE),0)</f>
        <v>74</v>
      </c>
      <c r="L548">
        <f>IFERROR(IF(H548&lt;&gt;"",VLOOKUP(H548,Sheet3!I:J,2,FALSE),0),0)</f>
        <v>0</v>
      </c>
      <c r="M548">
        <f>IF(H548="FightingDojo",100,IF(VLOOKUP(F548,Sheet3!J:K,2,FALSE)&lt;&gt;100,VLOOKUP(F548,Sheet3!J:K,2,FALSE),0))</f>
        <v>96</v>
      </c>
      <c r="N548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</v>
      </c>
      <c r="O548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</v>
      </c>
    </row>
    <row r="549" spans="1:15" x14ac:dyDescent="0.5">
      <c r="A549">
        <v>548</v>
      </c>
      <c r="B549" t="str">
        <f t="shared" si="48"/>
        <v/>
      </c>
      <c r="C549" t="s">
        <v>437</v>
      </c>
      <c r="D549" t="str">
        <f t="shared" si="49"/>
        <v>MANFORD</v>
      </c>
      <c r="F549">
        <f t="shared" si="50"/>
        <v>74</v>
      </c>
      <c r="G549">
        <f t="shared" si="51"/>
        <v>74</v>
      </c>
      <c r="I549">
        <f>COUNTIF(Sheet3!F:F,"="&amp;'Trainers by index #'!D549)</f>
        <v>1</v>
      </c>
      <c r="J549">
        <f>IF(AND(I549=0,L549=0),MAX(Sheet3!J:J),0)</f>
        <v>0</v>
      </c>
      <c r="K549">
        <f>IF(I549=1,VLOOKUP(D549,Sheet3!F:J,5,FALSE),0)</f>
        <v>74</v>
      </c>
      <c r="L549">
        <f>IFERROR(IF(H549&lt;&gt;"",VLOOKUP(H549,Sheet3!I:J,2,FALSE),0),0)</f>
        <v>0</v>
      </c>
      <c r="M549">
        <f>IF(H549="FightingDojo",100,IF(VLOOKUP(F549,Sheet3!J:K,2,FALSE)&lt;&gt;100,VLOOKUP(F549,Sheet3!J:K,2,FALSE),0))</f>
        <v>96</v>
      </c>
      <c r="N549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</v>
      </c>
      <c r="O549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</v>
      </c>
    </row>
    <row r="550" spans="1:15" x14ac:dyDescent="0.5">
      <c r="A550">
        <v>549</v>
      </c>
      <c r="B550" t="str">
        <f t="shared" si="48"/>
        <v/>
      </c>
      <c r="C550" t="s">
        <v>1088</v>
      </c>
      <c r="D550" t="str">
        <f t="shared" si="49"/>
        <v>ZAC&amp;JEN</v>
      </c>
      <c r="F550">
        <f t="shared" si="50"/>
        <v>74</v>
      </c>
      <c r="G550">
        <f t="shared" si="51"/>
        <v>74</v>
      </c>
      <c r="I550">
        <f>COUNTIF(Sheet3!F:F,"="&amp;'Trainers by index #'!D550)</f>
        <v>1</v>
      </c>
      <c r="J550">
        <f>IF(AND(I550=0,L550=0),MAX(Sheet3!J:J),0)</f>
        <v>0</v>
      </c>
      <c r="K550">
        <f>IF(I550=1,VLOOKUP(D550,Sheet3!F:J,5,FALSE),0)</f>
        <v>74</v>
      </c>
      <c r="L550">
        <f>IFERROR(IF(H550&lt;&gt;"",VLOOKUP(H550,Sheet3!I:J,2,FALSE),0),0)</f>
        <v>0</v>
      </c>
      <c r="M550">
        <f>IF(H550="FightingDojo",100,IF(VLOOKUP(F550,Sheet3!J:K,2,FALSE)&lt;&gt;100,VLOOKUP(F550,Sheet3!J:K,2,FALSE),0))</f>
        <v>96</v>
      </c>
      <c r="N550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</v>
      </c>
      <c r="O550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</v>
      </c>
    </row>
    <row r="551" spans="1:15" x14ac:dyDescent="0.5">
      <c r="A551">
        <v>550</v>
      </c>
      <c r="B551" t="str">
        <f t="shared" si="48"/>
        <v/>
      </c>
      <c r="C551" t="s">
        <v>438</v>
      </c>
      <c r="D551" t="str">
        <f t="shared" si="49"/>
        <v>ANDER</v>
      </c>
      <c r="F551">
        <f t="shared" si="50"/>
        <v>74</v>
      </c>
      <c r="G551">
        <f t="shared" si="51"/>
        <v>74</v>
      </c>
      <c r="I551">
        <f>COUNTIF(Sheet3!F:F,"="&amp;'Trainers by index #'!D551)</f>
        <v>1</v>
      </c>
      <c r="J551">
        <f>IF(AND(I551=0,L551=0),MAX(Sheet3!J:J),0)</f>
        <v>0</v>
      </c>
      <c r="K551">
        <f>IF(I551=1,VLOOKUP(D551,Sheet3!F:J,5,FALSE),0)</f>
        <v>74</v>
      </c>
      <c r="L551">
        <f>IFERROR(IF(H551&lt;&gt;"",VLOOKUP(H551,Sheet3!I:J,2,FALSE),0),0)</f>
        <v>0</v>
      </c>
      <c r="M551">
        <f>IF(H551="FightingDojo",100,IF(VLOOKUP(F551,Sheet3!J:K,2,FALSE)&lt;&gt;100,VLOOKUP(F551,Sheet3!J:K,2,FALSE),0))</f>
        <v>96</v>
      </c>
      <c r="N551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</v>
      </c>
      <c r="O551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</v>
      </c>
    </row>
    <row r="552" spans="1:15" x14ac:dyDescent="0.5">
      <c r="A552">
        <v>551</v>
      </c>
      <c r="B552" t="str">
        <f t="shared" si="48"/>
        <v/>
      </c>
      <c r="C552" t="s">
        <v>439</v>
      </c>
      <c r="D552" t="str">
        <f t="shared" si="49"/>
        <v>DWIGHT</v>
      </c>
      <c r="F552">
        <f t="shared" si="50"/>
        <v>74</v>
      </c>
      <c r="G552">
        <f t="shared" si="51"/>
        <v>74</v>
      </c>
      <c r="I552">
        <f>COUNTIF(Sheet3!F:F,"="&amp;'Trainers by index #'!D552)</f>
        <v>1</v>
      </c>
      <c r="J552">
        <f>IF(AND(I552=0,L552=0),MAX(Sheet3!J:J),0)</f>
        <v>0</v>
      </c>
      <c r="K552">
        <f>IF(I552=1,VLOOKUP(D552,Sheet3!F:J,5,FALSE),0)</f>
        <v>74</v>
      </c>
      <c r="L552">
        <f>IFERROR(IF(H552&lt;&gt;"",VLOOKUP(H552,Sheet3!I:J,2,FALSE),0),0)</f>
        <v>0</v>
      </c>
      <c r="M552">
        <f>IF(H552="FightingDojo",100,IF(VLOOKUP(F552,Sheet3!J:K,2,FALSE)&lt;&gt;100,VLOOKUP(F552,Sheet3!J:K,2,FALSE),0))</f>
        <v>96</v>
      </c>
      <c r="N552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</v>
      </c>
      <c r="O552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</v>
      </c>
    </row>
    <row r="553" spans="1:15" x14ac:dyDescent="0.5">
      <c r="A553">
        <v>552</v>
      </c>
      <c r="B553" t="str">
        <f t="shared" si="48"/>
        <v/>
      </c>
      <c r="C553" t="s">
        <v>440</v>
      </c>
      <c r="D553" t="str">
        <f t="shared" si="49"/>
        <v>REGIS</v>
      </c>
      <c r="F553">
        <f t="shared" si="50"/>
        <v>74</v>
      </c>
      <c r="G553">
        <f t="shared" si="51"/>
        <v>74</v>
      </c>
      <c r="I553">
        <f>COUNTIF(Sheet3!F:F,"="&amp;'Trainers by index #'!D553)</f>
        <v>1</v>
      </c>
      <c r="J553">
        <f>IF(AND(I553=0,L553=0),MAX(Sheet3!J:J),0)</f>
        <v>0</v>
      </c>
      <c r="K553">
        <f>IF(I553=1,VLOOKUP(D553,Sheet3!F:J,5,FALSE),0)</f>
        <v>74</v>
      </c>
      <c r="L553">
        <f>IFERROR(IF(H553&lt;&gt;"",VLOOKUP(H553,Sheet3!I:J,2,FALSE),0),0)</f>
        <v>0</v>
      </c>
      <c r="M553">
        <f>IF(H553="FightingDojo",100,IF(VLOOKUP(F553,Sheet3!J:K,2,FALSE)&lt;&gt;100,VLOOKUP(F553,Sheet3!J:K,2,FALSE),0))</f>
        <v>96</v>
      </c>
      <c r="N553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</v>
      </c>
      <c r="O553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</v>
      </c>
    </row>
    <row r="554" spans="1:15" x14ac:dyDescent="0.5">
      <c r="A554">
        <v>553</v>
      </c>
      <c r="B554" t="str">
        <f t="shared" si="48"/>
        <v/>
      </c>
      <c r="C554" t="s">
        <v>1089</v>
      </c>
      <c r="D554" t="str">
        <f t="shared" si="49"/>
        <v>MOE&amp;LULU</v>
      </c>
      <c r="F554">
        <f t="shared" si="50"/>
        <v>63</v>
      </c>
      <c r="G554">
        <f t="shared" si="51"/>
        <v>63</v>
      </c>
      <c r="I554">
        <f>COUNTIF(Sheet3!F:F,"="&amp;'Trainers by index #'!D554)</f>
        <v>1</v>
      </c>
      <c r="J554">
        <f>IF(AND(I554=0,L554=0),MAX(Sheet3!J:J),0)</f>
        <v>0</v>
      </c>
      <c r="K554">
        <f>IF(I554=1,VLOOKUP(D554,Sheet3!F:J,5,FALSE),0)</f>
        <v>63</v>
      </c>
      <c r="L554">
        <f>IFERROR(IF(H554&lt;&gt;"",VLOOKUP(H554,Sheet3!I:J,2,FALSE),0),0)</f>
        <v>0</v>
      </c>
      <c r="M554">
        <f>IF(H554="FightingDojo",100,IF(VLOOKUP(F554,Sheet3!J:K,2,FALSE)&lt;&gt;100,VLOOKUP(F554,Sheet3!J:K,2,FALSE),0))</f>
        <v>89</v>
      </c>
      <c r="N554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</v>
      </c>
      <c r="O554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</v>
      </c>
    </row>
    <row r="555" spans="1:15" x14ac:dyDescent="0.5">
      <c r="A555">
        <v>554</v>
      </c>
      <c r="B555" t="str">
        <f t="shared" si="48"/>
        <v/>
      </c>
      <c r="C555" t="s">
        <v>441</v>
      </c>
      <c r="D555" t="str">
        <f t="shared" si="49"/>
        <v>MILTON</v>
      </c>
      <c r="F555">
        <f t="shared" si="50"/>
        <v>63</v>
      </c>
      <c r="G555">
        <f t="shared" si="51"/>
        <v>63</v>
      </c>
      <c r="I555">
        <f>COUNTIF(Sheet3!F:F,"="&amp;'Trainers by index #'!D555)</f>
        <v>1</v>
      </c>
      <c r="J555">
        <f>IF(AND(I555=0,L555=0),MAX(Sheet3!J:J),0)</f>
        <v>0</v>
      </c>
      <c r="K555">
        <f>IF(I555=1,VLOOKUP(D555,Sheet3!F:J,5,FALSE),0)</f>
        <v>63</v>
      </c>
      <c r="L555">
        <f>IFERROR(IF(H555&lt;&gt;"",VLOOKUP(H555,Sheet3!I:J,2,FALSE),0),0)</f>
        <v>0</v>
      </c>
      <c r="M555">
        <f>IF(H555="FightingDojo",100,IF(VLOOKUP(F555,Sheet3!J:K,2,FALSE)&lt;&gt;100,VLOOKUP(F555,Sheet3!J:K,2,FALSE),0))</f>
        <v>89</v>
      </c>
      <c r="N555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</v>
      </c>
      <c r="O555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</v>
      </c>
    </row>
    <row r="556" spans="1:15" x14ac:dyDescent="0.5">
      <c r="A556">
        <v>555</v>
      </c>
      <c r="B556" t="str">
        <f t="shared" si="48"/>
        <v/>
      </c>
      <c r="C556" t="s">
        <v>114</v>
      </c>
      <c r="D556" t="str">
        <f t="shared" si="49"/>
        <v>JUSTIN</v>
      </c>
      <c r="F556">
        <f t="shared" si="50"/>
        <v>65</v>
      </c>
      <c r="G556">
        <f t="shared" si="51"/>
        <v>65</v>
      </c>
      <c r="H556" t="s">
        <v>1043</v>
      </c>
      <c r="I556">
        <f>COUNTIF(Sheet3!F:F,"="&amp;'Trainers by index #'!D556)</f>
        <v>2</v>
      </c>
      <c r="J556">
        <f>IF(AND(I556=0,L556=0),MAX(Sheet3!J:J),0)</f>
        <v>0</v>
      </c>
      <c r="K556">
        <f>IF(I556=1,VLOOKUP(D556,Sheet3!F:J,5,FALSE),0)</f>
        <v>0</v>
      </c>
      <c r="L556">
        <f>IFERROR(IF(H556&lt;&gt;"",VLOOKUP(H556,Sheet3!I:J,2,FALSE),0),0)</f>
        <v>65</v>
      </c>
      <c r="M556">
        <f>IF(H556="FightingDojo",100,IF(VLOOKUP(F556,Sheet3!J:K,2,FALSE)&lt;&gt;100,VLOOKUP(F556,Sheet3!J:K,2,FALSE),0))</f>
        <v>91</v>
      </c>
      <c r="N556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</v>
      </c>
      <c r="O556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</v>
      </c>
    </row>
    <row r="557" spans="1:15" x14ac:dyDescent="0.5">
      <c r="A557">
        <v>556</v>
      </c>
      <c r="B557" t="str">
        <f t="shared" si="48"/>
        <v/>
      </c>
      <c r="C557" t="s">
        <v>442</v>
      </c>
      <c r="D557" t="str">
        <f t="shared" si="49"/>
        <v>GAIL</v>
      </c>
      <c r="F557">
        <f t="shared" si="50"/>
        <v>65</v>
      </c>
      <c r="G557">
        <f t="shared" si="51"/>
        <v>65</v>
      </c>
      <c r="I557">
        <f>COUNTIF(Sheet3!F:F,"="&amp;'Trainers by index #'!D557)</f>
        <v>1</v>
      </c>
      <c r="J557">
        <f>IF(AND(I557=0,L557=0),MAX(Sheet3!J:J),0)</f>
        <v>0</v>
      </c>
      <c r="K557">
        <f>IF(I557=1,VLOOKUP(D557,Sheet3!F:J,5,FALSE),0)</f>
        <v>65</v>
      </c>
      <c r="L557">
        <f>IFERROR(IF(H557&lt;&gt;"",VLOOKUP(H557,Sheet3!I:J,2,FALSE),0),0)</f>
        <v>0</v>
      </c>
      <c r="M557">
        <f>IF(H557="FightingDojo",100,IF(VLOOKUP(F557,Sheet3!J:K,2,FALSE)&lt;&gt;100,VLOOKUP(F557,Sheet3!J:K,2,FALSE),0))</f>
        <v>91</v>
      </c>
      <c r="N557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</v>
      </c>
      <c r="O557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</v>
      </c>
    </row>
    <row r="558" spans="1:15" x14ac:dyDescent="0.5">
      <c r="A558">
        <v>557</v>
      </c>
      <c r="B558" t="str">
        <f t="shared" si="48"/>
        <v/>
      </c>
      <c r="C558" t="s">
        <v>1090</v>
      </c>
      <c r="D558" t="str">
        <f t="shared" si="49"/>
        <v>VIC&amp;TARA</v>
      </c>
      <c r="F558">
        <f t="shared" si="50"/>
        <v>65</v>
      </c>
      <c r="G558">
        <f t="shared" si="51"/>
        <v>65</v>
      </c>
      <c r="I558">
        <f>COUNTIF(Sheet3!F:F,"="&amp;'Trainers by index #'!D558)</f>
        <v>1</v>
      </c>
      <c r="J558">
        <f>IF(AND(I558=0,L558=0),MAX(Sheet3!J:J),0)</f>
        <v>0</v>
      </c>
      <c r="K558">
        <f>IF(I558=1,VLOOKUP(D558,Sheet3!F:J,5,FALSE),0)</f>
        <v>65</v>
      </c>
      <c r="L558">
        <f>IFERROR(IF(H558&lt;&gt;"",VLOOKUP(H558,Sheet3!I:J,2,FALSE),0),0)</f>
        <v>0</v>
      </c>
      <c r="M558">
        <f>IF(H558="FightingDojo",100,IF(VLOOKUP(F558,Sheet3!J:K,2,FALSE)&lt;&gt;100,VLOOKUP(F558,Sheet3!J:K,2,FALSE),0))</f>
        <v>91</v>
      </c>
      <c r="N558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</v>
      </c>
      <c r="O558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</v>
      </c>
    </row>
    <row r="559" spans="1:15" x14ac:dyDescent="0.5">
      <c r="A559">
        <v>558</v>
      </c>
      <c r="B559" t="str">
        <f t="shared" si="48"/>
        <v/>
      </c>
      <c r="C559" t="s">
        <v>443</v>
      </c>
      <c r="D559" t="str">
        <f t="shared" si="49"/>
        <v>KYLER</v>
      </c>
      <c r="F559">
        <f t="shared" si="50"/>
        <v>65</v>
      </c>
      <c r="G559">
        <f t="shared" si="51"/>
        <v>65</v>
      </c>
      <c r="I559">
        <f>COUNTIF(Sheet3!F:F,"="&amp;'Trainers by index #'!D559)</f>
        <v>1</v>
      </c>
      <c r="J559">
        <f>IF(AND(I559=0,L559=0),MAX(Sheet3!J:J),0)</f>
        <v>0</v>
      </c>
      <c r="K559">
        <f>IF(I559=1,VLOOKUP(D559,Sheet3!F:J,5,FALSE),0)</f>
        <v>65</v>
      </c>
      <c r="L559">
        <f>IFERROR(IF(H559&lt;&gt;"",VLOOKUP(H559,Sheet3!I:J,2,FALSE),0),0)</f>
        <v>0</v>
      </c>
      <c r="M559">
        <f>IF(H559="FightingDojo",100,IF(VLOOKUP(F559,Sheet3!J:K,2,FALSE)&lt;&gt;100,VLOOKUP(F559,Sheet3!J:K,2,FALSE),0))</f>
        <v>91</v>
      </c>
      <c r="N559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</v>
      </c>
      <c r="O559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</v>
      </c>
    </row>
    <row r="560" spans="1:15" x14ac:dyDescent="0.5">
      <c r="A560">
        <v>559</v>
      </c>
      <c r="B560" t="str">
        <f t="shared" si="48"/>
        <v/>
      </c>
      <c r="C560" t="s">
        <v>1091</v>
      </c>
      <c r="D560" t="str">
        <f t="shared" si="49"/>
        <v>TIM&amp;SUE</v>
      </c>
      <c r="F560">
        <f t="shared" si="50"/>
        <v>65</v>
      </c>
      <c r="G560">
        <f t="shared" si="51"/>
        <v>65</v>
      </c>
      <c r="I560">
        <f>COUNTIF(Sheet3!F:F,"="&amp;'Trainers by index #'!D560)</f>
        <v>1</v>
      </c>
      <c r="J560">
        <f>IF(AND(I560=0,L560=0),MAX(Sheet3!J:J),0)</f>
        <v>0</v>
      </c>
      <c r="K560">
        <f>IF(I560=1,VLOOKUP(D560,Sheet3!F:J,5,FALSE),0)</f>
        <v>65</v>
      </c>
      <c r="L560">
        <f>IFERROR(IF(H560&lt;&gt;"",VLOOKUP(H560,Sheet3!I:J,2,FALSE),0),0)</f>
        <v>0</v>
      </c>
      <c r="M560">
        <f>IF(H560="FightingDojo",100,IF(VLOOKUP(F560,Sheet3!J:K,2,FALSE)&lt;&gt;100,VLOOKUP(F560,Sheet3!J:K,2,FALSE),0))</f>
        <v>91</v>
      </c>
      <c r="N560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</v>
      </c>
      <c r="O560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</v>
      </c>
    </row>
    <row r="561" spans="1:15" x14ac:dyDescent="0.5">
      <c r="A561">
        <v>560</v>
      </c>
      <c r="B561" t="str">
        <f t="shared" si="48"/>
        <v/>
      </c>
      <c r="C561" t="s">
        <v>444</v>
      </c>
      <c r="D561" t="str">
        <f t="shared" si="49"/>
        <v>CLARK</v>
      </c>
      <c r="F561">
        <f t="shared" si="50"/>
        <v>65</v>
      </c>
      <c r="G561">
        <f t="shared" si="51"/>
        <v>65</v>
      </c>
      <c r="I561">
        <f>COUNTIF(Sheet3!F:F,"="&amp;'Trainers by index #'!D561)</f>
        <v>1</v>
      </c>
      <c r="J561">
        <f>IF(AND(I561=0,L561=0),MAX(Sheet3!J:J),0)</f>
        <v>0</v>
      </c>
      <c r="K561">
        <f>IF(I561=1,VLOOKUP(D561,Sheet3!F:J,5,FALSE),0)</f>
        <v>65</v>
      </c>
      <c r="L561">
        <f>IFERROR(IF(H561&lt;&gt;"",VLOOKUP(H561,Sheet3!I:J,2,FALSE),0),0)</f>
        <v>0</v>
      </c>
      <c r="M561">
        <f>IF(H561="FightingDojo",100,IF(VLOOKUP(F561,Sheet3!J:K,2,FALSE)&lt;&gt;100,VLOOKUP(F561,Sheet3!J:K,2,FALSE),0))</f>
        <v>91</v>
      </c>
      <c r="N561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</v>
      </c>
      <c r="O561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</v>
      </c>
    </row>
    <row r="562" spans="1:15" x14ac:dyDescent="0.5">
      <c r="A562">
        <v>561</v>
      </c>
      <c r="B562" t="str">
        <f t="shared" si="48"/>
        <v/>
      </c>
      <c r="C562" t="s">
        <v>445</v>
      </c>
      <c r="D562" t="str">
        <f t="shared" si="49"/>
        <v>TANNER</v>
      </c>
      <c r="F562">
        <f t="shared" si="50"/>
        <v>65</v>
      </c>
      <c r="G562">
        <f t="shared" si="51"/>
        <v>65</v>
      </c>
      <c r="I562">
        <f>COUNTIF(Sheet3!F:F,"="&amp;'Trainers by index #'!D562)</f>
        <v>1</v>
      </c>
      <c r="J562">
        <f>IF(AND(I562=0,L562=0),MAX(Sheet3!J:J),0)</f>
        <v>0</v>
      </c>
      <c r="K562">
        <f>IF(I562=1,VLOOKUP(D562,Sheet3!F:J,5,FALSE),0)</f>
        <v>65</v>
      </c>
      <c r="L562">
        <f>IFERROR(IF(H562&lt;&gt;"",VLOOKUP(H562,Sheet3!I:J,2,FALSE),0),0)</f>
        <v>0</v>
      </c>
      <c r="M562">
        <f>IF(H562="FightingDojo",100,IF(VLOOKUP(F562,Sheet3!J:K,2,FALSE)&lt;&gt;100,VLOOKUP(F562,Sheet3!J:K,2,FALSE),0))</f>
        <v>91</v>
      </c>
      <c r="N562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</v>
      </c>
      <c r="O562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</v>
      </c>
    </row>
    <row r="563" spans="1:15" x14ac:dyDescent="0.5">
      <c r="A563">
        <v>562</v>
      </c>
      <c r="B563" t="str">
        <f t="shared" si="48"/>
        <v/>
      </c>
      <c r="C563" t="s">
        <v>424</v>
      </c>
      <c r="D563" t="str">
        <f t="shared" si="49"/>
        <v>PIPER</v>
      </c>
      <c r="F563">
        <f t="shared" si="50"/>
        <v>65</v>
      </c>
      <c r="G563">
        <f t="shared" si="51"/>
        <v>65</v>
      </c>
      <c r="H563" t="s">
        <v>1043</v>
      </c>
      <c r="I563">
        <f>COUNTIF(Sheet3!F:F,"="&amp;'Trainers by index #'!D563)</f>
        <v>2</v>
      </c>
      <c r="J563">
        <f>IF(AND(I563=0,L563=0),MAX(Sheet3!J:J),0)</f>
        <v>0</v>
      </c>
      <c r="K563">
        <f>IF(I563=1,VLOOKUP(D563,Sheet3!F:J,5,FALSE),0)</f>
        <v>0</v>
      </c>
      <c r="L563">
        <f>IFERROR(IF(H563&lt;&gt;"",VLOOKUP(H563,Sheet3!I:J,2,FALSE),0),0)</f>
        <v>65</v>
      </c>
      <c r="M563">
        <f>IF(H563="FightingDojo",100,IF(VLOOKUP(F563,Sheet3!J:K,2,FALSE)&lt;&gt;100,VLOOKUP(F563,Sheet3!J:K,2,FALSE),0))</f>
        <v>91</v>
      </c>
      <c r="N563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</v>
      </c>
      <c r="O563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</v>
      </c>
    </row>
    <row r="564" spans="1:15" x14ac:dyDescent="0.5">
      <c r="A564">
        <v>563</v>
      </c>
      <c r="B564" t="str">
        <f t="shared" si="48"/>
        <v/>
      </c>
      <c r="C564" t="s">
        <v>446</v>
      </c>
      <c r="D564" t="str">
        <f t="shared" si="49"/>
        <v>GINGER</v>
      </c>
      <c r="F564">
        <f t="shared" si="50"/>
        <v>65</v>
      </c>
      <c r="G564">
        <f t="shared" si="51"/>
        <v>65</v>
      </c>
      <c r="I564">
        <f>COUNTIF(Sheet3!F:F,"="&amp;'Trainers by index #'!D564)</f>
        <v>1</v>
      </c>
      <c r="J564">
        <f>IF(AND(I564=0,L564=0),MAX(Sheet3!J:J),0)</f>
        <v>0</v>
      </c>
      <c r="K564">
        <f>IF(I564=1,VLOOKUP(D564,Sheet3!F:J,5,FALSE),0)</f>
        <v>65</v>
      </c>
      <c r="L564">
        <f>IFERROR(IF(H564&lt;&gt;"",VLOOKUP(H564,Sheet3!I:J,2,FALSE),0),0)</f>
        <v>0</v>
      </c>
      <c r="M564">
        <f>IF(H564="FightingDojo",100,IF(VLOOKUP(F564,Sheet3!J:K,2,FALSE)&lt;&gt;100,VLOOKUP(F564,Sheet3!J:K,2,FALSE),0))</f>
        <v>91</v>
      </c>
      <c r="N564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</v>
      </c>
      <c r="O564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</v>
      </c>
    </row>
    <row r="565" spans="1:15" x14ac:dyDescent="0.5">
      <c r="A565">
        <v>564</v>
      </c>
      <c r="B565" t="str">
        <f t="shared" si="48"/>
        <v/>
      </c>
      <c r="C565" t="s">
        <v>447</v>
      </c>
      <c r="D565" t="str">
        <f t="shared" si="49"/>
        <v>CLARICE</v>
      </c>
      <c r="F565">
        <f t="shared" si="50"/>
        <v>66</v>
      </c>
      <c r="G565">
        <f t="shared" si="51"/>
        <v>66</v>
      </c>
      <c r="I565">
        <f>COUNTIF(Sheet3!F:F,"="&amp;'Trainers by index #'!D565)</f>
        <v>1</v>
      </c>
      <c r="J565">
        <f>IF(AND(I565=0,L565=0),MAX(Sheet3!J:J),0)</f>
        <v>0</v>
      </c>
      <c r="K565">
        <f>IF(I565=1,VLOOKUP(D565,Sheet3!F:J,5,FALSE),0)</f>
        <v>66</v>
      </c>
      <c r="L565">
        <f>IFERROR(IF(H565&lt;&gt;"",VLOOKUP(H565,Sheet3!I:J,2,FALSE),0),0)</f>
        <v>0</v>
      </c>
      <c r="M565">
        <f>IF(H565="FightingDojo",100,IF(VLOOKUP(F565,Sheet3!J:K,2,FALSE)&lt;&gt;100,VLOOKUP(F565,Sheet3!J:K,2,FALSE),0))</f>
        <v>91</v>
      </c>
      <c r="N565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</v>
      </c>
      <c r="O565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</v>
      </c>
    </row>
    <row r="566" spans="1:15" x14ac:dyDescent="0.5">
      <c r="A566">
        <v>565</v>
      </c>
      <c r="B566" t="str">
        <f t="shared" si="48"/>
        <v/>
      </c>
      <c r="C566" t="s">
        <v>159</v>
      </c>
      <c r="D566" t="str">
        <f t="shared" si="49"/>
        <v>JOSH</v>
      </c>
      <c r="F566">
        <f t="shared" si="50"/>
        <v>66</v>
      </c>
      <c r="G566">
        <f t="shared" si="51"/>
        <v>66</v>
      </c>
      <c r="H566" t="s">
        <v>1045</v>
      </c>
      <c r="I566">
        <f>COUNTIF(Sheet3!F:F,"="&amp;'Trainers by index #'!D566)</f>
        <v>2</v>
      </c>
      <c r="J566">
        <f>IF(AND(I566=0,L566=0),MAX(Sheet3!J:J),0)</f>
        <v>0</v>
      </c>
      <c r="K566">
        <f>IF(I566=1,VLOOKUP(D566,Sheet3!F:J,5,FALSE),0)</f>
        <v>0</v>
      </c>
      <c r="L566">
        <f>IFERROR(IF(H566&lt;&gt;"",VLOOKUP(H566,Sheet3!I:J,2,FALSE),0),0)</f>
        <v>66</v>
      </c>
      <c r="M566">
        <f>IF(H566="FightingDojo",100,IF(VLOOKUP(F566,Sheet3!J:K,2,FALSE)&lt;&gt;100,VLOOKUP(F566,Sheet3!J:K,2,FALSE),0))</f>
        <v>91</v>
      </c>
      <c r="N566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</v>
      </c>
      <c r="O566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</v>
      </c>
    </row>
    <row r="567" spans="1:15" x14ac:dyDescent="0.5">
      <c r="A567">
        <v>566</v>
      </c>
      <c r="B567" t="str">
        <f t="shared" si="48"/>
        <v/>
      </c>
      <c r="C567" t="s">
        <v>448</v>
      </c>
      <c r="D567" t="str">
        <f t="shared" si="49"/>
        <v>CONNOR</v>
      </c>
      <c r="F567">
        <f t="shared" si="50"/>
        <v>66</v>
      </c>
      <c r="G567">
        <f t="shared" si="51"/>
        <v>66</v>
      </c>
      <c r="I567">
        <f>COUNTIF(Sheet3!F:F,"="&amp;'Trainers by index #'!D567)</f>
        <v>1</v>
      </c>
      <c r="J567">
        <f>IF(AND(I567=0,L567=0),MAX(Sheet3!J:J),0)</f>
        <v>0</v>
      </c>
      <c r="K567">
        <f>IF(I567=1,VLOOKUP(D567,Sheet3!F:J,5,FALSE),0)</f>
        <v>66</v>
      </c>
      <c r="L567">
        <f>IFERROR(IF(H567&lt;&gt;"",VLOOKUP(H567,Sheet3!I:J,2,FALSE),0),0)</f>
        <v>0</v>
      </c>
      <c r="M567">
        <f>IF(H567="FightingDojo",100,IF(VLOOKUP(F567,Sheet3!J:K,2,FALSE)&lt;&gt;100,VLOOKUP(F567,Sheet3!J:K,2,FALSE),0))</f>
        <v>91</v>
      </c>
      <c r="N567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</v>
      </c>
      <c r="O567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</v>
      </c>
    </row>
    <row r="568" spans="1:15" x14ac:dyDescent="0.5">
      <c r="A568">
        <v>567</v>
      </c>
      <c r="B568" t="str">
        <f t="shared" si="48"/>
        <v/>
      </c>
      <c r="C568" t="s">
        <v>449</v>
      </c>
      <c r="D568" t="str">
        <f t="shared" si="49"/>
        <v>TORIN</v>
      </c>
      <c r="F568">
        <f t="shared" si="50"/>
        <v>66</v>
      </c>
      <c r="G568">
        <f t="shared" si="51"/>
        <v>66</v>
      </c>
      <c r="I568">
        <f>COUNTIF(Sheet3!F:F,"="&amp;'Trainers by index #'!D568)</f>
        <v>1</v>
      </c>
      <c r="J568">
        <f>IF(AND(I568=0,L568=0),MAX(Sheet3!J:J),0)</f>
        <v>0</v>
      </c>
      <c r="K568">
        <f>IF(I568=1,VLOOKUP(D568,Sheet3!F:J,5,FALSE),0)</f>
        <v>66</v>
      </c>
      <c r="L568">
        <f>IFERROR(IF(H568&lt;&gt;"",VLOOKUP(H568,Sheet3!I:J,2,FALSE),0),0)</f>
        <v>0</v>
      </c>
      <c r="M568">
        <f>IF(H568="FightingDojo",100,IF(VLOOKUP(F568,Sheet3!J:K,2,FALSE)&lt;&gt;100,VLOOKUP(F568,Sheet3!J:K,2,FALSE),0))</f>
        <v>91</v>
      </c>
      <c r="N568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</v>
      </c>
      <c r="O568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</v>
      </c>
    </row>
    <row r="569" spans="1:15" x14ac:dyDescent="0.5">
      <c r="A569">
        <v>568</v>
      </c>
      <c r="B569" t="str">
        <f t="shared" si="48"/>
        <v/>
      </c>
      <c r="C569" t="s">
        <v>450</v>
      </c>
      <c r="D569" t="str">
        <f t="shared" si="49"/>
        <v>TRAVIS</v>
      </c>
      <c r="F569">
        <f t="shared" si="50"/>
        <v>66</v>
      </c>
      <c r="G569">
        <f t="shared" si="51"/>
        <v>66</v>
      </c>
      <c r="I569">
        <f>COUNTIF(Sheet3!F:F,"="&amp;'Trainers by index #'!D569)</f>
        <v>1</v>
      </c>
      <c r="J569">
        <f>IF(AND(I569=0,L569=0),MAX(Sheet3!J:J),0)</f>
        <v>0</v>
      </c>
      <c r="K569">
        <f>IF(I569=1,VLOOKUP(D569,Sheet3!F:J,5,FALSE),0)</f>
        <v>66</v>
      </c>
      <c r="L569">
        <f>IFERROR(IF(H569&lt;&gt;"",VLOOKUP(H569,Sheet3!I:J,2,FALSE),0),0)</f>
        <v>0</v>
      </c>
      <c r="M569">
        <f>IF(H569="FightingDojo",100,IF(VLOOKUP(F569,Sheet3!J:K,2,FALSE)&lt;&gt;100,VLOOKUP(F569,Sheet3!J:K,2,FALSE),0))</f>
        <v>91</v>
      </c>
      <c r="N569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</v>
      </c>
      <c r="O569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</v>
      </c>
    </row>
    <row r="570" spans="1:15" x14ac:dyDescent="0.5">
      <c r="A570">
        <v>569</v>
      </c>
      <c r="B570" t="str">
        <f t="shared" si="48"/>
        <v/>
      </c>
      <c r="C570" t="s">
        <v>1092</v>
      </c>
      <c r="D570" t="str">
        <f t="shared" si="49"/>
        <v>KAY&amp;TIA</v>
      </c>
      <c r="F570">
        <f t="shared" si="50"/>
        <v>67</v>
      </c>
      <c r="G570">
        <f t="shared" si="51"/>
        <v>67</v>
      </c>
      <c r="I570">
        <f>COUNTIF(Sheet3!F:F,"="&amp;'Trainers by index #'!D570)</f>
        <v>1</v>
      </c>
      <c r="J570">
        <f>IF(AND(I570=0,L570=0),MAX(Sheet3!J:J),0)</f>
        <v>0</v>
      </c>
      <c r="K570">
        <f>IF(I570=1,VLOOKUP(D570,Sheet3!F:J,5,FALSE),0)</f>
        <v>67</v>
      </c>
      <c r="L570">
        <f>IFERROR(IF(H570&lt;&gt;"",VLOOKUP(H570,Sheet3!I:J,2,FALSE),0),0)</f>
        <v>0</v>
      </c>
      <c r="M570">
        <f>IF(H570="FightingDojo",100,IF(VLOOKUP(F570,Sheet3!J:K,2,FALSE)&lt;&gt;100,VLOOKUP(F570,Sheet3!J:K,2,FALSE),0))</f>
        <v>92</v>
      </c>
      <c r="N570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</v>
      </c>
      <c r="O570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</v>
      </c>
    </row>
    <row r="571" spans="1:15" x14ac:dyDescent="0.5">
      <c r="A571">
        <v>570</v>
      </c>
      <c r="B571" t="str">
        <f t="shared" si="48"/>
        <v/>
      </c>
      <c r="C571" t="s">
        <v>451</v>
      </c>
      <c r="D571" t="str">
        <f t="shared" si="49"/>
        <v>BOONE</v>
      </c>
      <c r="F571">
        <f t="shared" si="50"/>
        <v>67</v>
      </c>
      <c r="G571">
        <f t="shared" si="51"/>
        <v>67</v>
      </c>
      <c r="I571">
        <f>COUNTIF(Sheet3!F:F,"="&amp;'Trainers by index #'!D571)</f>
        <v>1</v>
      </c>
      <c r="J571">
        <f>IF(AND(I571=0,L571=0),MAX(Sheet3!J:J),0)</f>
        <v>0</v>
      </c>
      <c r="K571">
        <f>IF(I571=1,VLOOKUP(D571,Sheet3!F:J,5,FALSE),0)</f>
        <v>67</v>
      </c>
      <c r="L571">
        <f>IFERROR(IF(H571&lt;&gt;"",VLOOKUP(H571,Sheet3!I:J,2,FALSE),0),0)</f>
        <v>0</v>
      </c>
      <c r="M571">
        <f>IF(H571="FightingDojo",100,IF(VLOOKUP(F571,Sheet3!J:K,2,FALSE)&lt;&gt;100,VLOOKUP(F571,Sheet3!J:K,2,FALSE),0))</f>
        <v>92</v>
      </c>
      <c r="N571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</v>
      </c>
      <c r="O571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</v>
      </c>
    </row>
    <row r="572" spans="1:15" x14ac:dyDescent="0.5">
      <c r="A572">
        <v>571</v>
      </c>
      <c r="B572" t="str">
        <f t="shared" si="48"/>
        <v/>
      </c>
      <c r="C572" t="s">
        <v>452</v>
      </c>
      <c r="D572" t="str">
        <f t="shared" si="49"/>
        <v>ELEANOR</v>
      </c>
      <c r="F572">
        <f t="shared" si="50"/>
        <v>67</v>
      </c>
      <c r="G572">
        <f t="shared" si="51"/>
        <v>67</v>
      </c>
      <c r="I572">
        <f>COUNTIF(Sheet3!F:F,"="&amp;'Trainers by index #'!D572)</f>
        <v>1</v>
      </c>
      <c r="J572">
        <f>IF(AND(I572=0,L572=0),MAX(Sheet3!J:J),0)</f>
        <v>0</v>
      </c>
      <c r="K572">
        <f>IF(I572=1,VLOOKUP(D572,Sheet3!F:J,5,FALSE),0)</f>
        <v>67</v>
      </c>
      <c r="L572">
        <f>IFERROR(IF(H572&lt;&gt;"",VLOOKUP(H572,Sheet3!I:J,2,FALSE),0),0)</f>
        <v>0</v>
      </c>
      <c r="M572">
        <f>IF(H572="FightingDojo",100,IF(VLOOKUP(F572,Sheet3!J:K,2,FALSE)&lt;&gt;100,VLOOKUP(F572,Sheet3!J:K,2,FALSE),0))</f>
        <v>92</v>
      </c>
      <c r="N572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</v>
      </c>
      <c r="O572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</v>
      </c>
    </row>
    <row r="573" spans="1:15" x14ac:dyDescent="0.5">
      <c r="A573">
        <v>572</v>
      </c>
      <c r="B573" t="str">
        <f t="shared" si="48"/>
        <v/>
      </c>
      <c r="C573" t="s">
        <v>453</v>
      </c>
      <c r="D573" t="str">
        <f t="shared" si="49"/>
        <v>DALE</v>
      </c>
      <c r="F573">
        <f t="shared" si="50"/>
        <v>66</v>
      </c>
      <c r="G573">
        <f t="shared" si="51"/>
        <v>66</v>
      </c>
      <c r="I573">
        <f>COUNTIF(Sheet3!F:F,"="&amp;'Trainers by index #'!D573)</f>
        <v>1</v>
      </c>
      <c r="J573">
        <f>IF(AND(I573=0,L573=0),MAX(Sheet3!J:J),0)</f>
        <v>0</v>
      </c>
      <c r="K573">
        <f>IF(I573=1,VLOOKUP(D573,Sheet3!F:J,5,FALSE),0)</f>
        <v>66</v>
      </c>
      <c r="L573">
        <f>IFERROR(IF(H573&lt;&gt;"",VLOOKUP(H573,Sheet3!I:J,2,FALSE),0),0)</f>
        <v>0</v>
      </c>
      <c r="M573">
        <f>IF(H573="FightingDojo",100,IF(VLOOKUP(F573,Sheet3!J:K,2,FALSE)&lt;&gt;100,VLOOKUP(F573,Sheet3!J:K,2,FALSE),0))</f>
        <v>91</v>
      </c>
      <c r="N573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</v>
      </c>
      <c r="O573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</v>
      </c>
    </row>
    <row r="574" spans="1:15" x14ac:dyDescent="0.5">
      <c r="A574">
        <v>573</v>
      </c>
      <c r="B574" t="str">
        <f t="shared" si="48"/>
        <v/>
      </c>
      <c r="C574" t="s">
        <v>454</v>
      </c>
      <c r="D574" t="str">
        <f t="shared" si="49"/>
        <v>JACOB</v>
      </c>
      <c r="F574">
        <f t="shared" si="50"/>
        <v>66</v>
      </c>
      <c r="G574">
        <f t="shared" si="51"/>
        <v>66</v>
      </c>
      <c r="I574">
        <f>COUNTIF(Sheet3!F:F,"="&amp;'Trainers by index #'!D574)</f>
        <v>1</v>
      </c>
      <c r="J574">
        <f>IF(AND(I574=0,L574=0),MAX(Sheet3!J:J),0)</f>
        <v>0</v>
      </c>
      <c r="K574">
        <f>IF(I574=1,VLOOKUP(D574,Sheet3!F:J,5,FALSE),0)</f>
        <v>66</v>
      </c>
      <c r="L574">
        <f>IFERROR(IF(H574&lt;&gt;"",VLOOKUP(H574,Sheet3!I:J,2,FALSE),0),0)</f>
        <v>0</v>
      </c>
      <c r="M574">
        <f>IF(H574="FightingDojo",100,IF(VLOOKUP(F574,Sheet3!J:K,2,FALSE)&lt;&gt;100,VLOOKUP(F574,Sheet3!J:K,2,FALSE),0))</f>
        <v>91</v>
      </c>
      <c r="N574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</v>
      </c>
      <c r="O574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</v>
      </c>
    </row>
    <row r="575" spans="1:15" x14ac:dyDescent="0.5">
      <c r="A575">
        <v>574</v>
      </c>
      <c r="B575" t="str">
        <f t="shared" si="48"/>
        <v/>
      </c>
      <c r="C575" t="s">
        <v>455</v>
      </c>
      <c r="D575" t="str">
        <f t="shared" si="49"/>
        <v>AIDEN</v>
      </c>
      <c r="F575">
        <f t="shared" si="50"/>
        <v>66</v>
      </c>
      <c r="G575">
        <f t="shared" si="51"/>
        <v>66</v>
      </c>
      <c r="I575">
        <f>COUNTIF(Sheet3!F:F,"="&amp;'Trainers by index #'!D575)</f>
        <v>1</v>
      </c>
      <c r="J575">
        <f>IF(AND(I575=0,L575=0),MAX(Sheet3!J:J),0)</f>
        <v>0</v>
      </c>
      <c r="K575">
        <f>IF(I575=1,VLOOKUP(D575,Sheet3!F:J,5,FALSE),0)</f>
        <v>66</v>
      </c>
      <c r="L575">
        <f>IFERROR(IF(H575&lt;&gt;"",VLOOKUP(H575,Sheet3!I:J,2,FALSE),0),0)</f>
        <v>0</v>
      </c>
      <c r="M575">
        <f>IF(H575="FightingDojo",100,IF(VLOOKUP(F575,Sheet3!J:K,2,FALSE)&lt;&gt;100,VLOOKUP(F575,Sheet3!J:K,2,FALSE),0))</f>
        <v>91</v>
      </c>
      <c r="N575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</v>
      </c>
      <c r="O575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</v>
      </c>
    </row>
    <row r="576" spans="1:15" x14ac:dyDescent="0.5">
      <c r="A576">
        <v>575</v>
      </c>
      <c r="B576" t="str">
        <f t="shared" si="48"/>
        <v/>
      </c>
      <c r="C576" t="s">
        <v>456</v>
      </c>
      <c r="D576" t="str">
        <f t="shared" si="49"/>
        <v>DAN</v>
      </c>
      <c r="F576">
        <f t="shared" si="50"/>
        <v>66</v>
      </c>
      <c r="G576">
        <f t="shared" si="51"/>
        <v>66</v>
      </c>
      <c r="I576">
        <f>COUNTIF(Sheet3!F:F,"="&amp;'Trainers by index #'!D576)</f>
        <v>1</v>
      </c>
      <c r="J576">
        <f>IF(AND(I576=0,L576=0),MAX(Sheet3!J:J),0)</f>
        <v>0</v>
      </c>
      <c r="K576">
        <f>IF(I576=1,VLOOKUP(D576,Sheet3!F:J,5,FALSE),0)</f>
        <v>66</v>
      </c>
      <c r="L576">
        <f>IFERROR(IF(H576&lt;&gt;"",VLOOKUP(H576,Sheet3!I:J,2,FALSE),0),0)</f>
        <v>0</v>
      </c>
      <c r="M576">
        <f>IF(H576="FightingDojo",100,IF(VLOOKUP(F576,Sheet3!J:K,2,FALSE)&lt;&gt;100,VLOOKUP(F576,Sheet3!J:K,2,FALSE),0))</f>
        <v>91</v>
      </c>
      <c r="N576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</v>
      </c>
      <c r="O576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</v>
      </c>
    </row>
    <row r="577" spans="1:15" x14ac:dyDescent="0.5">
      <c r="A577">
        <v>576</v>
      </c>
      <c r="B577" t="str">
        <f t="shared" si="48"/>
        <v/>
      </c>
      <c r="C577" t="s">
        <v>457</v>
      </c>
      <c r="D577" t="str">
        <f t="shared" si="49"/>
        <v>THERON</v>
      </c>
      <c r="F577">
        <f t="shared" si="50"/>
        <v>66</v>
      </c>
      <c r="G577">
        <f t="shared" si="51"/>
        <v>66</v>
      </c>
      <c r="I577">
        <f>COUNTIF(Sheet3!F:F,"="&amp;'Trainers by index #'!D577)</f>
        <v>1</v>
      </c>
      <c r="J577">
        <f>IF(AND(I577=0,L577=0),MAX(Sheet3!J:J),0)</f>
        <v>0</v>
      </c>
      <c r="K577">
        <f>IF(I577=1,VLOOKUP(D577,Sheet3!F:J,5,FALSE),0)</f>
        <v>66</v>
      </c>
      <c r="L577">
        <f>IFERROR(IF(H577&lt;&gt;"",VLOOKUP(H577,Sheet3!I:J,2,FALSE),0),0)</f>
        <v>0</v>
      </c>
      <c r="M577">
        <f>IF(H577="FightingDojo",100,IF(VLOOKUP(F577,Sheet3!J:K,2,FALSE)&lt;&gt;100,VLOOKUP(F577,Sheet3!J:K,2,FALSE),0))</f>
        <v>91</v>
      </c>
      <c r="N577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</v>
      </c>
      <c r="O577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</v>
      </c>
    </row>
    <row r="578" spans="1:15" x14ac:dyDescent="0.5">
      <c r="A578">
        <v>577</v>
      </c>
      <c r="B578" t="str">
        <f t="shared" si="48"/>
        <v/>
      </c>
      <c r="C578" t="s">
        <v>458</v>
      </c>
      <c r="D578" t="str">
        <f t="shared" si="49"/>
        <v>MARKEY</v>
      </c>
      <c r="F578">
        <f t="shared" si="50"/>
        <v>66</v>
      </c>
      <c r="G578">
        <f t="shared" si="51"/>
        <v>66</v>
      </c>
      <c r="I578">
        <f>COUNTIF(Sheet3!F:F,"="&amp;'Trainers by index #'!D578)</f>
        <v>1</v>
      </c>
      <c r="J578">
        <f>IF(AND(I578=0,L578=0),MAX(Sheet3!J:J),0)</f>
        <v>0</v>
      </c>
      <c r="K578">
        <f>IF(I578=1,VLOOKUP(D578,Sheet3!F:J,5,FALSE),0)</f>
        <v>66</v>
      </c>
      <c r="L578">
        <f>IFERROR(IF(H578&lt;&gt;"",VLOOKUP(H578,Sheet3!I:J,2,FALSE),0),0)</f>
        <v>0</v>
      </c>
      <c r="M578">
        <f>IF(H578="FightingDojo",100,IF(VLOOKUP(F578,Sheet3!J:K,2,FALSE)&lt;&gt;100,VLOOKUP(F578,Sheet3!J:K,2,FALSE),0))</f>
        <v>91</v>
      </c>
      <c r="N578" t="str">
        <f t="shared" si="52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</v>
      </c>
      <c r="O578" t="str">
        <f t="shared" si="53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</v>
      </c>
    </row>
    <row r="579" spans="1:15" x14ac:dyDescent="0.5">
      <c r="A579">
        <v>578</v>
      </c>
      <c r="B579" t="str">
        <f t="shared" ref="B579:B642" si="54">IF(D579="MICKEY","AAAA","")</f>
        <v/>
      </c>
      <c r="C579" t="s">
        <v>459</v>
      </c>
      <c r="D579" t="str">
        <f t="shared" ref="D579:D642" si="55">UPPER(C579)</f>
        <v>TEDDY</v>
      </c>
      <c r="F579">
        <f t="shared" ref="F579:F642" si="56">MAX(J579:L579)</f>
        <v>66</v>
      </c>
      <c r="G579">
        <f t="shared" ref="G579:G642" si="57">IF(E579,ROUND(F579+1,0),F579)</f>
        <v>66</v>
      </c>
      <c r="I579">
        <f>COUNTIF(Sheet3!F:F,"="&amp;'Trainers by index #'!D579)</f>
        <v>1</v>
      </c>
      <c r="J579">
        <f>IF(AND(I579=0,L579=0),MAX(Sheet3!J:J),0)</f>
        <v>0</v>
      </c>
      <c r="K579">
        <f>IF(I579=1,VLOOKUP(D579,Sheet3!F:J,5,FALSE),0)</f>
        <v>66</v>
      </c>
      <c r="L579">
        <f>IFERROR(IF(H579&lt;&gt;"",VLOOKUP(H579,Sheet3!I:J,2,FALSE),0),0)</f>
        <v>0</v>
      </c>
      <c r="M579">
        <f>IF(H579="FightingDojo",100,IF(VLOOKUP(F579,Sheet3!J:K,2,FALSE)&lt;&gt;100,VLOOKUP(F579,Sheet3!J:K,2,FALSE),0))</f>
        <v>91</v>
      </c>
      <c r="N579" t="str">
        <f t="shared" ref="N579:N642" si="58">N578&amp;M579&amp;","</f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</v>
      </c>
      <c r="O579" t="str">
        <f t="shared" ref="O579:O642" si="59">O578&amp;G579&amp;","</f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</v>
      </c>
    </row>
    <row r="580" spans="1:15" x14ac:dyDescent="0.5">
      <c r="A580">
        <v>579</v>
      </c>
      <c r="B580" t="str">
        <f t="shared" si="54"/>
        <v/>
      </c>
      <c r="C580" t="s">
        <v>460</v>
      </c>
      <c r="D580" t="str">
        <f t="shared" si="55"/>
        <v>ERNEST</v>
      </c>
      <c r="F580">
        <f t="shared" si="56"/>
        <v>66</v>
      </c>
      <c r="G580">
        <f t="shared" si="57"/>
        <v>66</v>
      </c>
      <c r="I580">
        <f>COUNTIF(Sheet3!F:F,"="&amp;'Trainers by index #'!D580)</f>
        <v>1</v>
      </c>
      <c r="J580">
        <f>IF(AND(I580=0,L580=0),MAX(Sheet3!J:J),0)</f>
        <v>0</v>
      </c>
      <c r="K580">
        <f>IF(I580=1,VLOOKUP(D580,Sheet3!F:J,5,FALSE),0)</f>
        <v>66</v>
      </c>
      <c r="L580">
        <f>IFERROR(IF(H580&lt;&gt;"",VLOOKUP(H580,Sheet3!I:J,2,FALSE),0),0)</f>
        <v>0</v>
      </c>
      <c r="M580">
        <f>IF(H580="FightingDojo",100,IF(VLOOKUP(F580,Sheet3!J:K,2,FALSE)&lt;&gt;100,VLOOKUP(F580,Sheet3!J:K,2,FALSE),0))</f>
        <v>91</v>
      </c>
      <c r="N580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</v>
      </c>
      <c r="O580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</v>
      </c>
    </row>
    <row r="581" spans="1:15" x14ac:dyDescent="0.5">
      <c r="A581">
        <v>580</v>
      </c>
      <c r="B581" t="str">
        <f t="shared" si="54"/>
        <v/>
      </c>
      <c r="C581" t="s">
        <v>461</v>
      </c>
      <c r="D581" t="str">
        <f t="shared" si="55"/>
        <v>PEDRO</v>
      </c>
      <c r="F581">
        <f t="shared" si="56"/>
        <v>78</v>
      </c>
      <c r="G581">
        <f t="shared" si="57"/>
        <v>78</v>
      </c>
      <c r="I581">
        <f>COUNTIF(Sheet3!F:F,"="&amp;'Trainers by index #'!D581)</f>
        <v>1</v>
      </c>
      <c r="J581">
        <f>IF(AND(I581=0,L581=0),MAX(Sheet3!J:J),0)</f>
        <v>0</v>
      </c>
      <c r="K581">
        <f>IF(I581=1,VLOOKUP(D581,Sheet3!F:J,5,FALSE),0)</f>
        <v>78</v>
      </c>
      <c r="L581">
        <f>IFERROR(IF(H581&lt;&gt;"",VLOOKUP(H581,Sheet3!I:J,2,FALSE),0),0)</f>
        <v>0</v>
      </c>
      <c r="M581">
        <f>IF(H581="FightingDojo",100,IF(VLOOKUP(F581,Sheet3!J:K,2,FALSE)&lt;&gt;100,VLOOKUP(F581,Sheet3!J:K,2,FALSE),0))</f>
        <v>99</v>
      </c>
      <c r="N581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</v>
      </c>
      <c r="O581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</v>
      </c>
    </row>
    <row r="582" spans="1:15" x14ac:dyDescent="0.5">
      <c r="A582">
        <v>581</v>
      </c>
      <c r="B582" t="str">
        <f t="shared" si="54"/>
        <v/>
      </c>
      <c r="C582" t="s">
        <v>462</v>
      </c>
      <c r="D582" t="str">
        <f t="shared" si="55"/>
        <v>ADRIAN</v>
      </c>
      <c r="F582">
        <f t="shared" si="56"/>
        <v>78</v>
      </c>
      <c r="G582">
        <f t="shared" si="57"/>
        <v>78</v>
      </c>
      <c r="I582">
        <f>COUNTIF(Sheet3!F:F,"="&amp;'Trainers by index #'!D582)</f>
        <v>1</v>
      </c>
      <c r="J582">
        <f>IF(AND(I582=0,L582=0),MAX(Sheet3!J:J),0)</f>
        <v>0</v>
      </c>
      <c r="K582">
        <f>IF(I582=1,VLOOKUP(D582,Sheet3!F:J,5,FALSE),0)</f>
        <v>78</v>
      </c>
      <c r="L582">
        <f>IFERROR(IF(H582&lt;&gt;"",VLOOKUP(H582,Sheet3!I:J,2,FALSE),0),0)</f>
        <v>0</v>
      </c>
      <c r="M582">
        <f>IF(H582="FightingDojo",100,IF(VLOOKUP(F582,Sheet3!J:K,2,FALSE)&lt;&gt;100,VLOOKUP(F582,Sheet3!J:K,2,FALSE),0))</f>
        <v>99</v>
      </c>
      <c r="N582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</v>
      </c>
      <c r="O582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</v>
      </c>
    </row>
    <row r="583" spans="1:15" x14ac:dyDescent="0.5">
      <c r="A583">
        <v>582</v>
      </c>
      <c r="B583" t="str">
        <f t="shared" si="54"/>
        <v/>
      </c>
      <c r="C583" t="s">
        <v>463</v>
      </c>
      <c r="D583" t="str">
        <f t="shared" si="55"/>
        <v>CHEYENNE</v>
      </c>
      <c r="F583">
        <f t="shared" si="56"/>
        <v>78</v>
      </c>
      <c r="G583">
        <f t="shared" si="57"/>
        <v>78</v>
      </c>
      <c r="I583">
        <f>COUNTIF(Sheet3!F:F,"="&amp;'Trainers by index #'!D583)</f>
        <v>1</v>
      </c>
      <c r="J583">
        <f>IF(AND(I583=0,L583=0),MAX(Sheet3!J:J),0)</f>
        <v>0</v>
      </c>
      <c r="K583">
        <f>IF(I583=1,VLOOKUP(D583,Sheet3!F:J,5,FALSE),0)</f>
        <v>78</v>
      </c>
      <c r="L583">
        <f>IFERROR(IF(H583&lt;&gt;"",VLOOKUP(H583,Sheet3!I:J,2,FALSE),0),0)</f>
        <v>0</v>
      </c>
      <c r="M583">
        <f>IF(H583="FightingDojo",100,IF(VLOOKUP(F583,Sheet3!J:K,2,FALSE)&lt;&gt;100,VLOOKUP(F583,Sheet3!J:K,2,FALSE),0))</f>
        <v>99</v>
      </c>
      <c r="N583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</v>
      </c>
      <c r="O583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</v>
      </c>
    </row>
    <row r="584" spans="1:15" x14ac:dyDescent="0.5">
      <c r="A584">
        <v>583</v>
      </c>
      <c r="B584" t="str">
        <f t="shared" si="54"/>
        <v/>
      </c>
      <c r="C584" t="s">
        <v>464</v>
      </c>
      <c r="D584" t="str">
        <f t="shared" si="55"/>
        <v>BERT</v>
      </c>
      <c r="F584">
        <f t="shared" si="56"/>
        <v>78</v>
      </c>
      <c r="G584">
        <f t="shared" si="57"/>
        <v>78</v>
      </c>
      <c r="I584">
        <f>COUNTIF(Sheet3!F:F,"="&amp;'Trainers by index #'!D584)</f>
        <v>1</v>
      </c>
      <c r="J584">
        <f>IF(AND(I584=0,L584=0),MAX(Sheet3!J:J),0)</f>
        <v>0</v>
      </c>
      <c r="K584">
        <f>IF(I584=1,VLOOKUP(D584,Sheet3!F:J,5,FALSE),0)</f>
        <v>78</v>
      </c>
      <c r="L584">
        <f>IFERROR(IF(H584&lt;&gt;"",VLOOKUP(H584,Sheet3!I:J,2,FALSE),0),0)</f>
        <v>0</v>
      </c>
      <c r="M584">
        <f>IF(H584="FightingDojo",100,IF(VLOOKUP(F584,Sheet3!J:K,2,FALSE)&lt;&gt;100,VLOOKUP(F584,Sheet3!J:K,2,FALSE),0))</f>
        <v>99</v>
      </c>
      <c r="N584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</v>
      </c>
      <c r="O584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</v>
      </c>
    </row>
    <row r="585" spans="1:15" x14ac:dyDescent="0.5">
      <c r="A585">
        <v>584</v>
      </c>
      <c r="B585" t="str">
        <f t="shared" si="54"/>
        <v/>
      </c>
      <c r="C585" t="s">
        <v>465</v>
      </c>
      <c r="D585" t="str">
        <f t="shared" si="55"/>
        <v>ERNIE</v>
      </c>
      <c r="F585">
        <f t="shared" si="56"/>
        <v>78</v>
      </c>
      <c r="G585">
        <f t="shared" si="57"/>
        <v>78</v>
      </c>
      <c r="I585">
        <f>COUNTIF(Sheet3!F:F,"="&amp;'Trainers by index #'!D585)</f>
        <v>1</v>
      </c>
      <c r="J585">
        <f>IF(AND(I585=0,L585=0),MAX(Sheet3!J:J),0)</f>
        <v>0</v>
      </c>
      <c r="K585">
        <f>IF(I585=1,VLOOKUP(D585,Sheet3!F:J,5,FALSE),0)</f>
        <v>78</v>
      </c>
      <c r="L585">
        <f>IFERROR(IF(H585&lt;&gt;"",VLOOKUP(H585,Sheet3!I:J,2,FALSE),0),0)</f>
        <v>0</v>
      </c>
      <c r="M585">
        <f>IF(H585="FightingDojo",100,IF(VLOOKUP(F585,Sheet3!J:K,2,FALSE)&lt;&gt;100,VLOOKUP(F585,Sheet3!J:K,2,FALSE),0))</f>
        <v>99</v>
      </c>
      <c r="N585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</v>
      </c>
      <c r="O585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</v>
      </c>
    </row>
    <row r="586" spans="1:15" x14ac:dyDescent="0.5">
      <c r="A586">
        <v>585</v>
      </c>
      <c r="B586" t="str">
        <f t="shared" si="54"/>
        <v/>
      </c>
      <c r="C586" t="s">
        <v>466</v>
      </c>
      <c r="D586" t="str">
        <f t="shared" si="55"/>
        <v>ELMO</v>
      </c>
      <c r="F586">
        <f t="shared" si="56"/>
        <v>78</v>
      </c>
      <c r="G586">
        <f t="shared" si="57"/>
        <v>78</v>
      </c>
      <c r="I586">
        <f>COUNTIF(Sheet3!F:F,"="&amp;'Trainers by index #'!D586)</f>
        <v>1</v>
      </c>
      <c r="J586">
        <f>IF(AND(I586=0,L586=0),MAX(Sheet3!J:J),0)</f>
        <v>0</v>
      </c>
      <c r="K586">
        <f>IF(I586=1,VLOOKUP(D586,Sheet3!F:J,5,FALSE),0)</f>
        <v>78</v>
      </c>
      <c r="L586">
        <f>IFERROR(IF(H586&lt;&gt;"",VLOOKUP(H586,Sheet3!I:J,2,FALSE),0),0)</f>
        <v>0</v>
      </c>
      <c r="M586">
        <f>IF(H586="FightingDojo",100,IF(VLOOKUP(F586,Sheet3!J:K,2,FALSE)&lt;&gt;100,VLOOKUP(F586,Sheet3!J:K,2,FALSE),0))</f>
        <v>99</v>
      </c>
      <c r="N586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</v>
      </c>
      <c r="O586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</v>
      </c>
    </row>
    <row r="587" spans="1:15" x14ac:dyDescent="0.5">
      <c r="A587">
        <v>586</v>
      </c>
      <c r="B587" t="str">
        <f t="shared" si="54"/>
        <v/>
      </c>
      <c r="C587" t="s">
        <v>467</v>
      </c>
      <c r="D587" t="str">
        <f t="shared" si="55"/>
        <v>LUIS</v>
      </c>
      <c r="F587">
        <f t="shared" si="56"/>
        <v>75</v>
      </c>
      <c r="G587">
        <f t="shared" si="57"/>
        <v>75</v>
      </c>
      <c r="H587" t="s">
        <v>1031</v>
      </c>
      <c r="I587">
        <f>COUNTIF(Sheet3!F:F,"="&amp;'Trainers by index #'!D587)</f>
        <v>0</v>
      </c>
      <c r="J587">
        <f>IF(AND(I587=0,L587=0),MAX(Sheet3!J:J),0)</f>
        <v>0</v>
      </c>
      <c r="K587">
        <f>IF(I587=1,VLOOKUP(D587,Sheet3!F:J,5,FALSE),0)</f>
        <v>0</v>
      </c>
      <c r="L587">
        <f>IFERROR(IF(H587&lt;&gt;"",VLOOKUP(H587,Sheet3!I:J,2,FALSE),0),0)</f>
        <v>75</v>
      </c>
      <c r="M587">
        <f>IF(H587="FightingDojo",100,IF(VLOOKUP(F587,Sheet3!J:K,2,FALSE)&lt;&gt;100,VLOOKUP(F587,Sheet3!J:K,2,FALSE),0))</f>
        <v>81</v>
      </c>
      <c r="N587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</v>
      </c>
      <c r="O587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</v>
      </c>
    </row>
    <row r="588" spans="1:15" x14ac:dyDescent="0.5">
      <c r="A588">
        <v>587</v>
      </c>
      <c r="B588" t="str">
        <f t="shared" si="54"/>
        <v/>
      </c>
      <c r="C588" t="s">
        <v>468</v>
      </c>
      <c r="D588" t="str">
        <f t="shared" si="55"/>
        <v>LEONA</v>
      </c>
      <c r="F588">
        <f t="shared" si="56"/>
        <v>78</v>
      </c>
      <c r="G588">
        <f t="shared" si="57"/>
        <v>78</v>
      </c>
      <c r="I588">
        <f>COUNTIF(Sheet3!F:F,"="&amp;'Trainers by index #'!D588)</f>
        <v>1</v>
      </c>
      <c r="J588">
        <f>IF(AND(I588=0,L588=0),MAX(Sheet3!J:J),0)</f>
        <v>0</v>
      </c>
      <c r="K588">
        <f>IF(I588=1,VLOOKUP(D588,Sheet3!F:J,5,FALSE),0)</f>
        <v>78</v>
      </c>
      <c r="L588">
        <f>IFERROR(IF(H588&lt;&gt;"",VLOOKUP(H588,Sheet3!I:J,2,FALSE),0),0)</f>
        <v>0</v>
      </c>
      <c r="M588">
        <f>IF(H588="FightingDojo",100,IF(VLOOKUP(F588,Sheet3!J:K,2,FALSE)&lt;&gt;100,VLOOKUP(F588,Sheet3!J:K,2,FALSE),0))</f>
        <v>99</v>
      </c>
      <c r="N588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</v>
      </c>
      <c r="O588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</v>
      </c>
    </row>
    <row r="589" spans="1:15" x14ac:dyDescent="0.5">
      <c r="A589">
        <v>588</v>
      </c>
      <c r="B589" t="str">
        <f t="shared" si="54"/>
        <v/>
      </c>
      <c r="C589" t="s">
        <v>469</v>
      </c>
      <c r="D589" t="str">
        <f t="shared" si="55"/>
        <v>MINA</v>
      </c>
      <c r="F589">
        <f t="shared" si="56"/>
        <v>78</v>
      </c>
      <c r="G589">
        <f t="shared" si="57"/>
        <v>78</v>
      </c>
      <c r="I589">
        <f>COUNTIF(Sheet3!F:F,"="&amp;'Trainers by index #'!D589)</f>
        <v>1</v>
      </c>
      <c r="J589">
        <f>IF(AND(I589=0,L589=0),MAX(Sheet3!J:J),0)</f>
        <v>0</v>
      </c>
      <c r="K589">
        <f>IF(I589=1,VLOOKUP(D589,Sheet3!F:J,5,FALSE),0)</f>
        <v>78</v>
      </c>
      <c r="L589">
        <f>IFERROR(IF(H589&lt;&gt;"",VLOOKUP(H589,Sheet3!I:J,2,FALSE),0),0)</f>
        <v>0</v>
      </c>
      <c r="M589">
        <f>IF(H589="FightingDojo",100,IF(VLOOKUP(F589,Sheet3!J:K,2,FALSE)&lt;&gt;100,VLOOKUP(F589,Sheet3!J:K,2,FALSE),0))</f>
        <v>99</v>
      </c>
      <c r="N589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</v>
      </c>
      <c r="O589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</v>
      </c>
    </row>
    <row r="590" spans="1:15" x14ac:dyDescent="0.5">
      <c r="A590">
        <v>589</v>
      </c>
      <c r="B590" t="str">
        <f t="shared" si="54"/>
        <v/>
      </c>
      <c r="C590" t="s">
        <v>470</v>
      </c>
      <c r="D590" t="str">
        <f t="shared" si="55"/>
        <v>MURPHY</v>
      </c>
      <c r="F590">
        <f t="shared" si="56"/>
        <v>77</v>
      </c>
      <c r="G590">
        <f t="shared" si="57"/>
        <v>77</v>
      </c>
      <c r="I590">
        <f>COUNTIF(Sheet3!F:F,"="&amp;'Trainers by index #'!D590)</f>
        <v>1</v>
      </c>
      <c r="J590">
        <f>IF(AND(I590=0,L590=0),MAX(Sheet3!J:J),0)</f>
        <v>0</v>
      </c>
      <c r="K590">
        <f>IF(I590=1,VLOOKUP(D590,Sheet3!F:J,5,FALSE),0)</f>
        <v>77</v>
      </c>
      <c r="L590">
        <f>IFERROR(IF(H590&lt;&gt;"",VLOOKUP(H590,Sheet3!I:J,2,FALSE),0),0)</f>
        <v>0</v>
      </c>
      <c r="M590">
        <f>IF(H590="FightingDojo",100,IF(VLOOKUP(F590,Sheet3!J:K,2,FALSE)&lt;&gt;100,VLOOKUP(F590,Sheet3!J:K,2,FALSE),0))</f>
        <v>98</v>
      </c>
      <c r="N590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</v>
      </c>
      <c r="O590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</v>
      </c>
    </row>
    <row r="591" spans="1:15" x14ac:dyDescent="0.5">
      <c r="A591">
        <v>590</v>
      </c>
      <c r="B591" t="str">
        <f t="shared" si="54"/>
        <v/>
      </c>
      <c r="C591" t="s">
        <v>471</v>
      </c>
      <c r="D591" t="str">
        <f t="shared" si="55"/>
        <v>LIAM</v>
      </c>
      <c r="F591">
        <f t="shared" si="56"/>
        <v>77</v>
      </c>
      <c r="G591">
        <f t="shared" si="57"/>
        <v>77</v>
      </c>
      <c r="I591">
        <f>COUNTIF(Sheet3!F:F,"="&amp;'Trainers by index #'!D591)</f>
        <v>1</v>
      </c>
      <c r="J591">
        <f>IF(AND(I591=0,L591=0),MAX(Sheet3!J:J),0)</f>
        <v>0</v>
      </c>
      <c r="K591">
        <f>IF(I591=1,VLOOKUP(D591,Sheet3!F:J,5,FALSE),0)</f>
        <v>77</v>
      </c>
      <c r="L591">
        <f>IFERROR(IF(H591&lt;&gt;"",VLOOKUP(H591,Sheet3!I:J,2,FALSE),0),0)</f>
        <v>0</v>
      </c>
      <c r="M591">
        <f>IF(H591="FightingDojo",100,IF(VLOOKUP(F591,Sheet3!J:K,2,FALSE)&lt;&gt;100,VLOOKUP(F591,Sheet3!J:K,2,FALSE),0))</f>
        <v>98</v>
      </c>
      <c r="N591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</v>
      </c>
      <c r="O591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</v>
      </c>
    </row>
    <row r="592" spans="1:15" x14ac:dyDescent="0.5">
      <c r="A592">
        <v>591</v>
      </c>
      <c r="B592" t="str">
        <f t="shared" si="54"/>
        <v/>
      </c>
      <c r="C592" t="s">
        <v>472</v>
      </c>
      <c r="D592" t="str">
        <f t="shared" si="55"/>
        <v>GIDEON</v>
      </c>
      <c r="F592">
        <f t="shared" si="56"/>
        <v>77</v>
      </c>
      <c r="G592">
        <f t="shared" si="57"/>
        <v>77</v>
      </c>
      <c r="I592">
        <f>COUNTIF(Sheet3!F:F,"="&amp;'Trainers by index #'!D592)</f>
        <v>1</v>
      </c>
      <c r="J592">
        <f>IF(AND(I592=0,L592=0),MAX(Sheet3!J:J),0)</f>
        <v>0</v>
      </c>
      <c r="K592">
        <f>IF(I592=1,VLOOKUP(D592,Sheet3!F:J,5,FALSE),0)</f>
        <v>77</v>
      </c>
      <c r="L592">
        <f>IFERROR(IF(H592&lt;&gt;"",VLOOKUP(H592,Sheet3!I:J,2,FALSE),0),0)</f>
        <v>0</v>
      </c>
      <c r="M592">
        <f>IF(H592="FightingDojo",100,IF(VLOOKUP(F592,Sheet3!J:K,2,FALSE)&lt;&gt;100,VLOOKUP(F592,Sheet3!J:K,2,FALSE),0))</f>
        <v>98</v>
      </c>
      <c r="N592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</v>
      </c>
      <c r="O592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</v>
      </c>
    </row>
    <row r="593" spans="1:15" x14ac:dyDescent="0.5">
      <c r="A593">
        <v>592</v>
      </c>
      <c r="B593" t="str">
        <f t="shared" si="54"/>
        <v/>
      </c>
      <c r="C593" t="s">
        <v>473</v>
      </c>
      <c r="D593" t="str">
        <f t="shared" si="55"/>
        <v>CHELAN</v>
      </c>
      <c r="F593">
        <f t="shared" si="56"/>
        <v>77</v>
      </c>
      <c r="G593">
        <f t="shared" si="57"/>
        <v>77</v>
      </c>
      <c r="I593">
        <f>COUNTIF(Sheet3!F:F,"="&amp;'Trainers by index #'!D593)</f>
        <v>1</v>
      </c>
      <c r="J593">
        <f>IF(AND(I593=0,L593=0),MAX(Sheet3!J:J),0)</f>
        <v>0</v>
      </c>
      <c r="K593">
        <f>IF(I593=1,VLOOKUP(D593,Sheet3!F:J,5,FALSE),0)</f>
        <v>77</v>
      </c>
      <c r="L593">
        <f>IFERROR(IF(H593&lt;&gt;"",VLOOKUP(H593,Sheet3!I:J,2,FALSE),0),0)</f>
        <v>0</v>
      </c>
      <c r="M593">
        <f>IF(H593="FightingDojo",100,IF(VLOOKUP(F593,Sheet3!J:K,2,FALSE)&lt;&gt;100,VLOOKUP(F593,Sheet3!J:K,2,FALSE),0))</f>
        <v>98</v>
      </c>
      <c r="N593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</v>
      </c>
      <c r="O593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</v>
      </c>
    </row>
    <row r="594" spans="1:15" x14ac:dyDescent="0.5">
      <c r="A594">
        <v>593</v>
      </c>
      <c r="B594" t="str">
        <f t="shared" si="54"/>
        <v/>
      </c>
      <c r="C594" t="s">
        <v>474</v>
      </c>
      <c r="D594" t="str">
        <f t="shared" si="55"/>
        <v>KENDRA</v>
      </c>
      <c r="F594">
        <f t="shared" si="56"/>
        <v>77</v>
      </c>
      <c r="G594">
        <f t="shared" si="57"/>
        <v>77</v>
      </c>
      <c r="I594">
        <f>COUNTIF(Sheet3!F:F,"="&amp;'Trainers by index #'!D594)</f>
        <v>1</v>
      </c>
      <c r="J594">
        <f>IF(AND(I594=0,L594=0),MAX(Sheet3!J:J),0)</f>
        <v>0</v>
      </c>
      <c r="K594">
        <f>IF(I594=1,VLOOKUP(D594,Sheet3!F:J,5,FALSE),0)</f>
        <v>77</v>
      </c>
      <c r="L594">
        <f>IFERROR(IF(H594&lt;&gt;"",VLOOKUP(H594,Sheet3!I:J,2,FALSE),0),0)</f>
        <v>0</v>
      </c>
      <c r="M594">
        <f>IF(H594="FightingDojo",100,IF(VLOOKUP(F594,Sheet3!J:K,2,FALSE)&lt;&gt;100,VLOOKUP(F594,Sheet3!J:K,2,FALSE),0))</f>
        <v>98</v>
      </c>
      <c r="N594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</v>
      </c>
      <c r="O594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</v>
      </c>
    </row>
    <row r="595" spans="1:15" x14ac:dyDescent="0.5">
      <c r="A595">
        <v>594</v>
      </c>
      <c r="B595" t="str">
        <f t="shared" si="54"/>
        <v/>
      </c>
      <c r="C595" t="s">
        <v>475</v>
      </c>
      <c r="D595" t="str">
        <f t="shared" si="55"/>
        <v>ESTEBAN</v>
      </c>
      <c r="F595">
        <f t="shared" si="56"/>
        <v>77</v>
      </c>
      <c r="G595">
        <f t="shared" si="57"/>
        <v>77</v>
      </c>
      <c r="I595">
        <f>COUNTIF(Sheet3!F:F,"="&amp;'Trainers by index #'!D595)</f>
        <v>1</v>
      </c>
      <c r="J595">
        <f>IF(AND(I595=0,L595=0),MAX(Sheet3!J:J),0)</f>
        <v>0</v>
      </c>
      <c r="K595">
        <f>IF(I595=1,VLOOKUP(D595,Sheet3!F:J,5,FALSE),0)</f>
        <v>77</v>
      </c>
      <c r="L595">
        <f>IFERROR(IF(H595&lt;&gt;"",VLOOKUP(H595,Sheet3!I:J,2,FALSE),0),0)</f>
        <v>0</v>
      </c>
      <c r="M595">
        <f>IF(H595="FightingDojo",100,IF(VLOOKUP(F595,Sheet3!J:K,2,FALSE)&lt;&gt;100,VLOOKUP(F595,Sheet3!J:K,2,FALSE),0))</f>
        <v>98</v>
      </c>
      <c r="N595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</v>
      </c>
      <c r="O595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</v>
      </c>
    </row>
    <row r="596" spans="1:15" x14ac:dyDescent="0.5">
      <c r="A596">
        <v>595</v>
      </c>
      <c r="B596" t="str">
        <f t="shared" si="54"/>
        <v/>
      </c>
      <c r="C596" t="s">
        <v>476</v>
      </c>
      <c r="D596" t="str">
        <f t="shared" si="55"/>
        <v>DUANE</v>
      </c>
      <c r="F596">
        <f t="shared" si="56"/>
        <v>77</v>
      </c>
      <c r="G596">
        <f t="shared" si="57"/>
        <v>77</v>
      </c>
      <c r="I596">
        <f>COUNTIF(Sheet3!F:F,"="&amp;'Trainers by index #'!D596)</f>
        <v>1</v>
      </c>
      <c r="J596">
        <f>IF(AND(I596=0,L596=0),MAX(Sheet3!J:J),0)</f>
        <v>0</v>
      </c>
      <c r="K596">
        <f>IF(I596=1,VLOOKUP(D596,Sheet3!F:J,5,FALSE),0)</f>
        <v>77</v>
      </c>
      <c r="L596">
        <f>IFERROR(IF(H596&lt;&gt;"",VLOOKUP(H596,Sheet3!I:J,2,FALSE),0),0)</f>
        <v>0</v>
      </c>
      <c r="M596">
        <f>IF(H596="FightingDojo",100,IF(VLOOKUP(F596,Sheet3!J:K,2,FALSE)&lt;&gt;100,VLOOKUP(F596,Sheet3!J:K,2,FALSE),0))</f>
        <v>98</v>
      </c>
      <c r="N596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</v>
      </c>
      <c r="O596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</v>
      </c>
    </row>
    <row r="597" spans="1:15" x14ac:dyDescent="0.5">
      <c r="A597">
        <v>596</v>
      </c>
      <c r="B597" t="str">
        <f t="shared" si="54"/>
        <v/>
      </c>
      <c r="C597" t="s">
        <v>477</v>
      </c>
      <c r="D597" t="str">
        <f t="shared" si="55"/>
        <v>KINSLEY</v>
      </c>
      <c r="F597">
        <f t="shared" si="56"/>
        <v>77</v>
      </c>
      <c r="G597">
        <f t="shared" si="57"/>
        <v>77</v>
      </c>
      <c r="I597">
        <f>COUNTIF(Sheet3!F:F,"="&amp;'Trainers by index #'!D597)</f>
        <v>1</v>
      </c>
      <c r="J597">
        <f>IF(AND(I597=0,L597=0),MAX(Sheet3!J:J),0)</f>
        <v>0</v>
      </c>
      <c r="K597">
        <f>IF(I597=1,VLOOKUP(D597,Sheet3!F:J,5,FALSE),0)</f>
        <v>77</v>
      </c>
      <c r="L597">
        <f>IFERROR(IF(H597&lt;&gt;"",VLOOKUP(H597,Sheet3!I:J,2,FALSE),0),0)</f>
        <v>0</v>
      </c>
      <c r="M597">
        <f>IF(H597="FightingDojo",100,IF(VLOOKUP(F597,Sheet3!J:K,2,FALSE)&lt;&gt;100,VLOOKUP(F597,Sheet3!J:K,2,FALSE),0))</f>
        <v>98</v>
      </c>
      <c r="N597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</v>
      </c>
      <c r="O597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</v>
      </c>
    </row>
    <row r="598" spans="1:15" x14ac:dyDescent="0.5">
      <c r="A598">
        <v>597</v>
      </c>
      <c r="B598" t="str">
        <f t="shared" si="54"/>
        <v/>
      </c>
      <c r="C598" t="s">
        <v>478</v>
      </c>
      <c r="D598" t="str">
        <f t="shared" si="55"/>
        <v>EASTON</v>
      </c>
      <c r="F598">
        <f t="shared" si="56"/>
        <v>77</v>
      </c>
      <c r="G598">
        <f t="shared" si="57"/>
        <v>77</v>
      </c>
      <c r="I598">
        <f>COUNTIF(Sheet3!F:F,"="&amp;'Trainers by index #'!D598)</f>
        <v>1</v>
      </c>
      <c r="J598">
        <f>IF(AND(I598=0,L598=0),MAX(Sheet3!J:J),0)</f>
        <v>0</v>
      </c>
      <c r="K598">
        <f>IF(I598=1,VLOOKUP(D598,Sheet3!F:J,5,FALSE),0)</f>
        <v>77</v>
      </c>
      <c r="L598">
        <f>IFERROR(IF(H598&lt;&gt;"",VLOOKUP(H598,Sheet3!I:J,2,FALSE),0),0)</f>
        <v>0</v>
      </c>
      <c r="M598">
        <f>IF(H598="FightingDojo",100,IF(VLOOKUP(F598,Sheet3!J:K,2,FALSE)&lt;&gt;100,VLOOKUP(F598,Sheet3!J:K,2,FALSE),0))</f>
        <v>98</v>
      </c>
      <c r="N598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</v>
      </c>
      <c r="O598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</v>
      </c>
    </row>
    <row r="599" spans="1:15" x14ac:dyDescent="0.5">
      <c r="A599">
        <v>598</v>
      </c>
      <c r="B599" t="str">
        <f t="shared" si="54"/>
        <v/>
      </c>
      <c r="C599" t="s">
        <v>1093</v>
      </c>
      <c r="D599" t="str">
        <f t="shared" si="55"/>
        <v>DAY&amp;DANI</v>
      </c>
      <c r="F599">
        <f t="shared" si="56"/>
        <v>61</v>
      </c>
      <c r="G599">
        <f t="shared" si="57"/>
        <v>61</v>
      </c>
      <c r="I599">
        <f>COUNTIF(Sheet3!F:F,"="&amp;'Trainers by index #'!D599)</f>
        <v>1</v>
      </c>
      <c r="J599">
        <f>IF(AND(I599=0,L599=0),MAX(Sheet3!J:J),0)</f>
        <v>0</v>
      </c>
      <c r="K599">
        <f>IF(I599=1,VLOOKUP(D599,Sheet3!F:J,5,FALSE),0)</f>
        <v>61</v>
      </c>
      <c r="L599">
        <f>IFERROR(IF(H599&lt;&gt;"",VLOOKUP(H599,Sheet3!I:J,2,FALSE),0),0)</f>
        <v>0</v>
      </c>
      <c r="M599">
        <f>IF(H599="FightingDojo",100,IF(VLOOKUP(F599,Sheet3!J:K,2,FALSE)&lt;&gt;100,VLOOKUP(F599,Sheet3!J:K,2,FALSE),0))</f>
        <v>88</v>
      </c>
      <c r="N599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</v>
      </c>
      <c r="O599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</v>
      </c>
    </row>
    <row r="600" spans="1:15" x14ac:dyDescent="0.5">
      <c r="A600">
        <v>599</v>
      </c>
      <c r="B600" t="str">
        <f t="shared" si="54"/>
        <v/>
      </c>
      <c r="C600" t="s">
        <v>479</v>
      </c>
      <c r="D600" t="str">
        <f t="shared" si="55"/>
        <v>VIRGIL</v>
      </c>
      <c r="F600">
        <f t="shared" si="56"/>
        <v>61</v>
      </c>
      <c r="G600">
        <f t="shared" si="57"/>
        <v>61</v>
      </c>
      <c r="I600">
        <f>COUNTIF(Sheet3!F:F,"="&amp;'Trainers by index #'!D600)</f>
        <v>1</v>
      </c>
      <c r="J600">
        <f>IF(AND(I600=0,L600=0),MAX(Sheet3!J:J),0)</f>
        <v>0</v>
      </c>
      <c r="K600">
        <f>IF(I600=1,VLOOKUP(D600,Sheet3!F:J,5,FALSE),0)</f>
        <v>61</v>
      </c>
      <c r="L600">
        <f>IFERROR(IF(H600&lt;&gt;"",VLOOKUP(H600,Sheet3!I:J,2,FALSE),0),0)</f>
        <v>0</v>
      </c>
      <c r="M600">
        <f>IF(H600="FightingDojo",100,IF(VLOOKUP(F600,Sheet3!J:K,2,FALSE)&lt;&gt;100,VLOOKUP(F600,Sheet3!J:K,2,FALSE),0))</f>
        <v>88</v>
      </c>
      <c r="N600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</v>
      </c>
      <c r="O600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</v>
      </c>
    </row>
    <row r="601" spans="1:15" x14ac:dyDescent="0.5">
      <c r="A601">
        <v>600</v>
      </c>
      <c r="B601" t="str">
        <f t="shared" si="54"/>
        <v/>
      </c>
      <c r="C601" t="s">
        <v>480</v>
      </c>
      <c r="D601" t="str">
        <f t="shared" si="55"/>
        <v>SELINA</v>
      </c>
      <c r="F601">
        <f t="shared" si="56"/>
        <v>61</v>
      </c>
      <c r="G601">
        <f t="shared" si="57"/>
        <v>61</v>
      </c>
      <c r="I601">
        <f>COUNTIF(Sheet3!F:F,"="&amp;'Trainers by index #'!D601)</f>
        <v>1</v>
      </c>
      <c r="J601">
        <f>IF(AND(I601=0,L601=0),MAX(Sheet3!J:J),0)</f>
        <v>0</v>
      </c>
      <c r="K601">
        <f>IF(I601=1,VLOOKUP(D601,Sheet3!F:J,5,FALSE),0)</f>
        <v>61</v>
      </c>
      <c r="L601">
        <f>IFERROR(IF(H601&lt;&gt;"",VLOOKUP(H601,Sheet3!I:J,2,FALSE),0),0)</f>
        <v>0</v>
      </c>
      <c r="M601">
        <f>IF(H601="FightingDojo",100,IF(VLOOKUP(F601,Sheet3!J:K,2,FALSE)&lt;&gt;100,VLOOKUP(F601,Sheet3!J:K,2,FALSE),0))</f>
        <v>88</v>
      </c>
      <c r="N601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</v>
      </c>
      <c r="O601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</v>
      </c>
    </row>
    <row r="602" spans="1:15" x14ac:dyDescent="0.5">
      <c r="A602">
        <v>601</v>
      </c>
      <c r="B602" t="str">
        <f t="shared" si="54"/>
        <v/>
      </c>
      <c r="C602" t="s">
        <v>109</v>
      </c>
      <c r="D602" t="str">
        <f t="shared" si="55"/>
        <v>GRUNT</v>
      </c>
      <c r="F602">
        <f t="shared" si="56"/>
        <v>11</v>
      </c>
      <c r="G602">
        <f t="shared" si="57"/>
        <v>11</v>
      </c>
      <c r="H602" t="s">
        <v>990</v>
      </c>
      <c r="I602">
        <f>COUNTIF(Sheet3!F:F,"="&amp;'Trainers by index #'!D602)</f>
        <v>31</v>
      </c>
      <c r="J602">
        <f>IF(AND(I602=0,L602=0),MAX(Sheet3!J:J),0)</f>
        <v>0</v>
      </c>
      <c r="K602">
        <f>IF(I602=1,VLOOKUP(D602,Sheet3!F:J,5,FALSE),0)</f>
        <v>0</v>
      </c>
      <c r="L602">
        <f>IFERROR(IF(H602&lt;&gt;"",VLOOKUP(H602,Sheet3!I:J,2,FALSE),0),0)</f>
        <v>11</v>
      </c>
      <c r="M602">
        <f>IF(H602="FightingDojo",100,IF(VLOOKUP(F602,Sheet3!J:K,2,FALSE)&lt;&gt;100,VLOOKUP(F602,Sheet3!J:K,2,FALSE),0))</f>
        <v>17</v>
      </c>
      <c r="N602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</v>
      </c>
      <c r="O602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</v>
      </c>
    </row>
    <row r="603" spans="1:15" x14ac:dyDescent="0.5">
      <c r="A603">
        <v>602</v>
      </c>
      <c r="B603" t="str">
        <f t="shared" si="54"/>
        <v/>
      </c>
      <c r="C603" t="s">
        <v>309</v>
      </c>
      <c r="D603" t="str">
        <f t="shared" si="55"/>
        <v>JOSE</v>
      </c>
      <c r="F603">
        <f t="shared" si="56"/>
        <v>75</v>
      </c>
      <c r="G603">
        <f t="shared" si="57"/>
        <v>75</v>
      </c>
      <c r="H603" t="s">
        <v>1031</v>
      </c>
      <c r="I603">
        <f>COUNTIF(Sheet3!F:F,"="&amp;'Trainers by index #'!D603)</f>
        <v>0</v>
      </c>
      <c r="J603">
        <f>IF(AND(I603=0,L603=0),MAX(Sheet3!J:J),0)</f>
        <v>0</v>
      </c>
      <c r="K603">
        <f>IF(I603=1,VLOOKUP(D603,Sheet3!F:J,5,FALSE),0)</f>
        <v>0</v>
      </c>
      <c r="L603">
        <f>IFERROR(IF(H603&lt;&gt;"",VLOOKUP(H603,Sheet3!I:J,2,FALSE),0),0)</f>
        <v>75</v>
      </c>
      <c r="M603">
        <f>IF(H603="FightingDojo",100,IF(VLOOKUP(F603,Sheet3!J:K,2,FALSE)&lt;&gt;100,VLOOKUP(F603,Sheet3!J:K,2,FALSE),0))</f>
        <v>81</v>
      </c>
      <c r="N603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</v>
      </c>
      <c r="O603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</v>
      </c>
    </row>
    <row r="604" spans="1:15" x14ac:dyDescent="0.5">
      <c r="A604">
        <v>603</v>
      </c>
      <c r="B604" t="str">
        <f t="shared" si="54"/>
        <v/>
      </c>
      <c r="C604" t="s">
        <v>230</v>
      </c>
      <c r="D604" t="str">
        <f t="shared" si="55"/>
        <v>ERIN</v>
      </c>
      <c r="F604">
        <f t="shared" si="56"/>
        <v>49</v>
      </c>
      <c r="G604">
        <f t="shared" si="57"/>
        <v>49</v>
      </c>
      <c r="I604">
        <f>COUNTIF(Sheet3!F:F,"="&amp;'Trainers by index #'!D604)</f>
        <v>1</v>
      </c>
      <c r="J604">
        <f>IF(AND(I604=0,L604=0),MAX(Sheet3!J:J),0)</f>
        <v>0</v>
      </c>
      <c r="K604">
        <f>IF(I604=1,VLOOKUP(D604,Sheet3!F:J,5,FALSE),0)</f>
        <v>49</v>
      </c>
      <c r="L604">
        <f>IFERROR(IF(H604&lt;&gt;"",VLOOKUP(H604,Sheet3!I:J,2,FALSE),0),0)</f>
        <v>0</v>
      </c>
      <c r="M604">
        <f>IF(H604="FightingDojo",100,IF(VLOOKUP(F604,Sheet3!J:K,2,FALSE)&lt;&gt;100,VLOOKUP(F604,Sheet3!J:K,2,FALSE),0))</f>
        <v>56</v>
      </c>
      <c r="N604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</v>
      </c>
      <c r="O604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</v>
      </c>
    </row>
    <row r="605" spans="1:15" x14ac:dyDescent="0.5">
      <c r="A605">
        <v>604</v>
      </c>
      <c r="B605" t="str">
        <f t="shared" si="54"/>
        <v/>
      </c>
      <c r="C605" t="s">
        <v>187</v>
      </c>
      <c r="D605" t="str">
        <f t="shared" si="55"/>
        <v>GAVEN</v>
      </c>
      <c r="F605">
        <f t="shared" si="56"/>
        <v>69</v>
      </c>
      <c r="G605">
        <f t="shared" si="57"/>
        <v>69</v>
      </c>
      <c r="I605">
        <f>COUNTIF(Sheet3!F:F,"="&amp;'Trainers by index #'!D605)</f>
        <v>1</v>
      </c>
      <c r="J605">
        <f>IF(AND(I605=0,L605=0),MAX(Sheet3!J:J),0)</f>
        <v>0</v>
      </c>
      <c r="K605">
        <f>IF(I605=1,VLOOKUP(D605,Sheet3!F:J,5,FALSE),0)</f>
        <v>69</v>
      </c>
      <c r="L605">
        <f>IFERROR(IF(H605&lt;&gt;"",VLOOKUP(H605,Sheet3!I:J,2,FALSE),0),0)</f>
        <v>0</v>
      </c>
      <c r="M605">
        <f>IF(H605="FightingDojo",100,IF(VLOOKUP(F605,Sheet3!J:K,2,FALSE)&lt;&gt;100,VLOOKUP(F605,Sheet3!J:K,2,FALSE),0))</f>
        <v>63</v>
      </c>
      <c r="N605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</v>
      </c>
      <c r="O605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</v>
      </c>
    </row>
    <row r="606" spans="1:15" x14ac:dyDescent="0.5">
      <c r="A606">
        <v>605</v>
      </c>
      <c r="B606" t="str">
        <f t="shared" si="54"/>
        <v/>
      </c>
      <c r="C606" t="s">
        <v>113</v>
      </c>
      <c r="D606" t="str">
        <f t="shared" si="55"/>
        <v>KENJI</v>
      </c>
      <c r="F606">
        <f t="shared" si="56"/>
        <v>48</v>
      </c>
      <c r="G606">
        <f t="shared" si="57"/>
        <v>48</v>
      </c>
      <c r="I606">
        <f>COUNTIF(Sheet3!F:F,"="&amp;'Trainers by index #'!D606)</f>
        <v>1</v>
      </c>
      <c r="J606">
        <f>IF(AND(I606=0,L606=0),MAX(Sheet3!J:J),0)</f>
        <v>0</v>
      </c>
      <c r="K606">
        <f>IF(I606=1,VLOOKUP(D606,Sheet3!F:J,5,FALSE),0)</f>
        <v>48</v>
      </c>
      <c r="L606">
        <f>IFERROR(IF(H606&lt;&gt;"",VLOOKUP(H606,Sheet3!I:J,2,FALSE),0),0)</f>
        <v>0</v>
      </c>
      <c r="M606">
        <f>IF(H606="FightingDojo",100,IF(VLOOKUP(F606,Sheet3!J:K,2,FALSE)&lt;&gt;100,VLOOKUP(F606,Sheet3!J:K,2,FALSE),0))</f>
        <v>56</v>
      </c>
      <c r="N606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</v>
      </c>
      <c r="O606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</v>
      </c>
    </row>
    <row r="607" spans="1:15" x14ac:dyDescent="0.5">
      <c r="A607">
        <v>606</v>
      </c>
      <c r="B607" t="str">
        <f t="shared" si="54"/>
        <v/>
      </c>
      <c r="C607" t="s">
        <v>224</v>
      </c>
      <c r="D607" t="str">
        <f t="shared" si="55"/>
        <v>PARRY</v>
      </c>
      <c r="F607">
        <f t="shared" si="56"/>
        <v>48</v>
      </c>
      <c r="G607">
        <f t="shared" si="57"/>
        <v>48</v>
      </c>
      <c r="I607">
        <f>COUNTIF(Sheet3!F:F,"="&amp;'Trainers by index #'!D607)</f>
        <v>1</v>
      </c>
      <c r="J607">
        <f>IF(AND(I607=0,L607=0),MAX(Sheet3!J:J),0)</f>
        <v>0</v>
      </c>
      <c r="K607">
        <f>IF(I607=1,VLOOKUP(D607,Sheet3!F:J,5,FALSE),0)</f>
        <v>48</v>
      </c>
      <c r="L607">
        <f>IFERROR(IF(H607&lt;&gt;"",VLOOKUP(H607,Sheet3!I:J,2,FALSE),0),0)</f>
        <v>0</v>
      </c>
      <c r="M607">
        <f>IF(H607="FightingDojo",100,IF(VLOOKUP(F607,Sheet3!J:K,2,FALSE)&lt;&gt;100,VLOOKUP(F607,Sheet3!J:K,2,FALSE),0))</f>
        <v>56</v>
      </c>
      <c r="N607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</v>
      </c>
      <c r="O607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</v>
      </c>
    </row>
    <row r="608" spans="1:15" x14ac:dyDescent="0.5">
      <c r="A608">
        <v>607</v>
      </c>
      <c r="B608" t="str">
        <f t="shared" si="54"/>
        <v/>
      </c>
      <c r="C608" t="s">
        <v>196</v>
      </c>
      <c r="D608" t="str">
        <f t="shared" si="55"/>
        <v>REENA</v>
      </c>
      <c r="F608">
        <f t="shared" si="56"/>
        <v>60</v>
      </c>
      <c r="G608">
        <f t="shared" si="57"/>
        <v>60</v>
      </c>
      <c r="I608">
        <f>COUNTIF(Sheet3!F:F,"="&amp;'Trainers by index #'!D608)</f>
        <v>1</v>
      </c>
      <c r="J608">
        <f>IF(AND(I608=0,L608=0),MAX(Sheet3!J:J),0)</f>
        <v>0</v>
      </c>
      <c r="K608">
        <f>IF(I608=1,VLOOKUP(D608,Sheet3!F:J,5,FALSE),0)</f>
        <v>60</v>
      </c>
      <c r="L608">
        <f>IFERROR(IF(H608&lt;&gt;"",VLOOKUP(H608,Sheet3!I:J,2,FALSE),0),0)</f>
        <v>0</v>
      </c>
      <c r="M608">
        <f>IF(H608="FightingDojo",100,IF(VLOOKUP(F608,Sheet3!J:K,2,FALSE)&lt;&gt;100,VLOOKUP(F608,Sheet3!J:K,2,FALSE),0))</f>
        <v>62</v>
      </c>
      <c r="N608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</v>
      </c>
      <c r="O608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</v>
      </c>
    </row>
    <row r="609" spans="1:15" x14ac:dyDescent="0.5">
      <c r="A609">
        <v>608</v>
      </c>
      <c r="B609" t="str">
        <f t="shared" si="54"/>
        <v/>
      </c>
      <c r="C609" t="s">
        <v>206</v>
      </c>
      <c r="D609" t="str">
        <f t="shared" si="55"/>
        <v>WILTON</v>
      </c>
      <c r="F609">
        <f t="shared" si="56"/>
        <v>47</v>
      </c>
      <c r="G609">
        <f t="shared" si="57"/>
        <v>47</v>
      </c>
      <c r="I609">
        <f>COUNTIF(Sheet3!F:F,"="&amp;'Trainers by index #'!D609)</f>
        <v>1</v>
      </c>
      <c r="J609">
        <f>IF(AND(I609=0,L609=0),MAX(Sheet3!J:J),0)</f>
        <v>0</v>
      </c>
      <c r="K609">
        <f>IF(I609=1,VLOOKUP(D609,Sheet3!F:J,5,FALSE),0)</f>
        <v>47</v>
      </c>
      <c r="L609">
        <f>IFERROR(IF(H609&lt;&gt;"",VLOOKUP(H609,Sheet3!I:J,2,FALSE),0),0)</f>
        <v>0</v>
      </c>
      <c r="M609">
        <f>IF(H609="FightingDojo",100,IF(VLOOKUP(F609,Sheet3!J:K,2,FALSE)&lt;&gt;100,VLOOKUP(F609,Sheet3!J:K,2,FALSE),0))</f>
        <v>56</v>
      </c>
      <c r="N609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</v>
      </c>
      <c r="O609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</v>
      </c>
    </row>
    <row r="610" spans="1:15" x14ac:dyDescent="0.5">
      <c r="A610">
        <v>609</v>
      </c>
      <c r="B610" t="str">
        <f t="shared" si="54"/>
        <v/>
      </c>
      <c r="C610" t="s">
        <v>195</v>
      </c>
      <c r="D610" t="str">
        <f t="shared" si="55"/>
        <v>JAMIE</v>
      </c>
      <c r="F610">
        <f t="shared" si="56"/>
        <v>69</v>
      </c>
      <c r="G610">
        <f t="shared" si="57"/>
        <v>69</v>
      </c>
      <c r="I610">
        <f>COUNTIF(Sheet3!F:F,"="&amp;'Trainers by index #'!D610)</f>
        <v>1</v>
      </c>
      <c r="J610">
        <f>IF(AND(I610=0,L610=0),MAX(Sheet3!J:J),0)</f>
        <v>0</v>
      </c>
      <c r="K610">
        <f>IF(I610=1,VLOOKUP(D610,Sheet3!F:J,5,FALSE),0)</f>
        <v>69</v>
      </c>
      <c r="L610">
        <f>IFERROR(IF(H610&lt;&gt;"",VLOOKUP(H610,Sheet3!I:J,2,FALSE),0),0)</f>
        <v>0</v>
      </c>
      <c r="M610">
        <f>IF(H610="FightingDojo",100,IF(VLOOKUP(F610,Sheet3!J:K,2,FALSE)&lt;&gt;100,VLOOKUP(F610,Sheet3!J:K,2,FALSE),0))</f>
        <v>63</v>
      </c>
      <c r="N610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</v>
      </c>
      <c r="O610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</v>
      </c>
    </row>
    <row r="611" spans="1:15" x14ac:dyDescent="0.5">
      <c r="A611">
        <v>610</v>
      </c>
      <c r="B611" t="str">
        <f t="shared" si="54"/>
        <v/>
      </c>
      <c r="C611" t="s">
        <v>135</v>
      </c>
      <c r="D611" t="str">
        <f t="shared" si="55"/>
        <v>DEREK</v>
      </c>
      <c r="F611">
        <f t="shared" si="56"/>
        <v>24</v>
      </c>
      <c r="G611">
        <f t="shared" si="57"/>
        <v>24</v>
      </c>
      <c r="I611">
        <f>COUNTIF(Sheet3!F:F,"="&amp;'Trainers by index #'!D611)</f>
        <v>1</v>
      </c>
      <c r="J611">
        <f>IF(AND(I611=0,L611=0),MAX(Sheet3!J:J),0)</f>
        <v>0</v>
      </c>
      <c r="K611">
        <f>IF(I611=1,VLOOKUP(D611,Sheet3!F:J,5,FALSE),0)</f>
        <v>24</v>
      </c>
      <c r="L611">
        <f>IFERROR(IF(H611&lt;&gt;"",VLOOKUP(H611,Sheet3!I:J,2,FALSE),0),0)</f>
        <v>0</v>
      </c>
      <c r="M611">
        <f>IF(H611="FightingDojo",100,IF(VLOOKUP(F611,Sheet3!J:K,2,FALSE)&lt;&gt;100,VLOOKUP(F611,Sheet3!J:K,2,FALSE),0))</f>
        <v>39</v>
      </c>
      <c r="N611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</v>
      </c>
      <c r="O611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</v>
      </c>
    </row>
    <row r="612" spans="1:15" x14ac:dyDescent="0.5">
      <c r="A612">
        <v>611</v>
      </c>
      <c r="B612" t="str">
        <f t="shared" si="54"/>
        <v/>
      </c>
      <c r="C612" t="s">
        <v>249</v>
      </c>
      <c r="D612" t="str">
        <f t="shared" si="55"/>
        <v>BEVERLY</v>
      </c>
      <c r="F612">
        <f t="shared" si="56"/>
        <v>18</v>
      </c>
      <c r="G612">
        <f t="shared" si="57"/>
        <v>18</v>
      </c>
      <c r="I612">
        <f>COUNTIF(Sheet3!F:F,"="&amp;'Trainers by index #'!D612)</f>
        <v>1</v>
      </c>
      <c r="J612">
        <f>IF(AND(I612=0,L612=0),MAX(Sheet3!J:J),0)</f>
        <v>0</v>
      </c>
      <c r="K612">
        <f>IF(I612=1,VLOOKUP(D612,Sheet3!F:J,5,FALSE),0)</f>
        <v>18</v>
      </c>
      <c r="L612">
        <f>IFERROR(IF(H612&lt;&gt;"",VLOOKUP(H612,Sheet3!I:J,2,FALSE),0),0)</f>
        <v>0</v>
      </c>
      <c r="M612">
        <f>IF(H612="FightingDojo",100,IF(VLOOKUP(F612,Sheet3!J:K,2,FALSE)&lt;&gt;100,VLOOKUP(F612,Sheet3!J:K,2,FALSE),0))</f>
        <v>25</v>
      </c>
      <c r="N612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</v>
      </c>
      <c r="O612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</v>
      </c>
    </row>
    <row r="613" spans="1:15" x14ac:dyDescent="0.5">
      <c r="A613">
        <v>612</v>
      </c>
      <c r="B613" t="str">
        <f t="shared" si="54"/>
        <v/>
      </c>
      <c r="C613" t="s">
        <v>219</v>
      </c>
      <c r="D613" t="str">
        <f t="shared" si="55"/>
        <v>VANCE</v>
      </c>
      <c r="F613">
        <f t="shared" si="56"/>
        <v>47</v>
      </c>
      <c r="G613">
        <f t="shared" si="57"/>
        <v>47</v>
      </c>
      <c r="I613">
        <f>COUNTIF(Sheet3!F:F,"="&amp;'Trainers by index #'!D613)</f>
        <v>1</v>
      </c>
      <c r="J613">
        <f>IF(AND(I613=0,L613=0),MAX(Sheet3!J:J),0)</f>
        <v>0</v>
      </c>
      <c r="K613">
        <f>IF(I613=1,VLOOKUP(D613,Sheet3!F:J,5,FALSE),0)</f>
        <v>47</v>
      </c>
      <c r="L613">
        <f>IFERROR(IF(H613&lt;&gt;"",VLOOKUP(H613,Sheet3!I:J,2,FALSE),0),0)</f>
        <v>0</v>
      </c>
      <c r="M613">
        <f>IF(H613="FightingDojo",100,IF(VLOOKUP(F613,Sheet3!J:K,2,FALSE)&lt;&gt;100,VLOOKUP(F613,Sheet3!J:K,2,FALSE),0))</f>
        <v>56</v>
      </c>
      <c r="N613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</v>
      </c>
      <c r="O613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</v>
      </c>
    </row>
    <row r="614" spans="1:15" x14ac:dyDescent="0.5">
      <c r="A614">
        <v>613</v>
      </c>
      <c r="B614" t="str">
        <f t="shared" si="54"/>
        <v/>
      </c>
      <c r="C614" t="s">
        <v>251</v>
      </c>
      <c r="D614" t="str">
        <f t="shared" si="55"/>
        <v>KRISE</v>
      </c>
      <c r="F614">
        <f t="shared" si="56"/>
        <v>18</v>
      </c>
      <c r="G614">
        <f t="shared" si="57"/>
        <v>18</v>
      </c>
      <c r="I614">
        <f>COUNTIF(Sheet3!F:F,"="&amp;'Trainers by index #'!D614)</f>
        <v>1</v>
      </c>
      <c r="J614">
        <f>IF(AND(I614=0,L614=0),MAX(Sheet3!J:J),0)</f>
        <v>0</v>
      </c>
      <c r="K614">
        <f>IF(I614=1,VLOOKUP(D614,Sheet3!F:J,5,FALSE),0)</f>
        <v>18</v>
      </c>
      <c r="L614">
        <f>IFERROR(IF(H614&lt;&gt;"",VLOOKUP(H614,Sheet3!I:J,2,FALSE),0),0)</f>
        <v>0</v>
      </c>
      <c r="M614">
        <f>IF(H614="FightingDojo",100,IF(VLOOKUP(F614,Sheet3!J:K,2,FALSE)&lt;&gt;100,VLOOKUP(F614,Sheet3!J:K,2,FALSE),0))</f>
        <v>25</v>
      </c>
      <c r="N614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</v>
      </c>
      <c r="O614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</v>
      </c>
    </row>
    <row r="615" spans="1:15" x14ac:dyDescent="0.5">
      <c r="A615">
        <v>614</v>
      </c>
      <c r="B615" t="str">
        <f t="shared" si="54"/>
        <v/>
      </c>
      <c r="C615" t="s">
        <v>251</v>
      </c>
      <c r="D615" t="str">
        <f t="shared" si="55"/>
        <v>KRISE</v>
      </c>
      <c r="F615">
        <f t="shared" si="56"/>
        <v>18</v>
      </c>
      <c r="G615">
        <f t="shared" si="57"/>
        <v>18</v>
      </c>
      <c r="I615">
        <f>COUNTIF(Sheet3!F:F,"="&amp;'Trainers by index #'!D615)</f>
        <v>1</v>
      </c>
      <c r="J615">
        <f>IF(AND(I615=0,L615=0),MAX(Sheet3!J:J),0)</f>
        <v>0</v>
      </c>
      <c r="K615">
        <f>IF(I615=1,VLOOKUP(D615,Sheet3!F:J,5,FALSE),0)</f>
        <v>18</v>
      </c>
      <c r="L615">
        <f>IFERROR(IF(H615&lt;&gt;"",VLOOKUP(H615,Sheet3!I:J,2,FALSE),0),0)</f>
        <v>0</v>
      </c>
      <c r="M615">
        <f>IF(H615="FightingDojo",100,IF(VLOOKUP(F615,Sheet3!J:K,2,FALSE)&lt;&gt;100,VLOOKUP(F615,Sheet3!J:K,2,FALSE),0))</f>
        <v>25</v>
      </c>
      <c r="N615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</v>
      </c>
      <c r="O615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</v>
      </c>
    </row>
    <row r="616" spans="1:15" x14ac:dyDescent="0.5">
      <c r="A616">
        <v>615</v>
      </c>
      <c r="B616" t="str">
        <f t="shared" si="54"/>
        <v/>
      </c>
      <c r="C616" t="s">
        <v>251</v>
      </c>
      <c r="D616" t="str">
        <f t="shared" si="55"/>
        <v>KRISE</v>
      </c>
      <c r="F616">
        <f t="shared" si="56"/>
        <v>18</v>
      </c>
      <c r="G616">
        <f t="shared" si="57"/>
        <v>18</v>
      </c>
      <c r="I616">
        <f>COUNTIF(Sheet3!F:F,"="&amp;'Trainers by index #'!D616)</f>
        <v>1</v>
      </c>
      <c r="J616">
        <f>IF(AND(I616=0,L616=0),MAX(Sheet3!J:J),0)</f>
        <v>0</v>
      </c>
      <c r="K616">
        <f>IF(I616=1,VLOOKUP(D616,Sheet3!F:J,5,FALSE),0)</f>
        <v>18</v>
      </c>
      <c r="L616">
        <f>IFERROR(IF(H616&lt;&gt;"",VLOOKUP(H616,Sheet3!I:J,2,FALSE),0),0)</f>
        <v>0</v>
      </c>
      <c r="M616">
        <f>IF(H616="FightingDojo",100,IF(VLOOKUP(F616,Sheet3!J:K,2,FALSE)&lt;&gt;100,VLOOKUP(F616,Sheet3!J:K,2,FALSE),0))</f>
        <v>25</v>
      </c>
      <c r="N616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</v>
      </c>
      <c r="O616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</v>
      </c>
    </row>
    <row r="617" spans="1:15" x14ac:dyDescent="0.5">
      <c r="A617">
        <v>616</v>
      </c>
      <c r="B617" t="str">
        <f t="shared" si="54"/>
        <v/>
      </c>
      <c r="C617" t="s">
        <v>154</v>
      </c>
      <c r="D617" t="str">
        <f t="shared" si="55"/>
        <v>IAN</v>
      </c>
      <c r="F617">
        <f t="shared" si="56"/>
        <v>14</v>
      </c>
      <c r="G617">
        <f t="shared" si="57"/>
        <v>14</v>
      </c>
      <c r="I617">
        <f>COUNTIF(Sheet3!F:F,"="&amp;'Trainers by index #'!D617)</f>
        <v>1</v>
      </c>
      <c r="J617">
        <f>IF(AND(I617=0,L617=0),MAX(Sheet3!J:J),0)</f>
        <v>0</v>
      </c>
      <c r="K617">
        <f>IF(I617=1,VLOOKUP(D617,Sheet3!F:J,5,FALSE),0)</f>
        <v>14</v>
      </c>
      <c r="L617">
        <f>IFERROR(IF(H617&lt;&gt;"",VLOOKUP(H617,Sheet3!I:J,2,FALSE),0),0)</f>
        <v>0</v>
      </c>
      <c r="M617">
        <f>IF(H617="FightingDojo",100,IF(VLOOKUP(F617,Sheet3!J:K,2,FALSE)&lt;&gt;100,VLOOKUP(F617,Sheet3!J:K,2,FALSE),0))</f>
        <v>21</v>
      </c>
      <c r="N617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</v>
      </c>
      <c r="O617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</v>
      </c>
    </row>
    <row r="618" spans="1:15" x14ac:dyDescent="0.5">
      <c r="A618">
        <v>617</v>
      </c>
      <c r="B618" t="str">
        <f t="shared" si="54"/>
        <v/>
      </c>
      <c r="C618" t="s">
        <v>154</v>
      </c>
      <c r="D618" t="str">
        <f t="shared" si="55"/>
        <v>IAN</v>
      </c>
      <c r="F618">
        <f t="shared" si="56"/>
        <v>14</v>
      </c>
      <c r="G618">
        <f t="shared" si="57"/>
        <v>14</v>
      </c>
      <c r="I618">
        <f>COUNTIF(Sheet3!F:F,"="&amp;'Trainers by index #'!D618)</f>
        <v>1</v>
      </c>
      <c r="J618">
        <f>IF(AND(I618=0,L618=0),MAX(Sheet3!J:J),0)</f>
        <v>0</v>
      </c>
      <c r="K618">
        <f>IF(I618=1,VLOOKUP(D618,Sheet3!F:J,5,FALSE),0)</f>
        <v>14</v>
      </c>
      <c r="L618">
        <f>IFERROR(IF(H618&lt;&gt;"",VLOOKUP(H618,Sheet3!I:J,2,FALSE),0),0)</f>
        <v>0</v>
      </c>
      <c r="M618">
        <f>IF(H618="FightingDojo",100,IF(VLOOKUP(F618,Sheet3!J:K,2,FALSE)&lt;&gt;100,VLOOKUP(F618,Sheet3!J:K,2,FALSE),0))</f>
        <v>21</v>
      </c>
      <c r="N618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</v>
      </c>
      <c r="O618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</v>
      </c>
    </row>
    <row r="619" spans="1:15" x14ac:dyDescent="0.5">
      <c r="A619">
        <v>618</v>
      </c>
      <c r="B619" t="str">
        <f t="shared" si="54"/>
        <v/>
      </c>
      <c r="C619" t="s">
        <v>154</v>
      </c>
      <c r="D619" t="str">
        <f t="shared" si="55"/>
        <v>IAN</v>
      </c>
      <c r="F619">
        <f t="shared" si="56"/>
        <v>14</v>
      </c>
      <c r="G619">
        <f t="shared" si="57"/>
        <v>14</v>
      </c>
      <c r="I619">
        <f>COUNTIF(Sheet3!F:F,"="&amp;'Trainers by index #'!D619)</f>
        <v>1</v>
      </c>
      <c r="J619">
        <f>IF(AND(I619=0,L619=0),MAX(Sheet3!J:J),0)</f>
        <v>0</v>
      </c>
      <c r="K619">
        <f>IF(I619=1,VLOOKUP(D619,Sheet3!F:J,5,FALSE),0)</f>
        <v>14</v>
      </c>
      <c r="L619">
        <f>IFERROR(IF(H619&lt;&gt;"",VLOOKUP(H619,Sheet3!I:J,2,FALSE),0),0)</f>
        <v>0</v>
      </c>
      <c r="M619">
        <f>IF(H619="FightingDojo",100,IF(VLOOKUP(F619,Sheet3!J:K,2,FALSE)&lt;&gt;100,VLOOKUP(F619,Sheet3!J:K,2,FALSE),0))</f>
        <v>21</v>
      </c>
      <c r="N619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</v>
      </c>
      <c r="O619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</v>
      </c>
    </row>
    <row r="620" spans="1:15" x14ac:dyDescent="0.5">
      <c r="A620">
        <v>619</v>
      </c>
      <c r="B620" t="str">
        <f t="shared" si="54"/>
        <v/>
      </c>
      <c r="C620" t="s">
        <v>369</v>
      </c>
      <c r="D620" t="str">
        <f t="shared" si="55"/>
        <v>WALT</v>
      </c>
      <c r="F620">
        <f t="shared" si="56"/>
        <v>16</v>
      </c>
      <c r="G620">
        <f t="shared" si="57"/>
        <v>16</v>
      </c>
      <c r="I620">
        <f>COUNTIF(Sheet3!F:F,"="&amp;'Trainers by index #'!D620)</f>
        <v>1</v>
      </c>
      <c r="J620">
        <f>IF(AND(I620=0,L620=0),MAX(Sheet3!J:J),0)</f>
        <v>0</v>
      </c>
      <c r="K620">
        <f>IF(I620=1,VLOOKUP(D620,Sheet3!F:J,5,FALSE),0)</f>
        <v>16</v>
      </c>
      <c r="L620">
        <f>IFERROR(IF(H620&lt;&gt;"",VLOOKUP(H620,Sheet3!I:J,2,FALSE),0),0)</f>
        <v>0</v>
      </c>
      <c r="M620">
        <f>IF(H620="FightingDojo",100,IF(VLOOKUP(F620,Sheet3!J:K,2,FALSE)&lt;&gt;100,VLOOKUP(F620,Sheet3!J:K,2,FALSE),0))</f>
        <v>22</v>
      </c>
      <c r="N620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</v>
      </c>
      <c r="O620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</v>
      </c>
    </row>
    <row r="621" spans="1:15" x14ac:dyDescent="0.5">
      <c r="A621">
        <v>620</v>
      </c>
      <c r="B621" t="str">
        <f t="shared" si="54"/>
        <v/>
      </c>
      <c r="C621" t="s">
        <v>369</v>
      </c>
      <c r="D621" t="str">
        <f t="shared" si="55"/>
        <v>WALT</v>
      </c>
      <c r="F621">
        <f t="shared" si="56"/>
        <v>16</v>
      </c>
      <c r="G621">
        <f t="shared" si="57"/>
        <v>16</v>
      </c>
      <c r="I621">
        <f>COUNTIF(Sheet3!F:F,"="&amp;'Trainers by index #'!D621)</f>
        <v>1</v>
      </c>
      <c r="J621">
        <f>IF(AND(I621=0,L621=0),MAX(Sheet3!J:J),0)</f>
        <v>0</v>
      </c>
      <c r="K621">
        <f>IF(I621=1,VLOOKUP(D621,Sheet3!F:J,5,FALSE),0)</f>
        <v>16</v>
      </c>
      <c r="L621">
        <f>IFERROR(IF(H621&lt;&gt;"",VLOOKUP(H621,Sheet3!I:J,2,FALSE),0),0)</f>
        <v>0</v>
      </c>
      <c r="M621">
        <f>IF(H621="FightingDojo",100,IF(VLOOKUP(F621,Sheet3!J:K,2,FALSE)&lt;&gt;100,VLOOKUP(F621,Sheet3!J:K,2,FALSE),0))</f>
        <v>22</v>
      </c>
      <c r="N621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</v>
      </c>
      <c r="O621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</v>
      </c>
    </row>
    <row r="622" spans="1:15" x14ac:dyDescent="0.5">
      <c r="A622">
        <v>621</v>
      </c>
      <c r="B622" t="str">
        <f t="shared" si="54"/>
        <v/>
      </c>
      <c r="C622" t="s">
        <v>369</v>
      </c>
      <c r="D622" t="str">
        <f t="shared" si="55"/>
        <v>WALT</v>
      </c>
      <c r="F622">
        <f t="shared" si="56"/>
        <v>16</v>
      </c>
      <c r="G622">
        <f t="shared" si="57"/>
        <v>16</v>
      </c>
      <c r="I622">
        <f>COUNTIF(Sheet3!F:F,"="&amp;'Trainers by index #'!D622)</f>
        <v>1</v>
      </c>
      <c r="J622">
        <f>IF(AND(I622=0,L622=0),MAX(Sheet3!J:J),0)</f>
        <v>0</v>
      </c>
      <c r="K622">
        <f>IF(I622=1,VLOOKUP(D622,Sheet3!F:J,5,FALSE),0)</f>
        <v>16</v>
      </c>
      <c r="L622">
        <f>IFERROR(IF(H622&lt;&gt;"",VLOOKUP(H622,Sheet3!I:J,2,FALSE),0),0)</f>
        <v>0</v>
      </c>
      <c r="M622">
        <f>IF(H622="FightingDojo",100,IF(VLOOKUP(F622,Sheet3!J:K,2,FALSE)&lt;&gt;100,VLOOKUP(F622,Sheet3!J:K,2,FALSE),0))</f>
        <v>22</v>
      </c>
      <c r="N622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</v>
      </c>
      <c r="O622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</v>
      </c>
    </row>
    <row r="623" spans="1:15" x14ac:dyDescent="0.5">
      <c r="A623">
        <v>622</v>
      </c>
      <c r="B623" t="str">
        <f t="shared" si="54"/>
        <v/>
      </c>
      <c r="C623" t="s">
        <v>221</v>
      </c>
      <c r="D623" t="str">
        <f t="shared" si="55"/>
        <v>DOUG</v>
      </c>
      <c r="F623">
        <f t="shared" si="56"/>
        <v>72</v>
      </c>
      <c r="G623">
        <f t="shared" si="57"/>
        <v>72</v>
      </c>
      <c r="I623">
        <f>COUNTIF(Sheet3!F:F,"="&amp;'Trainers by index #'!D623)</f>
        <v>1</v>
      </c>
      <c r="J623">
        <f>IF(AND(I623=0,L623=0),MAX(Sheet3!J:J),0)</f>
        <v>0</v>
      </c>
      <c r="K623">
        <f>IF(I623=1,VLOOKUP(D623,Sheet3!F:J,5,FALSE),0)</f>
        <v>72</v>
      </c>
      <c r="L623">
        <f>IFERROR(IF(H623&lt;&gt;"",VLOOKUP(H623,Sheet3!I:J,2,FALSE),0),0)</f>
        <v>0</v>
      </c>
      <c r="M623">
        <f>IF(H623="FightingDojo",100,IF(VLOOKUP(F623,Sheet3!J:K,2,FALSE)&lt;&gt;100,VLOOKUP(F623,Sheet3!J:K,2,FALSE),0))</f>
        <v>95</v>
      </c>
      <c r="N623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</v>
      </c>
      <c r="O623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</v>
      </c>
    </row>
    <row r="624" spans="1:15" x14ac:dyDescent="0.5">
      <c r="A624">
        <v>623</v>
      </c>
      <c r="B624" t="str">
        <f t="shared" si="54"/>
        <v/>
      </c>
      <c r="C624" t="s">
        <v>221</v>
      </c>
      <c r="D624" t="str">
        <f t="shared" si="55"/>
        <v>DOUG</v>
      </c>
      <c r="F624">
        <f t="shared" si="56"/>
        <v>72</v>
      </c>
      <c r="G624">
        <f t="shared" si="57"/>
        <v>72</v>
      </c>
      <c r="I624">
        <f>COUNTIF(Sheet3!F:F,"="&amp;'Trainers by index #'!D624)</f>
        <v>1</v>
      </c>
      <c r="J624">
        <f>IF(AND(I624=0,L624=0),MAX(Sheet3!J:J),0)</f>
        <v>0</v>
      </c>
      <c r="K624">
        <f>IF(I624=1,VLOOKUP(D624,Sheet3!F:J,5,FALSE),0)</f>
        <v>72</v>
      </c>
      <c r="L624">
        <f>IFERROR(IF(H624&lt;&gt;"",VLOOKUP(H624,Sheet3!I:J,2,FALSE),0),0)</f>
        <v>0</v>
      </c>
      <c r="M624">
        <f>IF(H624="FightingDojo",100,IF(VLOOKUP(F624,Sheet3!J:K,2,FALSE)&lt;&gt;100,VLOOKUP(F624,Sheet3!J:K,2,FALSE),0))</f>
        <v>95</v>
      </c>
      <c r="N624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</v>
      </c>
      <c r="O624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</v>
      </c>
    </row>
    <row r="625" spans="1:15" x14ac:dyDescent="0.5">
      <c r="A625">
        <v>624</v>
      </c>
      <c r="B625" t="str">
        <f t="shared" si="54"/>
        <v/>
      </c>
      <c r="C625" t="s">
        <v>221</v>
      </c>
      <c r="D625" t="str">
        <f t="shared" si="55"/>
        <v>DOUG</v>
      </c>
      <c r="F625">
        <f t="shared" si="56"/>
        <v>72</v>
      </c>
      <c r="G625">
        <f t="shared" si="57"/>
        <v>72</v>
      </c>
      <c r="I625">
        <f>COUNTIF(Sheet3!F:F,"="&amp;'Trainers by index #'!D625)</f>
        <v>1</v>
      </c>
      <c r="J625">
        <f>IF(AND(I625=0,L625=0),MAX(Sheet3!J:J),0)</f>
        <v>0</v>
      </c>
      <c r="K625">
        <f>IF(I625=1,VLOOKUP(D625,Sheet3!F:J,5,FALSE),0)</f>
        <v>72</v>
      </c>
      <c r="L625">
        <f>IFERROR(IF(H625&lt;&gt;"",VLOOKUP(H625,Sheet3!I:J,2,FALSE),0),0)</f>
        <v>0</v>
      </c>
      <c r="M625">
        <f>IF(H625="FightingDojo",100,IF(VLOOKUP(F625,Sheet3!J:K,2,FALSE)&lt;&gt;100,VLOOKUP(F625,Sheet3!J:K,2,FALSE),0))</f>
        <v>95</v>
      </c>
      <c r="N625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</v>
      </c>
      <c r="O625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</v>
      </c>
    </row>
    <row r="626" spans="1:15" x14ac:dyDescent="0.5">
      <c r="A626">
        <v>625</v>
      </c>
      <c r="B626" t="str">
        <f t="shared" si="54"/>
        <v/>
      </c>
      <c r="C626" t="s">
        <v>139</v>
      </c>
      <c r="D626" t="str">
        <f t="shared" si="55"/>
        <v>ROB</v>
      </c>
      <c r="F626">
        <f t="shared" si="56"/>
        <v>72</v>
      </c>
      <c r="G626">
        <f t="shared" si="57"/>
        <v>72</v>
      </c>
      <c r="I626">
        <f>COUNTIF(Sheet3!F:F,"="&amp;'Trainers by index #'!D626)</f>
        <v>1</v>
      </c>
      <c r="J626">
        <f>IF(AND(I626=0,L626=0),MAX(Sheet3!J:J),0)</f>
        <v>0</v>
      </c>
      <c r="K626">
        <f>IF(I626=1,VLOOKUP(D626,Sheet3!F:J,5,FALSE),0)</f>
        <v>72</v>
      </c>
      <c r="L626">
        <f>IFERROR(IF(H626&lt;&gt;"",VLOOKUP(H626,Sheet3!I:J,2,FALSE),0),0)</f>
        <v>0</v>
      </c>
      <c r="M626">
        <f>IF(H626="FightingDojo",100,IF(VLOOKUP(F626,Sheet3!J:K,2,FALSE)&lt;&gt;100,VLOOKUP(F626,Sheet3!J:K,2,FALSE),0))</f>
        <v>95</v>
      </c>
      <c r="N626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</v>
      </c>
      <c r="O626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</v>
      </c>
    </row>
    <row r="627" spans="1:15" x14ac:dyDescent="0.5">
      <c r="A627">
        <v>626</v>
      </c>
      <c r="B627" t="str">
        <f t="shared" si="54"/>
        <v/>
      </c>
      <c r="C627" t="s">
        <v>139</v>
      </c>
      <c r="D627" t="str">
        <f t="shared" si="55"/>
        <v>ROB</v>
      </c>
      <c r="F627">
        <f t="shared" si="56"/>
        <v>72</v>
      </c>
      <c r="G627">
        <f t="shared" si="57"/>
        <v>72</v>
      </c>
      <c r="I627">
        <f>COUNTIF(Sheet3!F:F,"="&amp;'Trainers by index #'!D627)</f>
        <v>1</v>
      </c>
      <c r="J627">
        <f>IF(AND(I627=0,L627=0),MAX(Sheet3!J:J),0)</f>
        <v>0</v>
      </c>
      <c r="K627">
        <f>IF(I627=1,VLOOKUP(D627,Sheet3!F:J,5,FALSE),0)</f>
        <v>72</v>
      </c>
      <c r="L627">
        <f>IFERROR(IF(H627&lt;&gt;"",VLOOKUP(H627,Sheet3!I:J,2,FALSE),0),0)</f>
        <v>0</v>
      </c>
      <c r="M627">
        <f>IF(H627="FightingDojo",100,IF(VLOOKUP(F627,Sheet3!J:K,2,FALSE)&lt;&gt;100,VLOOKUP(F627,Sheet3!J:K,2,FALSE),0))</f>
        <v>95</v>
      </c>
      <c r="N627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</v>
      </c>
      <c r="O627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</v>
      </c>
    </row>
    <row r="628" spans="1:15" x14ac:dyDescent="0.5">
      <c r="A628">
        <v>627</v>
      </c>
      <c r="B628" t="str">
        <f t="shared" si="54"/>
        <v/>
      </c>
      <c r="C628" t="s">
        <v>139</v>
      </c>
      <c r="D628" t="str">
        <f t="shared" si="55"/>
        <v>ROB</v>
      </c>
      <c r="F628">
        <f t="shared" si="56"/>
        <v>72</v>
      </c>
      <c r="G628">
        <f t="shared" si="57"/>
        <v>72</v>
      </c>
      <c r="I628">
        <f>COUNTIF(Sheet3!F:F,"="&amp;'Trainers by index #'!D628)</f>
        <v>1</v>
      </c>
      <c r="J628">
        <f>IF(AND(I628=0,L628=0),MAX(Sheet3!J:J),0)</f>
        <v>0</v>
      </c>
      <c r="K628">
        <f>IF(I628=1,VLOOKUP(D628,Sheet3!F:J,5,FALSE),0)</f>
        <v>72</v>
      </c>
      <c r="L628">
        <f>IFERROR(IF(H628&lt;&gt;"",VLOOKUP(H628,Sheet3!I:J,2,FALSE),0),0)</f>
        <v>0</v>
      </c>
      <c r="M628">
        <f>IF(H628="FightingDojo",100,IF(VLOOKUP(F628,Sheet3!J:K,2,FALSE)&lt;&gt;100,VLOOKUP(F628,Sheet3!J:K,2,FALSE),0))</f>
        <v>95</v>
      </c>
      <c r="N628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</v>
      </c>
      <c r="O628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</v>
      </c>
    </row>
    <row r="629" spans="1:15" x14ac:dyDescent="0.5">
      <c r="A629">
        <v>628</v>
      </c>
      <c r="B629" t="str">
        <f t="shared" si="54"/>
        <v/>
      </c>
      <c r="C629" t="s">
        <v>315</v>
      </c>
      <c r="D629" t="str">
        <f t="shared" si="55"/>
        <v>REESE</v>
      </c>
      <c r="F629">
        <f t="shared" si="56"/>
        <v>66</v>
      </c>
      <c r="G629">
        <f t="shared" si="57"/>
        <v>66</v>
      </c>
      <c r="I629">
        <f>COUNTIF(Sheet3!F:F,"="&amp;'Trainers by index #'!D629)</f>
        <v>1</v>
      </c>
      <c r="J629">
        <f>IF(AND(I629=0,L629=0),MAX(Sheet3!J:J),0)</f>
        <v>0</v>
      </c>
      <c r="K629">
        <f>IF(I629=1,VLOOKUP(D629,Sheet3!F:J,5,FALSE),0)</f>
        <v>66</v>
      </c>
      <c r="L629">
        <f>IFERROR(IF(H629&lt;&gt;"",VLOOKUP(H629,Sheet3!I:J,2,FALSE),0),0)</f>
        <v>0</v>
      </c>
      <c r="M629">
        <f>IF(H629="FightingDojo",100,IF(VLOOKUP(F629,Sheet3!J:K,2,FALSE)&lt;&gt;100,VLOOKUP(F629,Sheet3!J:K,2,FALSE),0))</f>
        <v>91</v>
      </c>
      <c r="N629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</v>
      </c>
      <c r="O629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</v>
      </c>
    </row>
    <row r="630" spans="1:15" x14ac:dyDescent="0.5">
      <c r="A630">
        <v>629</v>
      </c>
      <c r="B630" t="str">
        <f t="shared" si="54"/>
        <v/>
      </c>
      <c r="C630" t="s">
        <v>315</v>
      </c>
      <c r="D630" t="str">
        <f t="shared" si="55"/>
        <v>REESE</v>
      </c>
      <c r="F630">
        <f t="shared" si="56"/>
        <v>66</v>
      </c>
      <c r="G630">
        <f t="shared" si="57"/>
        <v>66</v>
      </c>
      <c r="I630">
        <f>COUNTIF(Sheet3!F:F,"="&amp;'Trainers by index #'!D630)</f>
        <v>1</v>
      </c>
      <c r="J630">
        <f>IF(AND(I630=0,L630=0),MAX(Sheet3!J:J),0)</f>
        <v>0</v>
      </c>
      <c r="K630">
        <f>IF(I630=1,VLOOKUP(D630,Sheet3!F:J,5,FALSE),0)</f>
        <v>66</v>
      </c>
      <c r="L630">
        <f>IFERROR(IF(H630&lt;&gt;"",VLOOKUP(H630,Sheet3!I:J,2,FALSE),0),0)</f>
        <v>0</v>
      </c>
      <c r="M630">
        <f>IF(H630="FightingDojo",100,IF(VLOOKUP(F630,Sheet3!J:K,2,FALSE)&lt;&gt;100,VLOOKUP(F630,Sheet3!J:K,2,FALSE),0))</f>
        <v>91</v>
      </c>
      <c r="N630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</v>
      </c>
      <c r="O630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</v>
      </c>
    </row>
    <row r="631" spans="1:15" x14ac:dyDescent="0.5">
      <c r="A631">
        <v>630</v>
      </c>
      <c r="B631" t="str">
        <f t="shared" si="54"/>
        <v/>
      </c>
      <c r="C631" t="s">
        <v>315</v>
      </c>
      <c r="D631" t="str">
        <f t="shared" si="55"/>
        <v>REESE</v>
      </c>
      <c r="F631">
        <f t="shared" si="56"/>
        <v>66</v>
      </c>
      <c r="G631">
        <f t="shared" si="57"/>
        <v>66</v>
      </c>
      <c r="I631">
        <f>COUNTIF(Sheet3!F:F,"="&amp;'Trainers by index #'!D631)</f>
        <v>1</v>
      </c>
      <c r="J631">
        <f>IF(AND(I631=0,L631=0),MAX(Sheet3!J:J),0)</f>
        <v>0</v>
      </c>
      <c r="K631">
        <f>IF(I631=1,VLOOKUP(D631,Sheet3!F:J,5,FALSE),0)</f>
        <v>66</v>
      </c>
      <c r="L631">
        <f>IFERROR(IF(H631&lt;&gt;"",VLOOKUP(H631,Sheet3!I:J,2,FALSE),0),0)</f>
        <v>0</v>
      </c>
      <c r="M631">
        <f>IF(H631="FightingDojo",100,IF(VLOOKUP(F631,Sheet3!J:K,2,FALSE)&lt;&gt;100,VLOOKUP(F631,Sheet3!J:K,2,FALSE),0))</f>
        <v>91</v>
      </c>
      <c r="N631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</v>
      </c>
      <c r="O631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</v>
      </c>
    </row>
    <row r="632" spans="1:15" x14ac:dyDescent="0.5">
      <c r="A632">
        <v>631</v>
      </c>
      <c r="B632" t="str">
        <f t="shared" si="54"/>
        <v/>
      </c>
      <c r="C632" t="s">
        <v>455</v>
      </c>
      <c r="D632" t="str">
        <f t="shared" si="55"/>
        <v>AIDEN</v>
      </c>
      <c r="F632">
        <f t="shared" si="56"/>
        <v>66</v>
      </c>
      <c r="G632">
        <f t="shared" si="57"/>
        <v>66</v>
      </c>
      <c r="I632">
        <f>COUNTIF(Sheet3!F:F,"="&amp;'Trainers by index #'!D632)</f>
        <v>1</v>
      </c>
      <c r="J632">
        <f>IF(AND(I632=0,L632=0),MAX(Sheet3!J:J),0)</f>
        <v>0</v>
      </c>
      <c r="K632">
        <f>IF(I632=1,VLOOKUP(D632,Sheet3!F:J,5,FALSE),0)</f>
        <v>66</v>
      </c>
      <c r="L632">
        <f>IFERROR(IF(H632&lt;&gt;"",VLOOKUP(H632,Sheet3!I:J,2,FALSE),0),0)</f>
        <v>0</v>
      </c>
      <c r="M632">
        <f>IF(H632="FightingDojo",100,IF(VLOOKUP(F632,Sheet3!J:K,2,FALSE)&lt;&gt;100,VLOOKUP(F632,Sheet3!J:K,2,FALSE),0))</f>
        <v>91</v>
      </c>
      <c r="N632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</v>
      </c>
      <c r="O632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</v>
      </c>
    </row>
    <row r="633" spans="1:15" x14ac:dyDescent="0.5">
      <c r="A633">
        <v>632</v>
      </c>
      <c r="B633" t="str">
        <f t="shared" si="54"/>
        <v/>
      </c>
      <c r="C633" t="s">
        <v>455</v>
      </c>
      <c r="D633" t="str">
        <f t="shared" si="55"/>
        <v>AIDEN</v>
      </c>
      <c r="F633">
        <f t="shared" si="56"/>
        <v>66</v>
      </c>
      <c r="G633">
        <f t="shared" si="57"/>
        <v>66</v>
      </c>
      <c r="I633">
        <f>COUNTIF(Sheet3!F:F,"="&amp;'Trainers by index #'!D633)</f>
        <v>1</v>
      </c>
      <c r="J633">
        <f>IF(AND(I633=0,L633=0),MAX(Sheet3!J:J),0)</f>
        <v>0</v>
      </c>
      <c r="K633">
        <f>IF(I633=1,VLOOKUP(D633,Sheet3!F:J,5,FALSE),0)</f>
        <v>66</v>
      </c>
      <c r="L633">
        <f>IFERROR(IF(H633&lt;&gt;"",VLOOKUP(H633,Sheet3!I:J,2,FALSE),0),0)</f>
        <v>0</v>
      </c>
      <c r="M633">
        <f>IF(H633="FightingDojo",100,IF(VLOOKUP(F633,Sheet3!J:K,2,FALSE)&lt;&gt;100,VLOOKUP(F633,Sheet3!J:K,2,FALSE),0))</f>
        <v>91</v>
      </c>
      <c r="N633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</v>
      </c>
      <c r="O633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</v>
      </c>
    </row>
    <row r="634" spans="1:15" x14ac:dyDescent="0.5">
      <c r="A634">
        <v>633</v>
      </c>
      <c r="B634" t="str">
        <f t="shared" si="54"/>
        <v/>
      </c>
      <c r="C634" t="s">
        <v>455</v>
      </c>
      <c r="D634" t="str">
        <f t="shared" si="55"/>
        <v>AIDEN</v>
      </c>
      <c r="F634">
        <f t="shared" si="56"/>
        <v>66</v>
      </c>
      <c r="G634">
        <f t="shared" si="57"/>
        <v>66</v>
      </c>
      <c r="I634">
        <f>COUNTIF(Sheet3!F:F,"="&amp;'Trainers by index #'!D634)</f>
        <v>1</v>
      </c>
      <c r="J634">
        <f>IF(AND(I634=0,L634=0),MAX(Sheet3!J:J),0)</f>
        <v>0</v>
      </c>
      <c r="K634">
        <f>IF(I634=1,VLOOKUP(D634,Sheet3!F:J,5,FALSE),0)</f>
        <v>66</v>
      </c>
      <c r="L634">
        <f>IFERROR(IF(H634&lt;&gt;"",VLOOKUP(H634,Sheet3!I:J,2,FALSE),0),0)</f>
        <v>0</v>
      </c>
      <c r="M634">
        <f>IF(H634="FightingDojo",100,IF(VLOOKUP(F634,Sheet3!J:K,2,FALSE)&lt;&gt;100,VLOOKUP(F634,Sheet3!J:K,2,FALSE),0))</f>
        <v>91</v>
      </c>
      <c r="N634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</v>
      </c>
      <c r="O634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</v>
      </c>
    </row>
    <row r="635" spans="1:15" x14ac:dyDescent="0.5">
      <c r="A635">
        <v>634</v>
      </c>
      <c r="B635" t="str">
        <f t="shared" si="54"/>
        <v/>
      </c>
      <c r="C635" t="s">
        <v>460</v>
      </c>
      <c r="D635" t="str">
        <f t="shared" si="55"/>
        <v>ERNEST</v>
      </c>
      <c r="F635">
        <f t="shared" si="56"/>
        <v>66</v>
      </c>
      <c r="G635">
        <f t="shared" si="57"/>
        <v>66</v>
      </c>
      <c r="I635">
        <f>COUNTIF(Sheet3!F:F,"="&amp;'Trainers by index #'!D635)</f>
        <v>1</v>
      </c>
      <c r="J635">
        <f>IF(AND(I635=0,L635=0),MAX(Sheet3!J:J),0)</f>
        <v>0</v>
      </c>
      <c r="K635">
        <f>IF(I635=1,VLOOKUP(D635,Sheet3!F:J,5,FALSE),0)</f>
        <v>66</v>
      </c>
      <c r="L635">
        <f>IFERROR(IF(H635&lt;&gt;"",VLOOKUP(H635,Sheet3!I:J,2,FALSE),0),0)</f>
        <v>0</v>
      </c>
      <c r="M635">
        <f>IF(H635="FightingDojo",100,IF(VLOOKUP(F635,Sheet3!J:K,2,FALSE)&lt;&gt;100,VLOOKUP(F635,Sheet3!J:K,2,FALSE),0))</f>
        <v>91</v>
      </c>
      <c r="N635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</v>
      </c>
      <c r="O635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</v>
      </c>
    </row>
    <row r="636" spans="1:15" x14ac:dyDescent="0.5">
      <c r="A636">
        <v>635</v>
      </c>
      <c r="B636" t="str">
        <f t="shared" si="54"/>
        <v/>
      </c>
      <c r="C636" t="s">
        <v>460</v>
      </c>
      <c r="D636" t="str">
        <f t="shared" si="55"/>
        <v>ERNEST</v>
      </c>
      <c r="F636">
        <f t="shared" si="56"/>
        <v>66</v>
      </c>
      <c r="G636">
        <f t="shared" si="57"/>
        <v>66</v>
      </c>
      <c r="I636">
        <f>COUNTIF(Sheet3!F:F,"="&amp;'Trainers by index #'!D636)</f>
        <v>1</v>
      </c>
      <c r="J636">
        <f>IF(AND(I636=0,L636=0),MAX(Sheet3!J:J),0)</f>
        <v>0</v>
      </c>
      <c r="K636">
        <f>IF(I636=1,VLOOKUP(D636,Sheet3!F:J,5,FALSE),0)</f>
        <v>66</v>
      </c>
      <c r="L636">
        <f>IFERROR(IF(H636&lt;&gt;"",VLOOKUP(H636,Sheet3!I:J,2,FALSE),0),0)</f>
        <v>0</v>
      </c>
      <c r="M636">
        <f>IF(H636="FightingDojo",100,IF(VLOOKUP(F636,Sheet3!J:K,2,FALSE)&lt;&gt;100,VLOOKUP(F636,Sheet3!J:K,2,FALSE),0))</f>
        <v>91</v>
      </c>
      <c r="N636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</v>
      </c>
      <c r="O636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</v>
      </c>
    </row>
    <row r="637" spans="1:15" x14ac:dyDescent="0.5">
      <c r="A637">
        <v>636</v>
      </c>
      <c r="B637" t="str">
        <f t="shared" si="54"/>
        <v/>
      </c>
      <c r="C637" t="s">
        <v>460</v>
      </c>
      <c r="D637" t="str">
        <f t="shared" si="55"/>
        <v>ERNEST</v>
      </c>
      <c r="F637">
        <f t="shared" si="56"/>
        <v>66</v>
      </c>
      <c r="G637">
        <f t="shared" si="57"/>
        <v>66</v>
      </c>
      <c r="I637">
        <f>COUNTIF(Sheet3!F:F,"="&amp;'Trainers by index #'!D637)</f>
        <v>1</v>
      </c>
      <c r="J637">
        <f>IF(AND(I637=0,L637=0),MAX(Sheet3!J:J),0)</f>
        <v>0</v>
      </c>
      <c r="K637">
        <f>IF(I637=1,VLOOKUP(D637,Sheet3!F:J,5,FALSE),0)</f>
        <v>66</v>
      </c>
      <c r="L637">
        <f>IFERROR(IF(H637&lt;&gt;"",VLOOKUP(H637,Sheet3!I:J,2,FALSE),0),0)</f>
        <v>0</v>
      </c>
      <c r="M637">
        <f>IF(H637="FightingDojo",100,IF(VLOOKUP(F637,Sheet3!J:K,2,FALSE)&lt;&gt;100,VLOOKUP(F637,Sheet3!J:K,2,FALSE),0))</f>
        <v>91</v>
      </c>
      <c r="N637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</v>
      </c>
      <c r="O637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</v>
      </c>
    </row>
    <row r="638" spans="1:15" x14ac:dyDescent="0.5">
      <c r="A638">
        <v>637</v>
      </c>
      <c r="B638" t="str">
        <f t="shared" si="54"/>
        <v/>
      </c>
      <c r="C638" t="s">
        <v>365</v>
      </c>
      <c r="D638" t="str">
        <f t="shared" si="55"/>
        <v>HILLARY</v>
      </c>
      <c r="F638">
        <f t="shared" si="56"/>
        <v>67</v>
      </c>
      <c r="G638">
        <f t="shared" si="57"/>
        <v>67</v>
      </c>
      <c r="I638">
        <f>COUNTIF(Sheet3!F:F,"="&amp;'Trainers by index #'!D638)</f>
        <v>1</v>
      </c>
      <c r="J638">
        <f>IF(AND(I638=0,L638=0),MAX(Sheet3!J:J),0)</f>
        <v>0</v>
      </c>
      <c r="K638">
        <f>IF(I638=1,VLOOKUP(D638,Sheet3!F:J,5,FALSE),0)</f>
        <v>67</v>
      </c>
      <c r="L638">
        <f>IFERROR(IF(H638&lt;&gt;"",VLOOKUP(H638,Sheet3!I:J,2,FALSE),0),0)</f>
        <v>0</v>
      </c>
      <c r="M638">
        <f>IF(H638="FightingDojo",100,IF(VLOOKUP(F638,Sheet3!J:K,2,FALSE)&lt;&gt;100,VLOOKUP(F638,Sheet3!J:K,2,FALSE),0))</f>
        <v>92</v>
      </c>
      <c r="N638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</v>
      </c>
      <c r="O638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</v>
      </c>
    </row>
    <row r="639" spans="1:15" x14ac:dyDescent="0.5">
      <c r="A639">
        <v>638</v>
      </c>
      <c r="B639" t="str">
        <f t="shared" si="54"/>
        <v/>
      </c>
      <c r="C639" t="s">
        <v>365</v>
      </c>
      <c r="D639" t="str">
        <f t="shared" si="55"/>
        <v>HILLARY</v>
      </c>
      <c r="F639">
        <f t="shared" si="56"/>
        <v>67</v>
      </c>
      <c r="G639">
        <f t="shared" si="57"/>
        <v>67</v>
      </c>
      <c r="I639">
        <f>COUNTIF(Sheet3!F:F,"="&amp;'Trainers by index #'!D639)</f>
        <v>1</v>
      </c>
      <c r="J639">
        <f>IF(AND(I639=0,L639=0),MAX(Sheet3!J:J),0)</f>
        <v>0</v>
      </c>
      <c r="K639">
        <f>IF(I639=1,VLOOKUP(D639,Sheet3!F:J,5,FALSE),0)</f>
        <v>67</v>
      </c>
      <c r="L639">
        <f>IFERROR(IF(H639&lt;&gt;"",VLOOKUP(H639,Sheet3!I:J,2,FALSE),0),0)</f>
        <v>0</v>
      </c>
      <c r="M639">
        <f>IF(H639="FightingDojo",100,IF(VLOOKUP(F639,Sheet3!J:K,2,FALSE)&lt;&gt;100,VLOOKUP(F639,Sheet3!J:K,2,FALSE),0))</f>
        <v>92</v>
      </c>
      <c r="N639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</v>
      </c>
      <c r="O639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</v>
      </c>
    </row>
    <row r="640" spans="1:15" x14ac:dyDescent="0.5">
      <c r="A640">
        <v>639</v>
      </c>
      <c r="B640" t="str">
        <f t="shared" si="54"/>
        <v/>
      </c>
      <c r="C640" t="s">
        <v>365</v>
      </c>
      <c r="D640" t="str">
        <f t="shared" si="55"/>
        <v>HILLARY</v>
      </c>
      <c r="F640">
        <f t="shared" si="56"/>
        <v>67</v>
      </c>
      <c r="G640">
        <f t="shared" si="57"/>
        <v>67</v>
      </c>
      <c r="I640">
        <f>COUNTIF(Sheet3!F:F,"="&amp;'Trainers by index #'!D640)</f>
        <v>1</v>
      </c>
      <c r="J640">
        <f>IF(AND(I640=0,L640=0),MAX(Sheet3!J:J),0)</f>
        <v>0</v>
      </c>
      <c r="K640">
        <f>IF(I640=1,VLOOKUP(D640,Sheet3!F:J,5,FALSE),0)</f>
        <v>67</v>
      </c>
      <c r="L640">
        <f>IFERROR(IF(H640&lt;&gt;"",VLOOKUP(H640,Sheet3!I:J,2,FALSE),0),0)</f>
        <v>0</v>
      </c>
      <c r="M640">
        <f>IF(H640="FightingDojo",100,IF(VLOOKUP(F640,Sheet3!J:K,2,FALSE)&lt;&gt;100,VLOOKUP(F640,Sheet3!J:K,2,FALSE),0))</f>
        <v>92</v>
      </c>
      <c r="N640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</v>
      </c>
      <c r="O640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</v>
      </c>
    </row>
    <row r="641" spans="1:15" x14ac:dyDescent="0.5">
      <c r="A641">
        <v>640</v>
      </c>
      <c r="B641" t="str">
        <f t="shared" si="54"/>
        <v/>
      </c>
      <c r="C641" t="s">
        <v>329</v>
      </c>
      <c r="D641" t="str">
        <f t="shared" si="55"/>
        <v>BILLY</v>
      </c>
      <c r="F641">
        <f t="shared" si="56"/>
        <v>67</v>
      </c>
      <c r="G641">
        <f t="shared" si="57"/>
        <v>67</v>
      </c>
      <c r="I641">
        <f>COUNTIF(Sheet3!F:F,"="&amp;'Trainers by index #'!D641)</f>
        <v>1</v>
      </c>
      <c r="J641">
        <f>IF(AND(I641=0,L641=0),MAX(Sheet3!J:J),0)</f>
        <v>0</v>
      </c>
      <c r="K641">
        <f>IF(I641=1,VLOOKUP(D641,Sheet3!F:J,5,FALSE),0)</f>
        <v>67</v>
      </c>
      <c r="L641">
        <f>IFERROR(IF(H641&lt;&gt;"",VLOOKUP(H641,Sheet3!I:J,2,FALSE),0),0)</f>
        <v>0</v>
      </c>
      <c r="M641">
        <f>IF(H641="FightingDojo",100,IF(VLOOKUP(F641,Sheet3!J:K,2,FALSE)&lt;&gt;100,VLOOKUP(F641,Sheet3!J:K,2,FALSE),0))</f>
        <v>92</v>
      </c>
      <c r="N641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</v>
      </c>
      <c r="O641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</v>
      </c>
    </row>
    <row r="642" spans="1:15" x14ac:dyDescent="0.5">
      <c r="A642">
        <v>641</v>
      </c>
      <c r="B642" t="str">
        <f t="shared" si="54"/>
        <v/>
      </c>
      <c r="C642" t="s">
        <v>329</v>
      </c>
      <c r="D642" t="str">
        <f t="shared" si="55"/>
        <v>BILLY</v>
      </c>
      <c r="F642">
        <f t="shared" si="56"/>
        <v>67</v>
      </c>
      <c r="G642">
        <f t="shared" si="57"/>
        <v>67</v>
      </c>
      <c r="I642">
        <f>COUNTIF(Sheet3!F:F,"="&amp;'Trainers by index #'!D642)</f>
        <v>1</v>
      </c>
      <c r="J642">
        <f>IF(AND(I642=0,L642=0),MAX(Sheet3!J:J),0)</f>
        <v>0</v>
      </c>
      <c r="K642">
        <f>IF(I642=1,VLOOKUP(D642,Sheet3!F:J,5,FALSE),0)</f>
        <v>67</v>
      </c>
      <c r="L642">
        <f>IFERROR(IF(H642&lt;&gt;"",VLOOKUP(H642,Sheet3!I:J,2,FALSE),0),0)</f>
        <v>0</v>
      </c>
      <c r="M642">
        <f>IF(H642="FightingDojo",100,IF(VLOOKUP(F642,Sheet3!J:K,2,FALSE)&lt;&gt;100,VLOOKUP(F642,Sheet3!J:K,2,FALSE),0))</f>
        <v>92</v>
      </c>
      <c r="N642" t="str">
        <f t="shared" si="58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</v>
      </c>
      <c r="O642" t="str">
        <f t="shared" si="59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</v>
      </c>
    </row>
    <row r="643" spans="1:15" x14ac:dyDescent="0.5">
      <c r="A643">
        <v>642</v>
      </c>
      <c r="B643" t="str">
        <f t="shared" ref="B643:B706" si="60">IF(D643="MICKEY","AAAA","")</f>
        <v/>
      </c>
      <c r="C643" t="s">
        <v>329</v>
      </c>
      <c r="D643" t="str">
        <f t="shared" ref="D643:D706" si="61">UPPER(C643)</f>
        <v>BILLY</v>
      </c>
      <c r="F643">
        <f t="shared" ref="F643:F706" si="62">MAX(J643:L643)</f>
        <v>67</v>
      </c>
      <c r="G643">
        <f t="shared" ref="G643:G706" si="63">IF(E643,ROUND(F643+1,0),F643)</f>
        <v>67</v>
      </c>
      <c r="I643">
        <f>COUNTIF(Sheet3!F:F,"="&amp;'Trainers by index #'!D643)</f>
        <v>1</v>
      </c>
      <c r="J643">
        <f>IF(AND(I643=0,L643=0),MAX(Sheet3!J:J),0)</f>
        <v>0</v>
      </c>
      <c r="K643">
        <f>IF(I643=1,VLOOKUP(D643,Sheet3!F:J,5,FALSE),0)</f>
        <v>67</v>
      </c>
      <c r="L643">
        <f>IFERROR(IF(H643&lt;&gt;"",VLOOKUP(H643,Sheet3!I:J,2,FALSE),0),0)</f>
        <v>0</v>
      </c>
      <c r="M643">
        <f>IF(H643="FightingDojo",100,IF(VLOOKUP(F643,Sheet3!J:K,2,FALSE)&lt;&gt;100,VLOOKUP(F643,Sheet3!J:K,2,FALSE),0))</f>
        <v>92</v>
      </c>
      <c r="N643" t="str">
        <f t="shared" ref="N643:N706" si="64">N642&amp;M643&amp;","</f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</v>
      </c>
      <c r="O643" t="str">
        <f t="shared" ref="O643:O706" si="65">O642&amp;G643&amp;","</f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</v>
      </c>
    </row>
    <row r="644" spans="1:15" x14ac:dyDescent="0.5">
      <c r="A644">
        <v>643</v>
      </c>
      <c r="B644" t="str">
        <f t="shared" si="60"/>
        <v/>
      </c>
      <c r="C644" t="s">
        <v>1092</v>
      </c>
      <c r="D644" t="str">
        <f t="shared" si="61"/>
        <v>KAY&amp;TIA</v>
      </c>
      <c r="F644">
        <f t="shared" si="62"/>
        <v>67</v>
      </c>
      <c r="G644">
        <f t="shared" si="63"/>
        <v>67</v>
      </c>
      <c r="I644">
        <f>COUNTIF(Sheet3!F:F,"="&amp;'Trainers by index #'!D644)</f>
        <v>1</v>
      </c>
      <c r="J644">
        <f>IF(AND(I644=0,L644=0),MAX(Sheet3!J:J),0)</f>
        <v>0</v>
      </c>
      <c r="K644">
        <f>IF(I644=1,VLOOKUP(D644,Sheet3!F:J,5,FALSE),0)</f>
        <v>67</v>
      </c>
      <c r="L644">
        <f>IFERROR(IF(H644&lt;&gt;"",VLOOKUP(H644,Sheet3!I:J,2,FALSE),0),0)</f>
        <v>0</v>
      </c>
      <c r="M644">
        <f>IF(H644="FightingDojo",100,IF(VLOOKUP(F644,Sheet3!J:K,2,FALSE)&lt;&gt;100,VLOOKUP(F644,Sheet3!J:K,2,FALSE),0))</f>
        <v>92</v>
      </c>
      <c r="N644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</v>
      </c>
      <c r="O644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</v>
      </c>
    </row>
    <row r="645" spans="1:15" x14ac:dyDescent="0.5">
      <c r="A645">
        <v>644</v>
      </c>
      <c r="B645" t="str">
        <f t="shared" si="60"/>
        <v/>
      </c>
      <c r="C645" t="s">
        <v>1092</v>
      </c>
      <c r="D645" t="str">
        <f t="shared" si="61"/>
        <v>KAY&amp;TIA</v>
      </c>
      <c r="F645">
        <f t="shared" si="62"/>
        <v>67</v>
      </c>
      <c r="G645">
        <f t="shared" si="63"/>
        <v>67</v>
      </c>
      <c r="I645">
        <f>COUNTIF(Sheet3!F:F,"="&amp;'Trainers by index #'!D645)</f>
        <v>1</v>
      </c>
      <c r="J645">
        <f>IF(AND(I645=0,L645=0),MAX(Sheet3!J:J),0)</f>
        <v>0</v>
      </c>
      <c r="K645">
        <f>IF(I645=1,VLOOKUP(D645,Sheet3!F:J,5,FALSE),0)</f>
        <v>67</v>
      </c>
      <c r="L645">
        <f>IFERROR(IF(H645&lt;&gt;"",VLOOKUP(H645,Sheet3!I:J,2,FALSE),0),0)</f>
        <v>0</v>
      </c>
      <c r="M645">
        <f>IF(H645="FightingDojo",100,IF(VLOOKUP(F645,Sheet3!J:K,2,FALSE)&lt;&gt;100,VLOOKUP(F645,Sheet3!J:K,2,FALSE),0))</f>
        <v>92</v>
      </c>
      <c r="N645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</v>
      </c>
      <c r="O645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</v>
      </c>
    </row>
    <row r="646" spans="1:15" x14ac:dyDescent="0.5">
      <c r="A646">
        <v>645</v>
      </c>
      <c r="B646" t="str">
        <f t="shared" si="60"/>
        <v/>
      </c>
      <c r="C646" t="s">
        <v>1092</v>
      </c>
      <c r="D646" t="str">
        <f t="shared" si="61"/>
        <v>KAY&amp;TIA</v>
      </c>
      <c r="F646">
        <f t="shared" si="62"/>
        <v>67</v>
      </c>
      <c r="G646">
        <f t="shared" si="63"/>
        <v>67</v>
      </c>
      <c r="I646">
        <f>COUNTIF(Sheet3!F:F,"="&amp;'Trainers by index #'!D646)</f>
        <v>1</v>
      </c>
      <c r="J646">
        <f>IF(AND(I646=0,L646=0),MAX(Sheet3!J:J),0)</f>
        <v>0</v>
      </c>
      <c r="K646">
        <f>IF(I646=1,VLOOKUP(D646,Sheet3!F:J,5,FALSE),0)</f>
        <v>67</v>
      </c>
      <c r="L646">
        <f>IFERROR(IF(H646&lt;&gt;"",VLOOKUP(H646,Sheet3!I:J,2,FALSE),0),0)</f>
        <v>0</v>
      </c>
      <c r="M646">
        <f>IF(H646="FightingDojo",100,IF(VLOOKUP(F646,Sheet3!J:K,2,FALSE)&lt;&gt;100,VLOOKUP(F646,Sheet3!J:K,2,FALSE),0))</f>
        <v>92</v>
      </c>
      <c r="N646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</v>
      </c>
      <c r="O646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</v>
      </c>
    </row>
    <row r="647" spans="1:15" x14ac:dyDescent="0.5">
      <c r="A647">
        <v>646</v>
      </c>
      <c r="B647" t="str">
        <f t="shared" si="60"/>
        <v/>
      </c>
      <c r="C647" t="s">
        <v>159</v>
      </c>
      <c r="D647" t="str">
        <f t="shared" si="61"/>
        <v>JOSH</v>
      </c>
      <c r="F647">
        <f t="shared" si="62"/>
        <v>66</v>
      </c>
      <c r="G647">
        <f t="shared" si="63"/>
        <v>66</v>
      </c>
      <c r="H647" t="s">
        <v>1045</v>
      </c>
      <c r="I647">
        <f>COUNTIF(Sheet3!F:F,"="&amp;'Trainers by index #'!D647)</f>
        <v>2</v>
      </c>
      <c r="J647">
        <f>IF(AND(I647=0,L647=0),MAX(Sheet3!J:J),0)</f>
        <v>0</v>
      </c>
      <c r="K647">
        <f>IF(I647=1,VLOOKUP(D647,Sheet3!F:J,5,FALSE),0)</f>
        <v>0</v>
      </c>
      <c r="L647">
        <f>IFERROR(IF(H647&lt;&gt;"",VLOOKUP(H647,Sheet3!I:J,2,FALSE),0),0)</f>
        <v>66</v>
      </c>
      <c r="M647">
        <f>IF(H647="FightingDojo",100,IF(VLOOKUP(F647,Sheet3!J:K,2,FALSE)&lt;&gt;100,VLOOKUP(F647,Sheet3!J:K,2,FALSE),0))</f>
        <v>91</v>
      </c>
      <c r="N647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</v>
      </c>
      <c r="O647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</v>
      </c>
    </row>
    <row r="648" spans="1:15" x14ac:dyDescent="0.5">
      <c r="A648">
        <v>647</v>
      </c>
      <c r="B648" t="str">
        <f t="shared" si="60"/>
        <v/>
      </c>
      <c r="C648" t="s">
        <v>159</v>
      </c>
      <c r="D648" t="str">
        <f t="shared" si="61"/>
        <v>JOSH</v>
      </c>
      <c r="F648">
        <f t="shared" si="62"/>
        <v>66</v>
      </c>
      <c r="G648">
        <f t="shared" si="63"/>
        <v>66</v>
      </c>
      <c r="H648" t="s">
        <v>1045</v>
      </c>
      <c r="I648">
        <f>COUNTIF(Sheet3!F:F,"="&amp;'Trainers by index #'!D648)</f>
        <v>2</v>
      </c>
      <c r="J648">
        <f>IF(AND(I648=0,L648=0),MAX(Sheet3!J:J),0)</f>
        <v>0</v>
      </c>
      <c r="K648">
        <f>IF(I648=1,VLOOKUP(D648,Sheet3!F:J,5,FALSE),0)</f>
        <v>0</v>
      </c>
      <c r="L648">
        <f>IFERROR(IF(H648&lt;&gt;"",VLOOKUP(H648,Sheet3!I:J,2,FALSE),0),0)</f>
        <v>66</v>
      </c>
      <c r="M648">
        <f>IF(H648="FightingDojo",100,IF(VLOOKUP(F648,Sheet3!J:K,2,FALSE)&lt;&gt;100,VLOOKUP(F648,Sheet3!J:K,2,FALSE),0))</f>
        <v>91</v>
      </c>
      <c r="N648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</v>
      </c>
      <c r="O648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</v>
      </c>
    </row>
    <row r="649" spans="1:15" x14ac:dyDescent="0.5">
      <c r="A649">
        <v>648</v>
      </c>
      <c r="B649" t="str">
        <f t="shared" si="60"/>
        <v/>
      </c>
      <c r="C649" t="s">
        <v>159</v>
      </c>
      <c r="D649" t="str">
        <f t="shared" si="61"/>
        <v>JOSH</v>
      </c>
      <c r="F649">
        <f t="shared" si="62"/>
        <v>66</v>
      </c>
      <c r="G649">
        <f t="shared" si="63"/>
        <v>66</v>
      </c>
      <c r="H649" t="s">
        <v>1045</v>
      </c>
      <c r="I649">
        <f>COUNTIF(Sheet3!F:F,"="&amp;'Trainers by index #'!D649)</f>
        <v>2</v>
      </c>
      <c r="J649">
        <f>IF(AND(I649=0,L649=0),MAX(Sheet3!J:J),0)</f>
        <v>0</v>
      </c>
      <c r="K649">
        <f>IF(I649=1,VLOOKUP(D649,Sheet3!F:J,5,FALSE),0)</f>
        <v>0</v>
      </c>
      <c r="L649">
        <f>IFERROR(IF(H649&lt;&gt;"",VLOOKUP(H649,Sheet3!I:J,2,FALSE),0),0)</f>
        <v>66</v>
      </c>
      <c r="M649">
        <f>IF(H649="FightingDojo",100,IF(VLOOKUP(F649,Sheet3!J:K,2,FALSE)&lt;&gt;100,VLOOKUP(F649,Sheet3!J:K,2,FALSE),0))</f>
        <v>91</v>
      </c>
      <c r="N649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</v>
      </c>
      <c r="O649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</v>
      </c>
    </row>
    <row r="650" spans="1:15" x14ac:dyDescent="0.5">
      <c r="A650">
        <v>649</v>
      </c>
      <c r="B650" t="str">
        <f t="shared" si="60"/>
        <v/>
      </c>
      <c r="C650" t="s">
        <v>449</v>
      </c>
      <c r="D650" t="str">
        <f t="shared" si="61"/>
        <v>TORIN</v>
      </c>
      <c r="F650">
        <f t="shared" si="62"/>
        <v>66</v>
      </c>
      <c r="G650">
        <f t="shared" si="63"/>
        <v>66</v>
      </c>
      <c r="I650">
        <f>COUNTIF(Sheet3!F:F,"="&amp;'Trainers by index #'!D650)</f>
        <v>1</v>
      </c>
      <c r="J650">
        <f>IF(AND(I650=0,L650=0),MAX(Sheet3!J:J),0)</f>
        <v>0</v>
      </c>
      <c r="K650">
        <f>IF(I650=1,VLOOKUP(D650,Sheet3!F:J,5,FALSE),0)</f>
        <v>66</v>
      </c>
      <c r="L650">
        <f>IFERROR(IF(H650&lt;&gt;"",VLOOKUP(H650,Sheet3!I:J,2,FALSE),0),0)</f>
        <v>0</v>
      </c>
      <c r="M650">
        <f>IF(H650="FightingDojo",100,IF(VLOOKUP(F650,Sheet3!J:K,2,FALSE)&lt;&gt;100,VLOOKUP(F650,Sheet3!J:K,2,FALSE),0))</f>
        <v>91</v>
      </c>
      <c r="N650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</v>
      </c>
      <c r="O650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</v>
      </c>
    </row>
    <row r="651" spans="1:15" x14ac:dyDescent="0.5">
      <c r="A651">
        <v>650</v>
      </c>
      <c r="B651" t="str">
        <f t="shared" si="60"/>
        <v/>
      </c>
      <c r="C651" t="s">
        <v>449</v>
      </c>
      <c r="D651" t="str">
        <f t="shared" si="61"/>
        <v>TORIN</v>
      </c>
      <c r="F651">
        <f t="shared" si="62"/>
        <v>66</v>
      </c>
      <c r="G651">
        <f t="shared" si="63"/>
        <v>66</v>
      </c>
      <c r="I651">
        <f>COUNTIF(Sheet3!F:F,"="&amp;'Trainers by index #'!D651)</f>
        <v>1</v>
      </c>
      <c r="J651">
        <f>IF(AND(I651=0,L651=0),MAX(Sheet3!J:J),0)</f>
        <v>0</v>
      </c>
      <c r="K651">
        <f>IF(I651=1,VLOOKUP(D651,Sheet3!F:J,5,FALSE),0)</f>
        <v>66</v>
      </c>
      <c r="L651">
        <f>IFERROR(IF(H651&lt;&gt;"",VLOOKUP(H651,Sheet3!I:J,2,FALSE),0),0)</f>
        <v>0</v>
      </c>
      <c r="M651">
        <f>IF(H651="FightingDojo",100,IF(VLOOKUP(F651,Sheet3!J:K,2,FALSE)&lt;&gt;100,VLOOKUP(F651,Sheet3!J:K,2,FALSE),0))</f>
        <v>91</v>
      </c>
      <c r="N651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</v>
      </c>
      <c r="O651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</v>
      </c>
    </row>
    <row r="652" spans="1:15" x14ac:dyDescent="0.5">
      <c r="A652">
        <v>651</v>
      </c>
      <c r="B652" t="str">
        <f t="shared" si="60"/>
        <v/>
      </c>
      <c r="C652" t="s">
        <v>449</v>
      </c>
      <c r="D652" t="str">
        <f t="shared" si="61"/>
        <v>TORIN</v>
      </c>
      <c r="F652">
        <f t="shared" si="62"/>
        <v>66</v>
      </c>
      <c r="G652">
        <f t="shared" si="63"/>
        <v>66</v>
      </c>
      <c r="I652">
        <f>COUNTIF(Sheet3!F:F,"="&amp;'Trainers by index #'!D652)</f>
        <v>1</v>
      </c>
      <c r="J652">
        <f>IF(AND(I652=0,L652=0),MAX(Sheet3!J:J),0)</f>
        <v>0</v>
      </c>
      <c r="K652">
        <f>IF(I652=1,VLOOKUP(D652,Sheet3!F:J,5,FALSE),0)</f>
        <v>66</v>
      </c>
      <c r="L652">
        <f>IFERROR(IF(H652&lt;&gt;"",VLOOKUP(H652,Sheet3!I:J,2,FALSE),0),0)</f>
        <v>0</v>
      </c>
      <c r="M652">
        <f>IF(H652="FightingDojo",100,IF(VLOOKUP(F652,Sheet3!J:K,2,FALSE)&lt;&gt;100,VLOOKUP(F652,Sheet3!J:K,2,FALSE),0))</f>
        <v>91</v>
      </c>
      <c r="N652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</v>
      </c>
      <c r="O652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</v>
      </c>
    </row>
    <row r="653" spans="1:15" x14ac:dyDescent="0.5">
      <c r="A653">
        <v>652</v>
      </c>
      <c r="B653" t="str">
        <f t="shared" si="60"/>
        <v/>
      </c>
      <c r="C653" t="s">
        <v>1091</v>
      </c>
      <c r="D653" t="str">
        <f t="shared" si="61"/>
        <v>TIM&amp;SUE</v>
      </c>
      <c r="F653">
        <f t="shared" si="62"/>
        <v>65</v>
      </c>
      <c r="G653">
        <f t="shared" si="63"/>
        <v>65</v>
      </c>
      <c r="I653">
        <f>COUNTIF(Sheet3!F:F,"="&amp;'Trainers by index #'!D653)</f>
        <v>1</v>
      </c>
      <c r="J653">
        <f>IF(AND(I653=0,L653=0),MAX(Sheet3!J:J),0)</f>
        <v>0</v>
      </c>
      <c r="K653">
        <f>IF(I653=1,VLOOKUP(D653,Sheet3!F:J,5,FALSE),0)</f>
        <v>65</v>
      </c>
      <c r="L653">
        <f>IFERROR(IF(H653&lt;&gt;"",VLOOKUP(H653,Sheet3!I:J,2,FALSE),0),0)</f>
        <v>0</v>
      </c>
      <c r="M653">
        <f>IF(H653="FightingDojo",100,IF(VLOOKUP(F653,Sheet3!J:K,2,FALSE)&lt;&gt;100,VLOOKUP(F653,Sheet3!J:K,2,FALSE),0))</f>
        <v>91</v>
      </c>
      <c r="N653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</v>
      </c>
      <c r="O653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</v>
      </c>
    </row>
    <row r="654" spans="1:15" x14ac:dyDescent="0.5">
      <c r="A654">
        <v>653</v>
      </c>
      <c r="B654" t="str">
        <f t="shared" si="60"/>
        <v/>
      </c>
      <c r="C654" t="s">
        <v>1091</v>
      </c>
      <c r="D654" t="str">
        <f t="shared" si="61"/>
        <v>TIM&amp;SUE</v>
      </c>
      <c r="F654">
        <f t="shared" si="62"/>
        <v>65</v>
      </c>
      <c r="G654">
        <f t="shared" si="63"/>
        <v>65</v>
      </c>
      <c r="I654">
        <f>COUNTIF(Sheet3!F:F,"="&amp;'Trainers by index #'!D654)</f>
        <v>1</v>
      </c>
      <c r="J654">
        <f>IF(AND(I654=0,L654=0),MAX(Sheet3!J:J),0)</f>
        <v>0</v>
      </c>
      <c r="K654">
        <f>IF(I654=1,VLOOKUP(D654,Sheet3!F:J,5,FALSE),0)</f>
        <v>65</v>
      </c>
      <c r="L654">
        <f>IFERROR(IF(H654&lt;&gt;"",VLOOKUP(H654,Sheet3!I:J,2,FALSE),0),0)</f>
        <v>0</v>
      </c>
      <c r="M654">
        <f>IF(H654="FightingDojo",100,IF(VLOOKUP(F654,Sheet3!J:K,2,FALSE)&lt;&gt;100,VLOOKUP(F654,Sheet3!J:K,2,FALSE),0))</f>
        <v>91</v>
      </c>
      <c r="N654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</v>
      </c>
      <c r="O654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</v>
      </c>
    </row>
    <row r="655" spans="1:15" x14ac:dyDescent="0.5">
      <c r="A655">
        <v>654</v>
      </c>
      <c r="B655" t="str">
        <f t="shared" si="60"/>
        <v/>
      </c>
      <c r="C655" t="s">
        <v>1091</v>
      </c>
      <c r="D655" t="str">
        <f t="shared" si="61"/>
        <v>TIM&amp;SUE</v>
      </c>
      <c r="F655">
        <f t="shared" si="62"/>
        <v>65</v>
      </c>
      <c r="G655">
        <f t="shared" si="63"/>
        <v>65</v>
      </c>
      <c r="I655">
        <f>COUNTIF(Sheet3!F:F,"="&amp;'Trainers by index #'!D655)</f>
        <v>1</v>
      </c>
      <c r="J655">
        <f>IF(AND(I655=0,L655=0),MAX(Sheet3!J:J),0)</f>
        <v>0</v>
      </c>
      <c r="K655">
        <f>IF(I655=1,VLOOKUP(D655,Sheet3!F:J,5,FALSE),0)</f>
        <v>65</v>
      </c>
      <c r="L655">
        <f>IFERROR(IF(H655&lt;&gt;"",VLOOKUP(H655,Sheet3!I:J,2,FALSE),0),0)</f>
        <v>0</v>
      </c>
      <c r="M655">
        <f>IF(H655="FightingDojo",100,IF(VLOOKUP(F655,Sheet3!J:K,2,FALSE)&lt;&gt;100,VLOOKUP(F655,Sheet3!J:K,2,FALSE),0))</f>
        <v>91</v>
      </c>
      <c r="N655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</v>
      </c>
      <c r="O655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</v>
      </c>
    </row>
    <row r="656" spans="1:15" x14ac:dyDescent="0.5">
      <c r="A656">
        <v>655</v>
      </c>
      <c r="B656" t="str">
        <f t="shared" si="60"/>
        <v/>
      </c>
      <c r="C656" t="s">
        <v>345</v>
      </c>
      <c r="D656" t="str">
        <f t="shared" si="61"/>
        <v>KENNY</v>
      </c>
      <c r="F656">
        <f t="shared" si="62"/>
        <v>65</v>
      </c>
      <c r="G656">
        <f t="shared" si="63"/>
        <v>65</v>
      </c>
      <c r="I656">
        <f>COUNTIF(Sheet3!F:F,"="&amp;'Trainers by index #'!D656)</f>
        <v>1</v>
      </c>
      <c r="J656">
        <f>IF(AND(I656=0,L656=0),MAX(Sheet3!J:J),0)</f>
        <v>0</v>
      </c>
      <c r="K656">
        <f>IF(I656=1,VLOOKUP(D656,Sheet3!F:J,5,FALSE),0)</f>
        <v>65</v>
      </c>
      <c r="L656">
        <f>IFERROR(IF(H656&lt;&gt;"",VLOOKUP(H656,Sheet3!I:J,2,FALSE),0),0)</f>
        <v>0</v>
      </c>
      <c r="M656">
        <f>IF(H656="FightingDojo",100,IF(VLOOKUP(F656,Sheet3!J:K,2,FALSE)&lt;&gt;100,VLOOKUP(F656,Sheet3!J:K,2,FALSE),0))</f>
        <v>91</v>
      </c>
      <c r="N656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</v>
      </c>
      <c r="O656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</v>
      </c>
    </row>
    <row r="657" spans="1:15" x14ac:dyDescent="0.5">
      <c r="A657">
        <v>656</v>
      </c>
      <c r="B657" t="str">
        <f t="shared" si="60"/>
        <v/>
      </c>
      <c r="C657" t="s">
        <v>345</v>
      </c>
      <c r="D657" t="str">
        <f t="shared" si="61"/>
        <v>KENNY</v>
      </c>
      <c r="F657">
        <f t="shared" si="62"/>
        <v>65</v>
      </c>
      <c r="G657">
        <f t="shared" si="63"/>
        <v>65</v>
      </c>
      <c r="I657">
        <f>COUNTIF(Sheet3!F:F,"="&amp;'Trainers by index #'!D657)</f>
        <v>1</v>
      </c>
      <c r="J657">
        <f>IF(AND(I657=0,L657=0),MAX(Sheet3!J:J),0)</f>
        <v>0</v>
      </c>
      <c r="K657">
        <f>IF(I657=1,VLOOKUP(D657,Sheet3!F:J,5,FALSE),0)</f>
        <v>65</v>
      </c>
      <c r="L657">
        <f>IFERROR(IF(H657&lt;&gt;"",VLOOKUP(H657,Sheet3!I:J,2,FALSE),0),0)</f>
        <v>0</v>
      </c>
      <c r="M657">
        <f>IF(H657="FightingDojo",100,IF(VLOOKUP(F657,Sheet3!J:K,2,FALSE)&lt;&gt;100,VLOOKUP(F657,Sheet3!J:K,2,FALSE),0))</f>
        <v>91</v>
      </c>
      <c r="N657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</v>
      </c>
      <c r="O657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</v>
      </c>
    </row>
    <row r="658" spans="1:15" x14ac:dyDescent="0.5">
      <c r="A658">
        <v>657</v>
      </c>
      <c r="B658" t="str">
        <f t="shared" si="60"/>
        <v/>
      </c>
      <c r="C658" t="s">
        <v>345</v>
      </c>
      <c r="D658" t="str">
        <f t="shared" si="61"/>
        <v>KENNY</v>
      </c>
      <c r="F658">
        <f t="shared" si="62"/>
        <v>65</v>
      </c>
      <c r="G658">
        <f t="shared" si="63"/>
        <v>65</v>
      </c>
      <c r="I658">
        <f>COUNTIF(Sheet3!F:F,"="&amp;'Trainers by index #'!D658)</f>
        <v>1</v>
      </c>
      <c r="J658">
        <f>IF(AND(I658=0,L658=0),MAX(Sheet3!J:J),0)</f>
        <v>0</v>
      </c>
      <c r="K658">
        <f>IF(I658=1,VLOOKUP(D658,Sheet3!F:J,5,FALSE),0)</f>
        <v>65</v>
      </c>
      <c r="L658">
        <f>IFERROR(IF(H658&lt;&gt;"",VLOOKUP(H658,Sheet3!I:J,2,FALSE),0),0)</f>
        <v>0</v>
      </c>
      <c r="M658">
        <f>IF(H658="FightingDojo",100,IF(VLOOKUP(F658,Sheet3!J:K,2,FALSE)&lt;&gt;100,VLOOKUP(F658,Sheet3!J:K,2,FALSE),0))</f>
        <v>91</v>
      </c>
      <c r="N658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</v>
      </c>
      <c r="O658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</v>
      </c>
    </row>
    <row r="659" spans="1:15" x14ac:dyDescent="0.5">
      <c r="A659">
        <v>658</v>
      </c>
      <c r="B659" t="str">
        <f t="shared" si="60"/>
        <v/>
      </c>
      <c r="C659" t="s">
        <v>445</v>
      </c>
      <c r="D659" t="str">
        <f t="shared" si="61"/>
        <v>TANNER</v>
      </c>
      <c r="F659">
        <f t="shared" si="62"/>
        <v>65</v>
      </c>
      <c r="G659">
        <f t="shared" si="63"/>
        <v>65</v>
      </c>
      <c r="I659">
        <f>COUNTIF(Sheet3!F:F,"="&amp;'Trainers by index #'!D659)</f>
        <v>1</v>
      </c>
      <c r="J659">
        <f>IF(AND(I659=0,L659=0),MAX(Sheet3!J:J),0)</f>
        <v>0</v>
      </c>
      <c r="K659">
        <f>IF(I659=1,VLOOKUP(D659,Sheet3!F:J,5,FALSE),0)</f>
        <v>65</v>
      </c>
      <c r="L659">
        <f>IFERROR(IF(H659&lt;&gt;"",VLOOKUP(H659,Sheet3!I:J,2,FALSE),0),0)</f>
        <v>0</v>
      </c>
      <c r="M659">
        <f>IF(H659="FightingDojo",100,IF(VLOOKUP(F659,Sheet3!J:K,2,FALSE)&lt;&gt;100,VLOOKUP(F659,Sheet3!J:K,2,FALSE),0))</f>
        <v>91</v>
      </c>
      <c r="N659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</v>
      </c>
      <c r="O659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</v>
      </c>
    </row>
    <row r="660" spans="1:15" x14ac:dyDescent="0.5">
      <c r="A660">
        <v>659</v>
      </c>
      <c r="B660" t="str">
        <f t="shared" si="60"/>
        <v/>
      </c>
      <c r="C660" t="s">
        <v>445</v>
      </c>
      <c r="D660" t="str">
        <f t="shared" si="61"/>
        <v>TANNER</v>
      </c>
      <c r="F660">
        <f t="shared" si="62"/>
        <v>65</v>
      </c>
      <c r="G660">
        <f t="shared" si="63"/>
        <v>65</v>
      </c>
      <c r="I660">
        <f>COUNTIF(Sheet3!F:F,"="&amp;'Trainers by index #'!D660)</f>
        <v>1</v>
      </c>
      <c r="J660">
        <f>IF(AND(I660=0,L660=0),MAX(Sheet3!J:J),0)</f>
        <v>0</v>
      </c>
      <c r="K660">
        <f>IF(I660=1,VLOOKUP(D660,Sheet3!F:J,5,FALSE),0)</f>
        <v>65</v>
      </c>
      <c r="L660">
        <f>IFERROR(IF(H660&lt;&gt;"",VLOOKUP(H660,Sheet3!I:J,2,FALSE),0),0)</f>
        <v>0</v>
      </c>
      <c r="M660">
        <f>IF(H660="FightingDojo",100,IF(VLOOKUP(F660,Sheet3!J:K,2,FALSE)&lt;&gt;100,VLOOKUP(F660,Sheet3!J:K,2,FALSE),0))</f>
        <v>91</v>
      </c>
      <c r="N660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</v>
      </c>
      <c r="O660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</v>
      </c>
    </row>
    <row r="661" spans="1:15" x14ac:dyDescent="0.5">
      <c r="A661">
        <v>660</v>
      </c>
      <c r="B661" t="str">
        <f t="shared" si="60"/>
        <v/>
      </c>
      <c r="C661" t="s">
        <v>445</v>
      </c>
      <c r="D661" t="str">
        <f t="shared" si="61"/>
        <v>TANNER</v>
      </c>
      <c r="F661">
        <f t="shared" si="62"/>
        <v>65</v>
      </c>
      <c r="G661">
        <f t="shared" si="63"/>
        <v>65</v>
      </c>
      <c r="I661">
        <f>COUNTIF(Sheet3!F:F,"="&amp;'Trainers by index #'!D661)</f>
        <v>1</v>
      </c>
      <c r="J661">
        <f>IF(AND(I661=0,L661=0),MAX(Sheet3!J:J),0)</f>
        <v>0</v>
      </c>
      <c r="K661">
        <f>IF(I661=1,VLOOKUP(D661,Sheet3!F:J,5,FALSE),0)</f>
        <v>65</v>
      </c>
      <c r="L661">
        <f>IFERROR(IF(H661&lt;&gt;"",VLOOKUP(H661,Sheet3!I:J,2,FALSE),0),0)</f>
        <v>0</v>
      </c>
      <c r="M661">
        <f>IF(H661="FightingDojo",100,IF(VLOOKUP(F661,Sheet3!J:K,2,FALSE)&lt;&gt;100,VLOOKUP(F661,Sheet3!J:K,2,FALSE),0))</f>
        <v>91</v>
      </c>
      <c r="N661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</v>
      </c>
      <c r="O661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</v>
      </c>
    </row>
    <row r="662" spans="1:15" x14ac:dyDescent="0.5">
      <c r="A662">
        <v>661</v>
      </c>
      <c r="B662" t="str">
        <f t="shared" si="60"/>
        <v/>
      </c>
      <c r="C662" t="s">
        <v>150</v>
      </c>
      <c r="D662" t="str">
        <f t="shared" si="61"/>
        <v>KYLE</v>
      </c>
      <c r="F662">
        <f t="shared" si="62"/>
        <v>65</v>
      </c>
      <c r="G662">
        <f t="shared" si="63"/>
        <v>65</v>
      </c>
      <c r="I662">
        <f>COUNTIF(Sheet3!F:F,"="&amp;'Trainers by index #'!D662)</f>
        <v>1</v>
      </c>
      <c r="J662">
        <f>IF(AND(I662=0,L662=0),MAX(Sheet3!J:J),0)</f>
        <v>0</v>
      </c>
      <c r="K662">
        <f>IF(I662=1,VLOOKUP(D662,Sheet3!F:J,5,FALSE),0)</f>
        <v>65</v>
      </c>
      <c r="L662">
        <f>IFERROR(IF(H662&lt;&gt;"",VLOOKUP(H662,Sheet3!I:J,2,FALSE),0),0)</f>
        <v>0</v>
      </c>
      <c r="M662">
        <f>IF(H662="FightingDojo",100,IF(VLOOKUP(F662,Sheet3!J:K,2,FALSE)&lt;&gt;100,VLOOKUP(F662,Sheet3!J:K,2,FALSE),0))</f>
        <v>91</v>
      </c>
      <c r="N662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</v>
      </c>
      <c r="O662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</v>
      </c>
    </row>
    <row r="663" spans="1:15" x14ac:dyDescent="0.5">
      <c r="A663">
        <v>662</v>
      </c>
      <c r="B663" t="str">
        <f t="shared" si="60"/>
        <v/>
      </c>
      <c r="C663" t="s">
        <v>150</v>
      </c>
      <c r="D663" t="str">
        <f t="shared" si="61"/>
        <v>KYLE</v>
      </c>
      <c r="F663">
        <f t="shared" si="62"/>
        <v>65</v>
      </c>
      <c r="G663">
        <f t="shared" si="63"/>
        <v>65</v>
      </c>
      <c r="I663">
        <f>COUNTIF(Sheet3!F:F,"="&amp;'Trainers by index #'!D663)</f>
        <v>1</v>
      </c>
      <c r="J663">
        <f>IF(AND(I663=0,L663=0),MAX(Sheet3!J:J),0)</f>
        <v>0</v>
      </c>
      <c r="K663">
        <f>IF(I663=1,VLOOKUP(D663,Sheet3!F:J,5,FALSE),0)</f>
        <v>65</v>
      </c>
      <c r="L663">
        <f>IFERROR(IF(H663&lt;&gt;"",VLOOKUP(H663,Sheet3!I:J,2,FALSE),0),0)</f>
        <v>0</v>
      </c>
      <c r="M663">
        <f>IF(H663="FightingDojo",100,IF(VLOOKUP(F663,Sheet3!J:K,2,FALSE)&lt;&gt;100,VLOOKUP(F663,Sheet3!J:K,2,FALSE),0))</f>
        <v>91</v>
      </c>
      <c r="N663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</v>
      </c>
      <c r="O663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</v>
      </c>
    </row>
    <row r="664" spans="1:15" x14ac:dyDescent="0.5">
      <c r="A664">
        <v>663</v>
      </c>
      <c r="B664" t="str">
        <f t="shared" si="60"/>
        <v/>
      </c>
      <c r="C664" t="s">
        <v>150</v>
      </c>
      <c r="D664" t="str">
        <f t="shared" si="61"/>
        <v>KYLE</v>
      </c>
      <c r="F664">
        <f t="shared" si="62"/>
        <v>65</v>
      </c>
      <c r="G664">
        <f t="shared" si="63"/>
        <v>65</v>
      </c>
      <c r="I664">
        <f>COUNTIF(Sheet3!F:F,"="&amp;'Trainers by index #'!D664)</f>
        <v>1</v>
      </c>
      <c r="J664">
        <f>IF(AND(I664=0,L664=0),MAX(Sheet3!J:J),0)</f>
        <v>0</v>
      </c>
      <c r="K664">
        <f>IF(I664=1,VLOOKUP(D664,Sheet3!F:J,5,FALSE),0)</f>
        <v>65</v>
      </c>
      <c r="L664">
        <f>IFERROR(IF(H664&lt;&gt;"",VLOOKUP(H664,Sheet3!I:J,2,FALSE),0),0)</f>
        <v>0</v>
      </c>
      <c r="M664">
        <f>IF(H664="FightingDojo",100,IF(VLOOKUP(F664,Sheet3!J:K,2,FALSE)&lt;&gt;100,VLOOKUP(F664,Sheet3!J:K,2,FALSE),0))</f>
        <v>91</v>
      </c>
      <c r="N664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</v>
      </c>
      <c r="O664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</v>
      </c>
    </row>
    <row r="665" spans="1:15" x14ac:dyDescent="0.5">
      <c r="A665">
        <v>664</v>
      </c>
      <c r="B665" t="str">
        <f t="shared" si="60"/>
        <v/>
      </c>
      <c r="C665" t="s">
        <v>443</v>
      </c>
      <c r="D665" t="str">
        <f t="shared" si="61"/>
        <v>KYLER</v>
      </c>
      <c r="F665">
        <f t="shared" si="62"/>
        <v>65</v>
      </c>
      <c r="G665">
        <f t="shared" si="63"/>
        <v>65</v>
      </c>
      <c r="I665">
        <f>COUNTIF(Sheet3!F:F,"="&amp;'Trainers by index #'!D665)</f>
        <v>1</v>
      </c>
      <c r="J665">
        <f>IF(AND(I665=0,L665=0),MAX(Sheet3!J:J),0)</f>
        <v>0</v>
      </c>
      <c r="K665">
        <f>IF(I665=1,VLOOKUP(D665,Sheet3!F:J,5,FALSE),0)</f>
        <v>65</v>
      </c>
      <c r="L665">
        <f>IFERROR(IF(H665&lt;&gt;"",VLOOKUP(H665,Sheet3!I:J,2,FALSE),0),0)</f>
        <v>0</v>
      </c>
      <c r="M665">
        <f>IF(H665="FightingDojo",100,IF(VLOOKUP(F665,Sheet3!J:K,2,FALSE)&lt;&gt;100,VLOOKUP(F665,Sheet3!J:K,2,FALSE),0))</f>
        <v>91</v>
      </c>
      <c r="N665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</v>
      </c>
      <c r="O665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</v>
      </c>
    </row>
    <row r="666" spans="1:15" x14ac:dyDescent="0.5">
      <c r="A666">
        <v>665</v>
      </c>
      <c r="B666" t="str">
        <f t="shared" si="60"/>
        <v/>
      </c>
      <c r="C666" t="s">
        <v>443</v>
      </c>
      <c r="D666" t="str">
        <f t="shared" si="61"/>
        <v>KYLER</v>
      </c>
      <c r="F666">
        <f t="shared" si="62"/>
        <v>65</v>
      </c>
      <c r="G666">
        <f t="shared" si="63"/>
        <v>65</v>
      </c>
      <c r="I666">
        <f>COUNTIF(Sheet3!F:F,"="&amp;'Trainers by index #'!D666)</f>
        <v>1</v>
      </c>
      <c r="J666">
        <f>IF(AND(I666=0,L666=0),MAX(Sheet3!J:J),0)</f>
        <v>0</v>
      </c>
      <c r="K666">
        <f>IF(I666=1,VLOOKUP(D666,Sheet3!F:J,5,FALSE),0)</f>
        <v>65</v>
      </c>
      <c r="L666">
        <f>IFERROR(IF(H666&lt;&gt;"",VLOOKUP(H666,Sheet3!I:J,2,FALSE),0),0)</f>
        <v>0</v>
      </c>
      <c r="M666">
        <f>IF(H666="FightingDojo",100,IF(VLOOKUP(F666,Sheet3!J:K,2,FALSE)&lt;&gt;100,VLOOKUP(F666,Sheet3!J:K,2,FALSE),0))</f>
        <v>91</v>
      </c>
      <c r="N666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</v>
      </c>
      <c r="O666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</v>
      </c>
    </row>
    <row r="667" spans="1:15" x14ac:dyDescent="0.5">
      <c r="A667">
        <v>666</v>
      </c>
      <c r="B667" t="str">
        <f t="shared" si="60"/>
        <v/>
      </c>
      <c r="C667" t="s">
        <v>443</v>
      </c>
      <c r="D667" t="str">
        <f t="shared" si="61"/>
        <v>KYLER</v>
      </c>
      <c r="F667">
        <f t="shared" si="62"/>
        <v>65</v>
      </c>
      <c r="G667">
        <f t="shared" si="63"/>
        <v>65</v>
      </c>
      <c r="I667">
        <f>COUNTIF(Sheet3!F:F,"="&amp;'Trainers by index #'!D667)</f>
        <v>1</v>
      </c>
      <c r="J667">
        <f>IF(AND(I667=0,L667=0),MAX(Sheet3!J:J),0)</f>
        <v>0</v>
      </c>
      <c r="K667">
        <f>IF(I667=1,VLOOKUP(D667,Sheet3!F:J,5,FALSE),0)</f>
        <v>65</v>
      </c>
      <c r="L667">
        <f>IFERROR(IF(H667&lt;&gt;"",VLOOKUP(H667,Sheet3!I:J,2,FALSE),0),0)</f>
        <v>0</v>
      </c>
      <c r="M667">
        <f>IF(H667="FightingDojo",100,IF(VLOOKUP(F667,Sheet3!J:K,2,FALSE)&lt;&gt;100,VLOOKUP(F667,Sheet3!J:K,2,FALSE),0))</f>
        <v>91</v>
      </c>
      <c r="N667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</v>
      </c>
      <c r="O667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</v>
      </c>
    </row>
    <row r="668" spans="1:15" x14ac:dyDescent="0.5">
      <c r="A668">
        <v>667</v>
      </c>
      <c r="B668" t="str">
        <f t="shared" si="60"/>
        <v/>
      </c>
      <c r="C668" t="s">
        <v>481</v>
      </c>
      <c r="D668" t="str">
        <f t="shared" si="61"/>
        <v>CHERYL</v>
      </c>
      <c r="F668">
        <f t="shared" si="62"/>
        <v>75</v>
      </c>
      <c r="G668">
        <f t="shared" si="63"/>
        <v>75</v>
      </c>
      <c r="H668" t="s">
        <v>1031</v>
      </c>
      <c r="I668">
        <f>COUNTIF(Sheet3!F:F,"="&amp;'Trainers by index #'!D668)</f>
        <v>0</v>
      </c>
      <c r="J668">
        <f>IF(AND(I668=0,L668=0),MAX(Sheet3!J:J),0)</f>
        <v>0</v>
      </c>
      <c r="K668">
        <f>IF(I668=1,VLOOKUP(D668,Sheet3!F:J,5,FALSE),0)</f>
        <v>0</v>
      </c>
      <c r="L668">
        <f>IFERROR(IF(H668&lt;&gt;"",VLOOKUP(H668,Sheet3!I:J,2,FALSE),0),0)</f>
        <v>75</v>
      </c>
      <c r="M668">
        <f>IF(H668="FightingDojo",100,IF(VLOOKUP(F668,Sheet3!J:K,2,FALSE)&lt;&gt;100,VLOOKUP(F668,Sheet3!J:K,2,FALSE),0))</f>
        <v>81</v>
      </c>
      <c r="N668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</v>
      </c>
      <c r="O668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</v>
      </c>
    </row>
    <row r="669" spans="1:15" x14ac:dyDescent="0.5">
      <c r="A669">
        <v>668</v>
      </c>
      <c r="B669" t="str">
        <f t="shared" si="60"/>
        <v/>
      </c>
      <c r="C669" t="s">
        <v>482</v>
      </c>
      <c r="D669" t="str">
        <f t="shared" si="61"/>
        <v>MARLEY</v>
      </c>
      <c r="F669">
        <f t="shared" si="62"/>
        <v>75</v>
      </c>
      <c r="G669">
        <f t="shared" si="63"/>
        <v>75</v>
      </c>
      <c r="H669" t="s">
        <v>1031</v>
      </c>
      <c r="I669">
        <f>COUNTIF(Sheet3!F:F,"="&amp;'Trainers by index #'!D669)</f>
        <v>0</v>
      </c>
      <c r="J669">
        <f>IF(AND(I669=0,L669=0),MAX(Sheet3!J:J),0)</f>
        <v>0</v>
      </c>
      <c r="K669">
        <f>IF(I669=1,VLOOKUP(D669,Sheet3!F:J,5,FALSE),0)</f>
        <v>0</v>
      </c>
      <c r="L669">
        <f>IFERROR(IF(H669&lt;&gt;"",VLOOKUP(H669,Sheet3!I:J,2,FALSE),0),0)</f>
        <v>75</v>
      </c>
      <c r="M669">
        <f>IF(H669="FightingDojo",100,IF(VLOOKUP(F669,Sheet3!J:K,2,FALSE)&lt;&gt;100,VLOOKUP(F669,Sheet3!J:K,2,FALSE),0))</f>
        <v>81</v>
      </c>
      <c r="N669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</v>
      </c>
      <c r="O669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</v>
      </c>
    </row>
    <row r="670" spans="1:15" x14ac:dyDescent="0.5">
      <c r="A670">
        <v>669</v>
      </c>
      <c r="B670" t="str">
        <f t="shared" si="60"/>
        <v/>
      </c>
      <c r="C670" t="s">
        <v>483</v>
      </c>
      <c r="D670" t="str">
        <f t="shared" si="61"/>
        <v>MIRA</v>
      </c>
      <c r="F670">
        <f t="shared" si="62"/>
        <v>75</v>
      </c>
      <c r="G670">
        <f t="shared" si="63"/>
        <v>75</v>
      </c>
      <c r="H670" t="s">
        <v>1031</v>
      </c>
      <c r="I670">
        <f>COUNTIF(Sheet3!F:F,"="&amp;'Trainers by index #'!D670)</f>
        <v>0</v>
      </c>
      <c r="J670">
        <f>IF(AND(I670=0,L670=0),MAX(Sheet3!J:J),0)</f>
        <v>0</v>
      </c>
      <c r="K670">
        <f>IF(I670=1,VLOOKUP(D670,Sheet3!F:J,5,FALSE),0)</f>
        <v>0</v>
      </c>
      <c r="L670">
        <f>IFERROR(IF(H670&lt;&gt;"",VLOOKUP(H670,Sheet3!I:J,2,FALSE),0),0)</f>
        <v>75</v>
      </c>
      <c r="M670">
        <f>IF(H670="FightingDojo",100,IF(VLOOKUP(F670,Sheet3!J:K,2,FALSE)&lt;&gt;100,VLOOKUP(F670,Sheet3!J:K,2,FALSE),0))</f>
        <v>81</v>
      </c>
      <c r="N670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</v>
      </c>
      <c r="O670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</v>
      </c>
    </row>
    <row r="671" spans="1:15" x14ac:dyDescent="0.5">
      <c r="A671">
        <v>670</v>
      </c>
      <c r="B671" t="str">
        <f t="shared" si="60"/>
        <v/>
      </c>
      <c r="C671" t="s">
        <v>484</v>
      </c>
      <c r="D671" t="str">
        <f t="shared" si="61"/>
        <v>RILEY</v>
      </c>
      <c r="F671">
        <f t="shared" si="62"/>
        <v>75</v>
      </c>
      <c r="G671">
        <f t="shared" si="63"/>
        <v>75</v>
      </c>
      <c r="H671" t="s">
        <v>1031</v>
      </c>
      <c r="I671">
        <f>COUNTIF(Sheet3!F:F,"="&amp;'Trainers by index #'!D671)</f>
        <v>0</v>
      </c>
      <c r="J671">
        <f>IF(AND(I671=0,L671=0),MAX(Sheet3!J:J),0)</f>
        <v>0</v>
      </c>
      <c r="K671">
        <f>IF(I671=1,VLOOKUP(D671,Sheet3!F:J,5,FALSE),0)</f>
        <v>0</v>
      </c>
      <c r="L671">
        <f>IFERROR(IF(H671&lt;&gt;"",VLOOKUP(H671,Sheet3!I:J,2,FALSE),0),0)</f>
        <v>75</v>
      </c>
      <c r="M671">
        <f>IF(H671="FightingDojo",100,IF(VLOOKUP(F671,Sheet3!J:K,2,FALSE)&lt;&gt;100,VLOOKUP(F671,Sheet3!J:K,2,FALSE),0))</f>
        <v>81</v>
      </c>
      <c r="N671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</v>
      </c>
      <c r="O671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</v>
      </c>
    </row>
    <row r="672" spans="1:15" x14ac:dyDescent="0.5">
      <c r="A672">
        <v>671</v>
      </c>
      <c r="B672" t="str">
        <f t="shared" si="60"/>
        <v/>
      </c>
      <c r="C672" t="s">
        <v>485</v>
      </c>
      <c r="D672" t="str">
        <f t="shared" si="61"/>
        <v>BUCK</v>
      </c>
      <c r="F672">
        <f t="shared" si="62"/>
        <v>75</v>
      </c>
      <c r="G672">
        <f t="shared" si="63"/>
        <v>75</v>
      </c>
      <c r="H672" t="s">
        <v>1031</v>
      </c>
      <c r="I672">
        <f>COUNTIF(Sheet3!F:F,"="&amp;'Trainers by index #'!D672)</f>
        <v>0</v>
      </c>
      <c r="J672">
        <f>IF(AND(I672=0,L672=0),MAX(Sheet3!J:J),0)</f>
        <v>0</v>
      </c>
      <c r="K672">
        <f>IF(I672=1,VLOOKUP(D672,Sheet3!F:J,5,FALSE),0)</f>
        <v>0</v>
      </c>
      <c r="L672">
        <f>IFERROR(IF(H672&lt;&gt;"",VLOOKUP(H672,Sheet3!I:J,2,FALSE),0),0)</f>
        <v>75</v>
      </c>
      <c r="M672">
        <f>IF(H672="FightingDojo",100,IF(VLOOKUP(F672,Sheet3!J:K,2,FALSE)&lt;&gt;100,VLOOKUP(F672,Sheet3!J:K,2,FALSE),0))</f>
        <v>81</v>
      </c>
      <c r="N672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</v>
      </c>
      <c r="O672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</v>
      </c>
    </row>
    <row r="673" spans="1:15" x14ac:dyDescent="0.5">
      <c r="A673">
        <v>672</v>
      </c>
      <c r="B673" t="str">
        <f t="shared" si="60"/>
        <v/>
      </c>
      <c r="C673" t="s">
        <v>381</v>
      </c>
      <c r="D673" t="str">
        <f t="shared" si="61"/>
        <v>ALFRED</v>
      </c>
      <c r="F673">
        <f t="shared" si="62"/>
        <v>26</v>
      </c>
      <c r="G673">
        <f t="shared" si="63"/>
        <v>26</v>
      </c>
      <c r="I673">
        <f>COUNTIF(Sheet3!F:F,"="&amp;'Trainers by index #'!D673)</f>
        <v>1</v>
      </c>
      <c r="J673">
        <f>IF(AND(I673=0,L673=0),MAX(Sheet3!J:J),0)</f>
        <v>0</v>
      </c>
      <c r="K673">
        <f>IF(I673=1,VLOOKUP(D673,Sheet3!F:J,5,FALSE),0)</f>
        <v>26</v>
      </c>
      <c r="L673">
        <f>IFERROR(IF(H673&lt;&gt;"",VLOOKUP(H673,Sheet3!I:J,2,FALSE),0),0)</f>
        <v>0</v>
      </c>
      <c r="M673">
        <f>IF(H673="FightingDojo",100,IF(VLOOKUP(F673,Sheet3!J:K,2,FALSE)&lt;&gt;100,VLOOKUP(F673,Sheet3!J:K,2,FALSE),0))</f>
        <v>40</v>
      </c>
      <c r="N673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</v>
      </c>
      <c r="O673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</v>
      </c>
    </row>
    <row r="674" spans="1:15" x14ac:dyDescent="0.5">
      <c r="A674">
        <v>673</v>
      </c>
      <c r="B674" t="str">
        <f t="shared" si="60"/>
        <v/>
      </c>
      <c r="C674" t="s">
        <v>381</v>
      </c>
      <c r="D674" t="str">
        <f t="shared" si="61"/>
        <v>ALFRED</v>
      </c>
      <c r="F674">
        <f t="shared" si="62"/>
        <v>26</v>
      </c>
      <c r="G674">
        <f t="shared" si="63"/>
        <v>26</v>
      </c>
      <c r="I674">
        <f>COUNTIF(Sheet3!F:F,"="&amp;'Trainers by index #'!D674)</f>
        <v>1</v>
      </c>
      <c r="J674">
        <f>IF(AND(I674=0,L674=0),MAX(Sheet3!J:J),0)</f>
        <v>0</v>
      </c>
      <c r="K674">
        <f>IF(I674=1,VLOOKUP(D674,Sheet3!F:J,5,FALSE),0)</f>
        <v>26</v>
      </c>
      <c r="L674">
        <f>IFERROR(IF(H674&lt;&gt;"",VLOOKUP(H674,Sheet3!I:J,2,FALSE),0),0)</f>
        <v>0</v>
      </c>
      <c r="M674">
        <f>IF(H674="FightingDojo",100,IF(VLOOKUP(F674,Sheet3!J:K,2,FALSE)&lt;&gt;100,VLOOKUP(F674,Sheet3!J:K,2,FALSE),0))</f>
        <v>40</v>
      </c>
      <c r="N674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</v>
      </c>
      <c r="O674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</v>
      </c>
    </row>
    <row r="675" spans="1:15" x14ac:dyDescent="0.5">
      <c r="A675">
        <v>674</v>
      </c>
      <c r="B675" t="str">
        <f t="shared" si="60"/>
        <v/>
      </c>
      <c r="C675" t="s">
        <v>381</v>
      </c>
      <c r="D675" t="str">
        <f t="shared" si="61"/>
        <v>ALFRED</v>
      </c>
      <c r="F675">
        <f t="shared" si="62"/>
        <v>26</v>
      </c>
      <c r="G675">
        <f t="shared" si="63"/>
        <v>26</v>
      </c>
      <c r="I675">
        <f>COUNTIF(Sheet3!F:F,"="&amp;'Trainers by index #'!D675)</f>
        <v>1</v>
      </c>
      <c r="J675">
        <f>IF(AND(I675=0,L675=0),MAX(Sheet3!J:J),0)</f>
        <v>0</v>
      </c>
      <c r="K675">
        <f>IF(I675=1,VLOOKUP(D675,Sheet3!F:J,5,FALSE),0)</f>
        <v>26</v>
      </c>
      <c r="L675">
        <f>IFERROR(IF(H675&lt;&gt;"",VLOOKUP(H675,Sheet3!I:J,2,FALSE),0),0)</f>
        <v>0</v>
      </c>
      <c r="M675">
        <f>IF(H675="FightingDojo",100,IF(VLOOKUP(F675,Sheet3!J:K,2,FALSE)&lt;&gt;100,VLOOKUP(F675,Sheet3!J:K,2,FALSE),0))</f>
        <v>40</v>
      </c>
      <c r="N675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</v>
      </c>
      <c r="O675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</v>
      </c>
    </row>
    <row r="676" spans="1:15" x14ac:dyDescent="0.5">
      <c r="A676">
        <v>675</v>
      </c>
      <c r="B676" t="str">
        <f t="shared" si="60"/>
        <v/>
      </c>
      <c r="C676" t="s">
        <v>280</v>
      </c>
      <c r="D676" t="str">
        <f t="shared" si="61"/>
        <v>LANCE</v>
      </c>
      <c r="F676">
        <f t="shared" si="62"/>
        <v>45</v>
      </c>
      <c r="G676">
        <f t="shared" si="63"/>
        <v>45</v>
      </c>
      <c r="H676" t="s">
        <v>1016</v>
      </c>
      <c r="I676">
        <f>COUNTIF(Sheet3!F:F,"="&amp;'Trainers by index #'!D676)</f>
        <v>2</v>
      </c>
      <c r="J676">
        <f>IF(AND(I676=0,L676=0),MAX(Sheet3!J:J),0)</f>
        <v>0</v>
      </c>
      <c r="K676">
        <f>IF(I676=1,VLOOKUP(D676,Sheet3!F:J,5,FALSE),0)</f>
        <v>0</v>
      </c>
      <c r="L676">
        <f>IFERROR(IF(H676&lt;&gt;"",VLOOKUP(H676,Sheet3!I:J,2,FALSE),0),0)</f>
        <v>45</v>
      </c>
      <c r="M676">
        <f>IF(H676="FightingDojo",100,IF(VLOOKUP(F676,Sheet3!J:K,2,FALSE)&lt;&gt;100,VLOOKUP(F676,Sheet3!J:K,2,FALSE),0))</f>
        <v>50</v>
      </c>
      <c r="N676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</v>
      </c>
      <c r="O676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</v>
      </c>
    </row>
    <row r="677" spans="1:15" x14ac:dyDescent="0.5">
      <c r="A677">
        <v>676</v>
      </c>
      <c r="B677" t="str">
        <f t="shared" si="60"/>
        <v/>
      </c>
      <c r="C677" t="s">
        <v>360</v>
      </c>
      <c r="D677" t="str">
        <f t="shared" si="61"/>
        <v>PARKER</v>
      </c>
      <c r="F677">
        <f t="shared" si="62"/>
        <v>70</v>
      </c>
      <c r="G677">
        <f t="shared" si="63"/>
        <v>70</v>
      </c>
      <c r="I677">
        <f>COUNTIF(Sheet3!F:F,"="&amp;'Trainers by index #'!D677)</f>
        <v>1</v>
      </c>
      <c r="J677">
        <f>IF(AND(I677=0,L677=0),MAX(Sheet3!J:J),0)</f>
        <v>0</v>
      </c>
      <c r="K677">
        <f>IF(I677=1,VLOOKUP(D677,Sheet3!F:J,5,FALSE),0)</f>
        <v>70</v>
      </c>
      <c r="L677">
        <f>IFERROR(IF(H677&lt;&gt;"",VLOOKUP(H677,Sheet3!I:J,2,FALSE),0),0)</f>
        <v>0</v>
      </c>
      <c r="M677">
        <f>IF(H677="FightingDojo",100,IF(VLOOKUP(F677,Sheet3!J:K,2,FALSE)&lt;&gt;100,VLOOKUP(F677,Sheet3!J:K,2,FALSE),0))</f>
        <v>64</v>
      </c>
      <c r="N677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</v>
      </c>
      <c r="O677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</v>
      </c>
    </row>
    <row r="678" spans="1:15" x14ac:dyDescent="0.5">
      <c r="A678">
        <v>677</v>
      </c>
      <c r="B678" t="str">
        <f t="shared" si="60"/>
        <v/>
      </c>
      <c r="C678" t="s">
        <v>486</v>
      </c>
      <c r="D678" t="str">
        <f t="shared" si="61"/>
        <v>EDDIE</v>
      </c>
      <c r="F678">
        <f t="shared" si="62"/>
        <v>70</v>
      </c>
      <c r="G678">
        <f t="shared" si="63"/>
        <v>70</v>
      </c>
      <c r="I678">
        <f>COUNTIF(Sheet3!F:F,"="&amp;'Trainers by index #'!D678)</f>
        <v>1</v>
      </c>
      <c r="J678">
        <f>IF(AND(I678=0,L678=0),MAX(Sheet3!J:J),0)</f>
        <v>0</v>
      </c>
      <c r="K678">
        <f>IF(I678=1,VLOOKUP(D678,Sheet3!F:J,5,FALSE),0)</f>
        <v>70</v>
      </c>
      <c r="L678">
        <f>IFERROR(IF(H678&lt;&gt;"",VLOOKUP(H678,Sheet3!I:J,2,FALSE),0),0)</f>
        <v>0</v>
      </c>
      <c r="M678">
        <f>IF(H678="FightingDojo",100,IF(VLOOKUP(F678,Sheet3!J:K,2,FALSE)&lt;&gt;100,VLOOKUP(F678,Sheet3!J:K,2,FALSE),0))</f>
        <v>64</v>
      </c>
      <c r="N678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</v>
      </c>
      <c r="O678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</v>
      </c>
    </row>
    <row r="679" spans="1:15" x14ac:dyDescent="0.5">
      <c r="A679">
        <v>678</v>
      </c>
      <c r="B679" t="str">
        <f t="shared" si="60"/>
        <v/>
      </c>
      <c r="C679" t="s">
        <v>487</v>
      </c>
      <c r="D679" t="str">
        <f t="shared" si="61"/>
        <v>JOY</v>
      </c>
      <c r="F679">
        <f t="shared" si="62"/>
        <v>70</v>
      </c>
      <c r="G679">
        <f t="shared" si="63"/>
        <v>70</v>
      </c>
      <c r="I679">
        <f>COUNTIF(Sheet3!F:F,"="&amp;'Trainers by index #'!D679)</f>
        <v>1</v>
      </c>
      <c r="J679">
        <f>IF(AND(I679=0,L679=0),MAX(Sheet3!J:J),0)</f>
        <v>0</v>
      </c>
      <c r="K679">
        <f>IF(I679=1,VLOOKUP(D679,Sheet3!F:J,5,FALSE),0)</f>
        <v>70</v>
      </c>
      <c r="L679">
        <f>IFERROR(IF(H679&lt;&gt;"",VLOOKUP(H679,Sheet3!I:J,2,FALSE),0),0)</f>
        <v>0</v>
      </c>
      <c r="M679">
        <f>IF(H679="FightingDojo",100,IF(VLOOKUP(F679,Sheet3!J:K,2,FALSE)&lt;&gt;100,VLOOKUP(F679,Sheet3!J:K,2,FALSE),0))</f>
        <v>64</v>
      </c>
      <c r="N679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</v>
      </c>
      <c r="O679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</v>
      </c>
    </row>
    <row r="680" spans="1:15" x14ac:dyDescent="0.5">
      <c r="A680">
        <v>679</v>
      </c>
      <c r="B680" t="str">
        <f t="shared" si="60"/>
        <v/>
      </c>
      <c r="C680" t="s">
        <v>488</v>
      </c>
      <c r="D680" t="str">
        <f t="shared" si="61"/>
        <v>CALLIE</v>
      </c>
      <c r="F680">
        <f t="shared" si="62"/>
        <v>20</v>
      </c>
      <c r="G680">
        <f t="shared" si="63"/>
        <v>20</v>
      </c>
      <c r="I680">
        <f>COUNTIF(Sheet3!F:F,"="&amp;'Trainers by index #'!D680)</f>
        <v>1</v>
      </c>
      <c r="J680">
        <f>IF(AND(I680=0,L680=0),MAX(Sheet3!J:J),0)</f>
        <v>0</v>
      </c>
      <c r="K680">
        <f>IF(I680=1,VLOOKUP(D680,Sheet3!F:J,5,FALSE),0)</f>
        <v>20</v>
      </c>
      <c r="L680">
        <f>IFERROR(IF(H680&lt;&gt;"",VLOOKUP(H680,Sheet3!I:J,2,FALSE),0),0)</f>
        <v>0</v>
      </c>
      <c r="M680">
        <f>IF(H680="FightingDojo",100,IF(VLOOKUP(F680,Sheet3!J:K,2,FALSE)&lt;&gt;100,VLOOKUP(F680,Sheet3!J:K,2,FALSE),0))</f>
        <v>31</v>
      </c>
      <c r="N680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</v>
      </c>
      <c r="O680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</v>
      </c>
    </row>
    <row r="681" spans="1:15" x14ac:dyDescent="0.5">
      <c r="A681">
        <v>680</v>
      </c>
      <c r="B681" t="str">
        <f t="shared" si="60"/>
        <v/>
      </c>
      <c r="C681" t="s">
        <v>489</v>
      </c>
      <c r="D681" t="str">
        <f t="shared" si="61"/>
        <v>KASSANDRA</v>
      </c>
      <c r="F681">
        <f t="shared" si="62"/>
        <v>20</v>
      </c>
      <c r="G681">
        <f t="shared" si="63"/>
        <v>20</v>
      </c>
      <c r="I681">
        <f>COUNTIF(Sheet3!F:F,"="&amp;'Trainers by index #'!D681)</f>
        <v>1</v>
      </c>
      <c r="J681">
        <f>IF(AND(I681=0,L681=0),MAX(Sheet3!J:J),0)</f>
        <v>0</v>
      </c>
      <c r="K681">
        <f>IF(I681=1,VLOOKUP(D681,Sheet3!F:J,5,FALSE),0)</f>
        <v>20</v>
      </c>
      <c r="L681">
        <f>IFERROR(IF(H681&lt;&gt;"",VLOOKUP(H681,Sheet3!I:J,2,FALSE),0),0)</f>
        <v>0</v>
      </c>
      <c r="M681">
        <f>IF(H681="FightingDojo",100,IF(VLOOKUP(F681,Sheet3!J:K,2,FALSE)&lt;&gt;100,VLOOKUP(F681,Sheet3!J:K,2,FALSE),0))</f>
        <v>31</v>
      </c>
      <c r="N681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</v>
      </c>
      <c r="O681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</v>
      </c>
    </row>
    <row r="682" spans="1:15" x14ac:dyDescent="0.5">
      <c r="A682">
        <v>681</v>
      </c>
      <c r="B682" t="str">
        <f t="shared" si="60"/>
        <v/>
      </c>
      <c r="C682" t="s">
        <v>490</v>
      </c>
      <c r="D682" t="str">
        <f t="shared" si="61"/>
        <v>ARABELLA</v>
      </c>
      <c r="F682">
        <f t="shared" si="62"/>
        <v>81</v>
      </c>
      <c r="G682">
        <f t="shared" si="63"/>
        <v>81</v>
      </c>
      <c r="I682">
        <f>COUNTIF(Sheet3!F:F,"="&amp;'Trainers by index #'!D682)</f>
        <v>1</v>
      </c>
      <c r="J682">
        <f>IF(AND(I682=0,L682=0),MAX(Sheet3!J:J),0)</f>
        <v>0</v>
      </c>
      <c r="K682">
        <f>IF(I682=1,VLOOKUP(D682,Sheet3!F:J,5,FALSE),0)</f>
        <v>81</v>
      </c>
      <c r="L682">
        <f>IFERROR(IF(H682&lt;&gt;"",VLOOKUP(H682,Sheet3!I:J,2,FALSE),0),0)</f>
        <v>0</v>
      </c>
      <c r="M682">
        <f>IF(H682="FightingDojo",100,IF(VLOOKUP(F682,Sheet3!J:K,2,FALSE)&lt;&gt;100,VLOOKUP(F682,Sheet3!J:K,2,FALSE),0))</f>
        <v>0</v>
      </c>
      <c r="N682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</v>
      </c>
      <c r="O682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</v>
      </c>
    </row>
    <row r="683" spans="1:15" x14ac:dyDescent="0.5">
      <c r="A683">
        <v>682</v>
      </c>
      <c r="B683" t="str">
        <f t="shared" si="60"/>
        <v/>
      </c>
      <c r="C683" t="s">
        <v>491</v>
      </c>
      <c r="D683" t="str">
        <f t="shared" si="61"/>
        <v>BONITA</v>
      </c>
      <c r="F683">
        <f t="shared" si="62"/>
        <v>81</v>
      </c>
      <c r="G683">
        <f t="shared" si="63"/>
        <v>81</v>
      </c>
      <c r="I683">
        <f>COUNTIF(Sheet3!F:F,"="&amp;'Trainers by index #'!D683)</f>
        <v>1</v>
      </c>
      <c r="J683">
        <f>IF(AND(I683=0,L683=0),MAX(Sheet3!J:J),0)</f>
        <v>0</v>
      </c>
      <c r="K683">
        <f>IF(I683=1,VLOOKUP(D683,Sheet3!F:J,5,FALSE),0)</f>
        <v>81</v>
      </c>
      <c r="L683">
        <f>IFERROR(IF(H683&lt;&gt;"",VLOOKUP(H683,Sheet3!I:J,2,FALSE),0),0)</f>
        <v>0</v>
      </c>
      <c r="M683">
        <f>IF(H683="FightingDojo",100,IF(VLOOKUP(F683,Sheet3!J:K,2,FALSE)&lt;&gt;100,VLOOKUP(F683,Sheet3!J:K,2,FALSE),0))</f>
        <v>0</v>
      </c>
      <c r="N683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</v>
      </c>
      <c r="O683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</v>
      </c>
    </row>
    <row r="684" spans="1:15" x14ac:dyDescent="0.5">
      <c r="A684">
        <v>683</v>
      </c>
      <c r="B684" t="str">
        <f t="shared" si="60"/>
        <v/>
      </c>
      <c r="C684" t="s">
        <v>492</v>
      </c>
      <c r="D684" t="str">
        <f t="shared" si="61"/>
        <v>SALMA</v>
      </c>
      <c r="F684">
        <f t="shared" si="62"/>
        <v>81</v>
      </c>
      <c r="G684">
        <f t="shared" si="63"/>
        <v>81</v>
      </c>
      <c r="I684">
        <f>COUNTIF(Sheet3!F:F,"="&amp;'Trainers by index #'!D684)</f>
        <v>1</v>
      </c>
      <c r="J684">
        <f>IF(AND(I684=0,L684=0),MAX(Sheet3!J:J),0)</f>
        <v>0</v>
      </c>
      <c r="K684">
        <f>IF(I684=1,VLOOKUP(D684,Sheet3!F:J,5,FALSE),0)</f>
        <v>81</v>
      </c>
      <c r="L684">
        <f>IFERROR(IF(H684&lt;&gt;"",VLOOKUP(H684,Sheet3!I:J,2,FALSE),0),0)</f>
        <v>0</v>
      </c>
      <c r="M684">
        <f>IF(H684="FightingDojo",100,IF(VLOOKUP(F684,Sheet3!J:K,2,FALSE)&lt;&gt;100,VLOOKUP(F684,Sheet3!J:K,2,FALSE),0))</f>
        <v>0</v>
      </c>
      <c r="N684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</v>
      </c>
      <c r="O684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</v>
      </c>
    </row>
    <row r="685" spans="1:15" x14ac:dyDescent="0.5">
      <c r="A685">
        <v>684</v>
      </c>
      <c r="B685" t="str">
        <f t="shared" si="60"/>
        <v/>
      </c>
      <c r="C685" t="s">
        <v>1094</v>
      </c>
      <c r="D685" t="str">
        <f t="shared" si="61"/>
        <v>ELAN&amp;IDA</v>
      </c>
      <c r="F685">
        <f t="shared" si="62"/>
        <v>81</v>
      </c>
      <c r="G685">
        <f t="shared" si="63"/>
        <v>81</v>
      </c>
      <c r="I685">
        <f>COUNTIF(Sheet3!F:F,"="&amp;'Trainers by index #'!D685)</f>
        <v>1</v>
      </c>
      <c r="J685">
        <f>IF(AND(I685=0,L685=0),MAX(Sheet3!J:J),0)</f>
        <v>0</v>
      </c>
      <c r="K685">
        <f>IF(I685=1,VLOOKUP(D685,Sheet3!F:J,5,FALSE),0)</f>
        <v>81</v>
      </c>
      <c r="L685">
        <f>IFERROR(IF(H685&lt;&gt;"",VLOOKUP(H685,Sheet3!I:J,2,FALSE),0),0)</f>
        <v>0</v>
      </c>
      <c r="M685">
        <f>IF(H685="FightingDojo",100,IF(VLOOKUP(F685,Sheet3!J:K,2,FALSE)&lt;&gt;100,VLOOKUP(F685,Sheet3!J:K,2,FALSE),0))</f>
        <v>0</v>
      </c>
      <c r="N685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</v>
      </c>
      <c r="O685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</v>
      </c>
    </row>
    <row r="686" spans="1:15" x14ac:dyDescent="0.5">
      <c r="A686">
        <v>685</v>
      </c>
      <c r="B686" t="str">
        <f t="shared" si="60"/>
        <v/>
      </c>
      <c r="C686" t="s">
        <v>493</v>
      </c>
      <c r="D686" t="str">
        <f t="shared" si="61"/>
        <v>EDWIN</v>
      </c>
      <c r="F686">
        <f t="shared" si="62"/>
        <v>73</v>
      </c>
      <c r="G686">
        <f t="shared" si="63"/>
        <v>73</v>
      </c>
      <c r="I686">
        <f>COUNTIF(Sheet3!F:F,"="&amp;'Trainers by index #'!D686)</f>
        <v>1</v>
      </c>
      <c r="J686">
        <f>IF(AND(I686=0,L686=0),MAX(Sheet3!J:J),0)</f>
        <v>0</v>
      </c>
      <c r="K686">
        <f>IF(I686=1,VLOOKUP(D686,Sheet3!F:J,5,FALSE),0)</f>
        <v>73</v>
      </c>
      <c r="L686">
        <f>IFERROR(IF(H686&lt;&gt;"",VLOOKUP(H686,Sheet3!I:J,2,FALSE),0),0)</f>
        <v>0</v>
      </c>
      <c r="M686">
        <f>IF(H686="FightingDojo",100,IF(VLOOKUP(F686,Sheet3!J:K,2,FALSE)&lt;&gt;100,VLOOKUP(F686,Sheet3!J:K,2,FALSE),0))</f>
        <v>96</v>
      </c>
      <c r="N686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</v>
      </c>
      <c r="O686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</v>
      </c>
    </row>
    <row r="687" spans="1:15" x14ac:dyDescent="0.5">
      <c r="A687">
        <v>686</v>
      </c>
      <c r="B687" t="str">
        <f t="shared" si="60"/>
        <v/>
      </c>
      <c r="C687" t="s">
        <v>494</v>
      </c>
      <c r="D687" t="str">
        <f t="shared" si="61"/>
        <v>BRYCE</v>
      </c>
      <c r="F687">
        <f t="shared" si="62"/>
        <v>79</v>
      </c>
      <c r="G687">
        <f t="shared" si="63"/>
        <v>79</v>
      </c>
      <c r="I687">
        <f>COUNTIF(Sheet3!F:F,"="&amp;'Trainers by index #'!D687)</f>
        <v>1</v>
      </c>
      <c r="J687">
        <f>IF(AND(I687=0,L687=0),MAX(Sheet3!J:J),0)</f>
        <v>0</v>
      </c>
      <c r="K687">
        <f>IF(I687=1,VLOOKUP(D687,Sheet3!F:J,5,FALSE),0)</f>
        <v>79</v>
      </c>
      <c r="L687">
        <f>IFERROR(IF(H687&lt;&gt;"",VLOOKUP(H687,Sheet3!I:J,2,FALSE),0),0)</f>
        <v>0</v>
      </c>
      <c r="M687">
        <f>IF(H687="FightingDojo",100,IF(VLOOKUP(F687,Sheet3!J:K,2,FALSE)&lt;&gt;100,VLOOKUP(F687,Sheet3!J:K,2,FALSE),0))</f>
        <v>99</v>
      </c>
      <c r="N687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</v>
      </c>
      <c r="O687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</v>
      </c>
    </row>
    <row r="688" spans="1:15" x14ac:dyDescent="0.5">
      <c r="A688">
        <v>687</v>
      </c>
      <c r="B688" t="str">
        <f t="shared" si="60"/>
        <v/>
      </c>
      <c r="C688" t="s">
        <v>495</v>
      </c>
      <c r="D688" t="str">
        <f t="shared" si="61"/>
        <v>SHAUN</v>
      </c>
      <c r="F688">
        <f t="shared" si="62"/>
        <v>79</v>
      </c>
      <c r="G688">
        <f t="shared" si="63"/>
        <v>79</v>
      </c>
      <c r="I688">
        <f>COUNTIF(Sheet3!F:F,"="&amp;'Trainers by index #'!D688)</f>
        <v>1</v>
      </c>
      <c r="J688">
        <f>IF(AND(I688=0,L688=0),MAX(Sheet3!J:J),0)</f>
        <v>0</v>
      </c>
      <c r="K688">
        <f>IF(I688=1,VLOOKUP(D688,Sheet3!F:J,5,FALSE),0)</f>
        <v>79</v>
      </c>
      <c r="L688">
        <f>IFERROR(IF(H688&lt;&gt;"",VLOOKUP(H688,Sheet3!I:J,2,FALSE),0),0)</f>
        <v>0</v>
      </c>
      <c r="M688">
        <f>IF(H688="FightingDojo",100,IF(VLOOKUP(F688,Sheet3!J:K,2,FALSE)&lt;&gt;100,VLOOKUP(F688,Sheet3!J:K,2,FALSE),0))</f>
        <v>99</v>
      </c>
      <c r="N688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</v>
      </c>
      <c r="O688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</v>
      </c>
    </row>
    <row r="689" spans="1:15" x14ac:dyDescent="0.5">
      <c r="A689">
        <v>688</v>
      </c>
      <c r="B689" t="str">
        <f t="shared" si="60"/>
        <v/>
      </c>
      <c r="C689" t="s">
        <v>496</v>
      </c>
      <c r="D689" t="str">
        <f t="shared" si="61"/>
        <v>CADY</v>
      </c>
      <c r="F689">
        <f t="shared" si="62"/>
        <v>79</v>
      </c>
      <c r="G689">
        <f t="shared" si="63"/>
        <v>79</v>
      </c>
      <c r="I689">
        <f>COUNTIF(Sheet3!F:F,"="&amp;'Trainers by index #'!D689)</f>
        <v>1</v>
      </c>
      <c r="J689">
        <f>IF(AND(I689=0,L689=0),MAX(Sheet3!J:J),0)</f>
        <v>0</v>
      </c>
      <c r="K689">
        <f>IF(I689=1,VLOOKUP(D689,Sheet3!F:J,5,FALSE),0)</f>
        <v>79</v>
      </c>
      <c r="L689">
        <f>IFERROR(IF(H689&lt;&gt;"",VLOOKUP(H689,Sheet3!I:J,2,FALSE),0),0)</f>
        <v>0</v>
      </c>
      <c r="M689">
        <f>IF(H689="FightingDojo",100,IF(VLOOKUP(F689,Sheet3!J:K,2,FALSE)&lt;&gt;100,VLOOKUP(F689,Sheet3!J:K,2,FALSE),0))</f>
        <v>99</v>
      </c>
      <c r="N689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</v>
      </c>
      <c r="O689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</v>
      </c>
    </row>
    <row r="690" spans="1:15" x14ac:dyDescent="0.5">
      <c r="A690">
        <v>689</v>
      </c>
      <c r="B690" t="str">
        <f t="shared" si="60"/>
        <v/>
      </c>
      <c r="C690" t="s">
        <v>497</v>
      </c>
      <c r="D690" t="str">
        <f t="shared" si="61"/>
        <v>CARY</v>
      </c>
      <c r="F690">
        <f t="shared" si="62"/>
        <v>80</v>
      </c>
      <c r="G690">
        <f t="shared" si="63"/>
        <v>80</v>
      </c>
      <c r="I690">
        <f>COUNTIF(Sheet3!F:F,"="&amp;'Trainers by index #'!D690)</f>
        <v>1</v>
      </c>
      <c r="J690">
        <f>IF(AND(I690=0,L690=0),MAX(Sheet3!J:J),0)</f>
        <v>0</v>
      </c>
      <c r="K690">
        <f>IF(I690=1,VLOOKUP(D690,Sheet3!F:J,5,FALSE),0)</f>
        <v>80</v>
      </c>
      <c r="L690">
        <f>IFERROR(IF(H690&lt;&gt;"",VLOOKUP(H690,Sheet3!I:J,2,FALSE),0),0)</f>
        <v>0</v>
      </c>
      <c r="M690">
        <f>IF(H690="FightingDojo",100,IF(VLOOKUP(F690,Sheet3!J:K,2,FALSE)&lt;&gt;100,VLOOKUP(F690,Sheet3!J:K,2,FALSE),0))</f>
        <v>0</v>
      </c>
      <c r="N690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</v>
      </c>
      <c r="O690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</v>
      </c>
    </row>
    <row r="691" spans="1:15" x14ac:dyDescent="0.5">
      <c r="A691">
        <v>690</v>
      </c>
      <c r="B691" t="str">
        <f t="shared" si="60"/>
        <v/>
      </c>
      <c r="C691" t="s">
        <v>498</v>
      </c>
      <c r="D691" t="str">
        <f t="shared" si="61"/>
        <v>WALDO</v>
      </c>
      <c r="F691">
        <f t="shared" si="62"/>
        <v>80</v>
      </c>
      <c r="G691">
        <f t="shared" si="63"/>
        <v>80</v>
      </c>
      <c r="I691">
        <f>COUNTIF(Sheet3!F:F,"="&amp;'Trainers by index #'!D691)</f>
        <v>1</v>
      </c>
      <c r="J691">
        <f>IF(AND(I691=0,L691=0),MAX(Sheet3!J:J),0)</f>
        <v>0</v>
      </c>
      <c r="K691">
        <f>IF(I691=1,VLOOKUP(D691,Sheet3!F:J,5,FALSE),0)</f>
        <v>80</v>
      </c>
      <c r="L691">
        <f>IFERROR(IF(H691&lt;&gt;"",VLOOKUP(H691,Sheet3!I:J,2,FALSE),0),0)</f>
        <v>0</v>
      </c>
      <c r="M691">
        <f>IF(H691="FightingDojo",100,IF(VLOOKUP(F691,Sheet3!J:K,2,FALSE)&lt;&gt;100,VLOOKUP(F691,Sheet3!J:K,2,FALSE),0))</f>
        <v>0</v>
      </c>
      <c r="N691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</v>
      </c>
      <c r="O691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</v>
      </c>
    </row>
    <row r="692" spans="1:15" x14ac:dyDescent="0.5">
      <c r="A692">
        <v>691</v>
      </c>
      <c r="B692" t="str">
        <f t="shared" si="60"/>
        <v/>
      </c>
      <c r="C692" t="s">
        <v>499</v>
      </c>
      <c r="D692" t="str">
        <f t="shared" si="61"/>
        <v>MERLE</v>
      </c>
      <c r="F692">
        <f t="shared" si="62"/>
        <v>80</v>
      </c>
      <c r="G692">
        <f t="shared" si="63"/>
        <v>80</v>
      </c>
      <c r="I692">
        <f>COUNTIF(Sheet3!F:F,"="&amp;'Trainers by index #'!D692)</f>
        <v>1</v>
      </c>
      <c r="J692">
        <f>IF(AND(I692=0,L692=0),MAX(Sheet3!J:J),0)</f>
        <v>0</v>
      </c>
      <c r="K692">
        <f>IF(I692=1,VLOOKUP(D692,Sheet3!F:J,5,FALSE),0)</f>
        <v>80</v>
      </c>
      <c r="L692">
        <f>IFERROR(IF(H692&lt;&gt;"",VLOOKUP(H692,Sheet3!I:J,2,FALSE),0),0)</f>
        <v>0</v>
      </c>
      <c r="M692">
        <f>IF(H692="FightingDojo",100,IF(VLOOKUP(F692,Sheet3!J:K,2,FALSE)&lt;&gt;100,VLOOKUP(F692,Sheet3!J:K,2,FALSE),0))</f>
        <v>0</v>
      </c>
      <c r="N692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</v>
      </c>
      <c r="O692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</v>
      </c>
    </row>
    <row r="693" spans="1:15" x14ac:dyDescent="0.5">
      <c r="A693">
        <v>692</v>
      </c>
      <c r="B693" t="str">
        <f t="shared" si="60"/>
        <v/>
      </c>
      <c r="C693" t="s">
        <v>500</v>
      </c>
      <c r="D693" t="str">
        <f t="shared" si="61"/>
        <v>LOWELL</v>
      </c>
      <c r="F693">
        <f t="shared" si="62"/>
        <v>80</v>
      </c>
      <c r="G693">
        <f t="shared" si="63"/>
        <v>80</v>
      </c>
      <c r="I693">
        <f>COUNTIF(Sheet3!F:F,"="&amp;'Trainers by index #'!D693)</f>
        <v>1</v>
      </c>
      <c r="J693">
        <f>IF(AND(I693=0,L693=0),MAX(Sheet3!J:J),0)</f>
        <v>0</v>
      </c>
      <c r="K693">
        <f>IF(I693=1,VLOOKUP(D693,Sheet3!F:J,5,FALSE),0)</f>
        <v>80</v>
      </c>
      <c r="L693">
        <f>IFERROR(IF(H693&lt;&gt;"",VLOOKUP(H693,Sheet3!I:J,2,FALSE),0),0)</f>
        <v>0</v>
      </c>
      <c r="M693">
        <f>IF(H693="FightingDojo",100,IF(VLOOKUP(F693,Sheet3!J:K,2,FALSE)&lt;&gt;100,VLOOKUP(F693,Sheet3!J:K,2,FALSE),0))</f>
        <v>0</v>
      </c>
      <c r="N693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</v>
      </c>
      <c r="O693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</v>
      </c>
    </row>
    <row r="694" spans="1:15" x14ac:dyDescent="0.5">
      <c r="A694">
        <v>693</v>
      </c>
      <c r="B694" t="str">
        <f t="shared" si="60"/>
        <v/>
      </c>
      <c r="C694" t="s">
        <v>501</v>
      </c>
      <c r="D694" t="str">
        <f t="shared" si="61"/>
        <v>LINDEN</v>
      </c>
      <c r="F694">
        <f t="shared" si="62"/>
        <v>80</v>
      </c>
      <c r="G694">
        <f t="shared" si="63"/>
        <v>80</v>
      </c>
      <c r="I694">
        <f>COUNTIF(Sheet3!F:F,"="&amp;'Trainers by index #'!D694)</f>
        <v>1</v>
      </c>
      <c r="J694">
        <f>IF(AND(I694=0,L694=0),MAX(Sheet3!J:J),0)</f>
        <v>0</v>
      </c>
      <c r="K694">
        <f>IF(I694=1,VLOOKUP(D694,Sheet3!F:J,5,FALSE),0)</f>
        <v>80</v>
      </c>
      <c r="L694">
        <f>IFERROR(IF(H694&lt;&gt;"",VLOOKUP(H694,Sheet3!I:J,2,FALSE),0),0)</f>
        <v>0</v>
      </c>
      <c r="M694">
        <f>IF(H694="FightingDojo",100,IF(VLOOKUP(F694,Sheet3!J:K,2,FALSE)&lt;&gt;100,VLOOKUP(F694,Sheet3!J:K,2,FALSE),0))</f>
        <v>0</v>
      </c>
      <c r="N694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</v>
      </c>
      <c r="O694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</v>
      </c>
    </row>
    <row r="695" spans="1:15" x14ac:dyDescent="0.5">
      <c r="A695">
        <v>694</v>
      </c>
      <c r="B695" t="str">
        <f t="shared" si="60"/>
        <v/>
      </c>
      <c r="C695" t="s">
        <v>367</v>
      </c>
      <c r="D695" t="str">
        <f t="shared" si="61"/>
        <v>DANIEL</v>
      </c>
      <c r="F695">
        <f t="shared" si="62"/>
        <v>80</v>
      </c>
      <c r="G695">
        <f t="shared" si="63"/>
        <v>80</v>
      </c>
      <c r="H695" t="s">
        <v>1072</v>
      </c>
      <c r="I695">
        <f>COUNTIF(Sheet3!F:F,"="&amp;'Trainers by index #'!D695)</f>
        <v>2</v>
      </c>
      <c r="J695">
        <f>IF(AND(I695=0,L695=0),MAX(Sheet3!J:J),0)</f>
        <v>0</v>
      </c>
      <c r="K695">
        <f>IF(I695=1,VLOOKUP(D695,Sheet3!F:J,5,FALSE),0)</f>
        <v>0</v>
      </c>
      <c r="L695">
        <f>IFERROR(IF(H695&lt;&gt;"",VLOOKUP(H695,Sheet3!I:J,2,FALSE),0),0)</f>
        <v>80</v>
      </c>
      <c r="M695">
        <f>IF(H695="FightingDojo",100,IF(VLOOKUP(F695,Sheet3!J:K,2,FALSE)&lt;&gt;100,VLOOKUP(F695,Sheet3!J:K,2,FALSE),0))</f>
        <v>0</v>
      </c>
      <c r="N695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</v>
      </c>
      <c r="O695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</v>
      </c>
    </row>
    <row r="696" spans="1:15" x14ac:dyDescent="0.5">
      <c r="A696">
        <v>695</v>
      </c>
      <c r="B696" t="str">
        <f t="shared" si="60"/>
        <v/>
      </c>
      <c r="C696" t="s">
        <v>502</v>
      </c>
      <c r="D696" t="str">
        <f t="shared" si="61"/>
        <v>DANE</v>
      </c>
      <c r="F696">
        <f t="shared" si="62"/>
        <v>75</v>
      </c>
      <c r="G696">
        <f t="shared" si="63"/>
        <v>75</v>
      </c>
      <c r="I696">
        <f>COUNTIF(Sheet3!F:F,"="&amp;'Trainers by index #'!D696)</f>
        <v>1</v>
      </c>
      <c r="J696">
        <f>IF(AND(I696=0,L696=0),MAX(Sheet3!J:J),0)</f>
        <v>0</v>
      </c>
      <c r="K696">
        <f>IF(I696=1,VLOOKUP(D696,Sheet3!F:J,5,FALSE),0)</f>
        <v>75</v>
      </c>
      <c r="L696">
        <f>IFERROR(IF(H696&lt;&gt;"",VLOOKUP(H696,Sheet3!I:J,2,FALSE),0),0)</f>
        <v>0</v>
      </c>
      <c r="M696">
        <f>IF(H696="FightingDojo",100,IF(VLOOKUP(F696,Sheet3!J:K,2,FALSE)&lt;&gt;100,VLOOKUP(F696,Sheet3!J:K,2,FALSE),0))</f>
        <v>81</v>
      </c>
      <c r="N696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</v>
      </c>
      <c r="O696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</v>
      </c>
    </row>
    <row r="697" spans="1:15" x14ac:dyDescent="0.5">
      <c r="A697">
        <v>696</v>
      </c>
      <c r="B697" t="str">
        <f t="shared" si="60"/>
        <v/>
      </c>
      <c r="C697" t="s">
        <v>503</v>
      </c>
      <c r="D697" t="str">
        <f t="shared" si="61"/>
        <v>DION</v>
      </c>
      <c r="F697">
        <f t="shared" si="62"/>
        <v>68</v>
      </c>
      <c r="G697">
        <f t="shared" si="63"/>
        <v>68</v>
      </c>
      <c r="H697" t="s">
        <v>1050</v>
      </c>
      <c r="I697">
        <f>COUNTIF(Sheet3!F:F,"="&amp;'Trainers by index #'!D697)</f>
        <v>0</v>
      </c>
      <c r="J697">
        <f>IF(AND(I697=0,L697=0),MAX(Sheet3!J:J),0)</f>
        <v>0</v>
      </c>
      <c r="K697">
        <f>IF(I697=1,VLOOKUP(D697,Sheet3!F:J,5,FALSE),0)</f>
        <v>0</v>
      </c>
      <c r="L697">
        <f>IFERROR(IF(H697&lt;&gt;"",VLOOKUP(H697,Sheet3!I:J,2,FALSE),0),0)</f>
        <v>68</v>
      </c>
      <c r="M697">
        <f>IF(H697="FightingDojo",100,IF(VLOOKUP(F697,Sheet3!J:K,2,FALSE)&lt;&gt;100,VLOOKUP(F697,Sheet3!J:K,2,FALSE),0))</f>
        <v>93</v>
      </c>
      <c r="N697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</v>
      </c>
      <c r="O697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</v>
      </c>
    </row>
    <row r="698" spans="1:15" x14ac:dyDescent="0.5">
      <c r="A698">
        <v>697</v>
      </c>
      <c r="B698" t="str">
        <f t="shared" si="60"/>
        <v/>
      </c>
      <c r="C698" t="s">
        <v>504</v>
      </c>
      <c r="D698" t="str">
        <f t="shared" si="61"/>
        <v>STACEY</v>
      </c>
      <c r="F698">
        <f t="shared" si="62"/>
        <v>75</v>
      </c>
      <c r="G698">
        <f t="shared" si="63"/>
        <v>75</v>
      </c>
      <c r="I698">
        <f>COUNTIF(Sheet3!F:F,"="&amp;'Trainers by index #'!D698)</f>
        <v>1</v>
      </c>
      <c r="J698">
        <f>IF(AND(I698=0,L698=0),MAX(Sheet3!J:J),0)</f>
        <v>0</v>
      </c>
      <c r="K698">
        <f>IF(I698=1,VLOOKUP(D698,Sheet3!F:J,5,FALSE),0)</f>
        <v>75</v>
      </c>
      <c r="L698">
        <f>IFERROR(IF(H698&lt;&gt;"",VLOOKUP(H698,Sheet3!I:J,2,FALSE),0),0)</f>
        <v>0</v>
      </c>
      <c r="M698">
        <f>IF(H698="FightingDojo",100,IF(VLOOKUP(F698,Sheet3!J:K,2,FALSE)&lt;&gt;100,VLOOKUP(F698,Sheet3!J:K,2,FALSE),0))</f>
        <v>81</v>
      </c>
      <c r="N698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</v>
      </c>
      <c r="O698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</v>
      </c>
    </row>
    <row r="699" spans="1:15" x14ac:dyDescent="0.5">
      <c r="A699">
        <v>698</v>
      </c>
      <c r="B699" t="str">
        <f t="shared" si="60"/>
        <v/>
      </c>
      <c r="C699" t="s">
        <v>505</v>
      </c>
      <c r="D699" t="str">
        <f t="shared" si="61"/>
        <v>ELLIS</v>
      </c>
      <c r="F699">
        <f t="shared" si="62"/>
        <v>75</v>
      </c>
      <c r="G699">
        <f t="shared" si="63"/>
        <v>75</v>
      </c>
      <c r="I699">
        <f>COUNTIF(Sheet3!F:F,"="&amp;'Trainers by index #'!D699)</f>
        <v>1</v>
      </c>
      <c r="J699">
        <f>IF(AND(I699=0,L699=0),MAX(Sheet3!J:J),0)</f>
        <v>0</v>
      </c>
      <c r="K699">
        <f>IF(I699=1,VLOOKUP(D699,Sheet3!F:J,5,FALSE),0)</f>
        <v>75</v>
      </c>
      <c r="L699">
        <f>IFERROR(IF(H699&lt;&gt;"",VLOOKUP(H699,Sheet3!I:J,2,FALSE),0),0)</f>
        <v>0</v>
      </c>
      <c r="M699">
        <f>IF(H699="FightingDojo",100,IF(VLOOKUP(F699,Sheet3!J:K,2,FALSE)&lt;&gt;100,VLOOKUP(F699,Sheet3!J:K,2,FALSE),0))</f>
        <v>81</v>
      </c>
      <c r="N699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</v>
      </c>
      <c r="O699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</v>
      </c>
    </row>
    <row r="700" spans="1:15" x14ac:dyDescent="0.5">
      <c r="A700">
        <v>699</v>
      </c>
      <c r="B700" t="str">
        <f t="shared" si="60"/>
        <v/>
      </c>
      <c r="C700" t="s">
        <v>506</v>
      </c>
      <c r="D700" t="str">
        <f t="shared" si="61"/>
        <v>ABNER</v>
      </c>
      <c r="F700">
        <f t="shared" si="62"/>
        <v>75</v>
      </c>
      <c r="G700">
        <f t="shared" si="63"/>
        <v>75</v>
      </c>
      <c r="I700">
        <f>COUNTIF(Sheet3!F:F,"="&amp;'Trainers by index #'!D700)</f>
        <v>1</v>
      </c>
      <c r="J700">
        <f>IF(AND(I700=0,L700=0),MAX(Sheet3!J:J),0)</f>
        <v>0</v>
      </c>
      <c r="K700">
        <f>IF(I700=1,VLOOKUP(D700,Sheet3!F:J,5,FALSE),0)</f>
        <v>75</v>
      </c>
      <c r="L700">
        <f>IFERROR(IF(H700&lt;&gt;"",VLOOKUP(H700,Sheet3!I:J,2,FALSE),0),0)</f>
        <v>0</v>
      </c>
      <c r="M700">
        <f>IF(H700="FightingDojo",100,IF(VLOOKUP(F700,Sheet3!J:K,2,FALSE)&lt;&gt;100,VLOOKUP(F700,Sheet3!J:K,2,FALSE),0))</f>
        <v>81</v>
      </c>
      <c r="N700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</v>
      </c>
      <c r="O700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</v>
      </c>
    </row>
    <row r="701" spans="1:15" x14ac:dyDescent="0.5">
      <c r="A701">
        <v>700</v>
      </c>
      <c r="B701" t="str">
        <f t="shared" si="60"/>
        <v/>
      </c>
      <c r="C701" t="s">
        <v>507</v>
      </c>
      <c r="D701" t="str">
        <f t="shared" si="61"/>
        <v>GIOVANNI</v>
      </c>
      <c r="F701">
        <f t="shared" si="62"/>
        <v>100</v>
      </c>
      <c r="G701">
        <f t="shared" si="63"/>
        <v>100</v>
      </c>
      <c r="I701">
        <f>COUNTIF(Sheet3!F:F,"="&amp;'Trainers by index #'!D701)</f>
        <v>0</v>
      </c>
      <c r="J701">
        <f>IF(AND(I701=0,L701=0),MAX(Sheet3!J:J),0)</f>
        <v>100</v>
      </c>
      <c r="K701">
        <f>IF(I701=1,VLOOKUP(D701,Sheet3!F:J,5,FALSE),0)</f>
        <v>0</v>
      </c>
      <c r="L701">
        <f>IFERROR(IF(H701&lt;&gt;"",VLOOKUP(H701,Sheet3!I:J,2,FALSE),0),0)</f>
        <v>0</v>
      </c>
      <c r="M701">
        <f>IF(H701="FightingDojo",100,IF(VLOOKUP(F701,Sheet3!J:K,2,FALSE)&lt;&gt;100,VLOOKUP(F701,Sheet3!J:K,2,FALSE),0))</f>
        <v>0</v>
      </c>
      <c r="N701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</v>
      </c>
      <c r="O701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</v>
      </c>
    </row>
    <row r="702" spans="1:15" x14ac:dyDescent="0.5">
      <c r="A702">
        <v>701</v>
      </c>
      <c r="B702" t="str">
        <f t="shared" si="60"/>
        <v/>
      </c>
      <c r="C702" t="s">
        <v>280</v>
      </c>
      <c r="D702" t="str">
        <f t="shared" si="61"/>
        <v>LANCE</v>
      </c>
      <c r="F702">
        <f t="shared" si="62"/>
        <v>100</v>
      </c>
      <c r="G702">
        <f t="shared" si="63"/>
        <v>100</v>
      </c>
      <c r="H702" t="s">
        <v>1080</v>
      </c>
      <c r="I702">
        <f>COUNTIF(Sheet3!F:F,"="&amp;'Trainers by index #'!D702)</f>
        <v>2</v>
      </c>
      <c r="J702">
        <f>IF(AND(I702=0,L702=0),MAX(Sheet3!J:J),0)</f>
        <v>0</v>
      </c>
      <c r="K702">
        <f>IF(I702=1,VLOOKUP(D702,Sheet3!F:J,5,FALSE),0)</f>
        <v>0</v>
      </c>
      <c r="L702">
        <f>IFERROR(IF(H702&lt;&gt;"",VLOOKUP(H702,Sheet3!I:J,2,FALSE),0),0)</f>
        <v>100</v>
      </c>
      <c r="M702">
        <f>IF(H702="FightingDojo",100,IF(VLOOKUP(F702,Sheet3!J:K,2,FALSE)&lt;&gt;100,VLOOKUP(F702,Sheet3!J:K,2,FALSE),0))</f>
        <v>100</v>
      </c>
      <c r="N702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</v>
      </c>
      <c r="O702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</v>
      </c>
    </row>
    <row r="703" spans="1:15" x14ac:dyDescent="0.5">
      <c r="A703">
        <v>702</v>
      </c>
      <c r="B703" t="str">
        <f t="shared" si="60"/>
        <v/>
      </c>
      <c r="C703" t="s">
        <v>281</v>
      </c>
      <c r="D703" t="str">
        <f t="shared" si="61"/>
        <v>WILL</v>
      </c>
      <c r="F703">
        <f t="shared" si="62"/>
        <v>58</v>
      </c>
      <c r="G703">
        <f t="shared" si="63"/>
        <v>58</v>
      </c>
      <c r="I703">
        <f>COUNTIF(Sheet3!F:F,"="&amp;'Trainers by index #'!D703)</f>
        <v>1</v>
      </c>
      <c r="J703">
        <f>IF(AND(I703=0,L703=0),MAX(Sheet3!J:J),0)</f>
        <v>0</v>
      </c>
      <c r="K703">
        <f>IF(I703=1,VLOOKUP(D703,Sheet3!F:J,5,FALSE),0)</f>
        <v>58</v>
      </c>
      <c r="L703">
        <f>IFERROR(IF(H703&lt;&gt;"",VLOOKUP(H703,Sheet3!I:J,2,FALSE),0),0)</f>
        <v>0</v>
      </c>
      <c r="M703">
        <f>IF(H703="FightingDojo",100,IF(VLOOKUP(F703,Sheet3!J:K,2,FALSE)&lt;&gt;100,VLOOKUP(F703,Sheet3!J:K,2,FALSE),0))</f>
        <v>65</v>
      </c>
      <c r="N703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</v>
      </c>
      <c r="O703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</v>
      </c>
    </row>
    <row r="704" spans="1:15" x14ac:dyDescent="0.5">
      <c r="A704">
        <v>703</v>
      </c>
      <c r="B704" t="str">
        <f t="shared" si="60"/>
        <v/>
      </c>
      <c r="C704" t="s">
        <v>283</v>
      </c>
      <c r="D704" t="str">
        <f t="shared" si="61"/>
        <v>KOGA</v>
      </c>
      <c r="F704">
        <f t="shared" si="62"/>
        <v>100</v>
      </c>
      <c r="G704">
        <f t="shared" si="63"/>
        <v>100</v>
      </c>
      <c r="H704" t="s">
        <v>1080</v>
      </c>
      <c r="I704">
        <f>COUNTIF(Sheet3!F:F,"="&amp;'Trainers by index #'!D704)</f>
        <v>2</v>
      </c>
      <c r="J704">
        <f>IF(AND(I704=0,L704=0),MAX(Sheet3!J:J),0)</f>
        <v>0</v>
      </c>
      <c r="K704">
        <f>IF(I704=1,VLOOKUP(D704,Sheet3!F:J,5,FALSE),0)</f>
        <v>0</v>
      </c>
      <c r="L704">
        <f>IFERROR(IF(H704&lt;&gt;"",VLOOKUP(H704,Sheet3!I:J,2,FALSE),0),0)</f>
        <v>100</v>
      </c>
      <c r="M704">
        <f>IF(H704="FightingDojo",100,IF(VLOOKUP(F704,Sheet3!J:K,2,FALSE)&lt;&gt;100,VLOOKUP(F704,Sheet3!J:K,2,FALSE),0))</f>
        <v>100</v>
      </c>
      <c r="N704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</v>
      </c>
      <c r="O704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</v>
      </c>
    </row>
    <row r="705" spans="1:15" x14ac:dyDescent="0.5">
      <c r="A705">
        <v>704</v>
      </c>
      <c r="B705" t="str">
        <f t="shared" si="60"/>
        <v/>
      </c>
      <c r="C705" t="s">
        <v>395</v>
      </c>
      <c r="D705" t="str">
        <f t="shared" si="61"/>
        <v>BRUNO</v>
      </c>
      <c r="F705">
        <f t="shared" si="62"/>
        <v>100</v>
      </c>
      <c r="G705">
        <f t="shared" si="63"/>
        <v>100</v>
      </c>
      <c r="H705" t="s">
        <v>1080</v>
      </c>
      <c r="I705">
        <f>COUNTIF(Sheet3!F:F,"="&amp;'Trainers by index #'!D705)</f>
        <v>2</v>
      </c>
      <c r="J705">
        <f>IF(AND(I705=0,L705=0),MAX(Sheet3!J:J),0)</f>
        <v>0</v>
      </c>
      <c r="K705">
        <f>IF(I705=1,VLOOKUP(D705,Sheet3!F:J,5,FALSE),0)</f>
        <v>0</v>
      </c>
      <c r="L705">
        <f>IFERROR(IF(H705&lt;&gt;"",VLOOKUP(H705,Sheet3!I:J,2,FALSE),0),0)</f>
        <v>100</v>
      </c>
      <c r="M705">
        <f>IF(H705="FightingDojo",100,IF(VLOOKUP(F705,Sheet3!J:K,2,FALSE)&lt;&gt;100,VLOOKUP(F705,Sheet3!J:K,2,FALSE),0))</f>
        <v>100</v>
      </c>
      <c r="N705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</v>
      </c>
      <c r="O705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</v>
      </c>
    </row>
    <row r="706" spans="1:15" x14ac:dyDescent="0.5">
      <c r="A706">
        <v>705</v>
      </c>
      <c r="B706" t="str">
        <f t="shared" si="60"/>
        <v/>
      </c>
      <c r="C706" t="s">
        <v>282</v>
      </c>
      <c r="D706" t="str">
        <f t="shared" si="61"/>
        <v>KAREN</v>
      </c>
      <c r="F706">
        <f t="shared" si="62"/>
        <v>100</v>
      </c>
      <c r="G706">
        <f t="shared" si="63"/>
        <v>100</v>
      </c>
      <c r="H706" t="s">
        <v>1080</v>
      </c>
      <c r="I706">
        <f>COUNTIF(Sheet3!F:F,"="&amp;'Trainers by index #'!D706)</f>
        <v>2</v>
      </c>
      <c r="J706">
        <f>IF(AND(I706=0,L706=0),MAX(Sheet3!J:J),0)</f>
        <v>0</v>
      </c>
      <c r="K706">
        <f>IF(I706=1,VLOOKUP(D706,Sheet3!F:J,5,FALSE),0)</f>
        <v>0</v>
      </c>
      <c r="L706">
        <f>IFERROR(IF(H706&lt;&gt;"",VLOOKUP(H706,Sheet3!I:J,2,FALSE),0),0)</f>
        <v>100</v>
      </c>
      <c r="M706">
        <f>IF(H706="FightingDojo",100,IF(VLOOKUP(F706,Sheet3!J:K,2,FALSE)&lt;&gt;100,VLOOKUP(F706,Sheet3!J:K,2,FALSE),0))</f>
        <v>100</v>
      </c>
      <c r="N706" t="str">
        <f t="shared" si="64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</v>
      </c>
      <c r="O706" t="str">
        <f t="shared" si="65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</v>
      </c>
    </row>
    <row r="707" spans="1:15" x14ac:dyDescent="0.5">
      <c r="A707">
        <v>706</v>
      </c>
      <c r="B707" t="str">
        <f t="shared" ref="B707:B738" si="66">IF(D707="MICKEY","AAAA","")</f>
        <v/>
      </c>
      <c r="C707" t="s">
        <v>416</v>
      </c>
      <c r="D707" t="str">
        <f t="shared" ref="D707:D738" si="67">UPPER(C707)</f>
        <v>PROTON</v>
      </c>
      <c r="E707" t="b">
        <v>1</v>
      </c>
      <c r="F707">
        <f t="shared" ref="F707:F738" si="68">MAX(J707:L707)</f>
        <v>45</v>
      </c>
      <c r="G707">
        <f t="shared" ref="G707:G738" si="69">IF(E707,ROUND(F707+1,0),F707)</f>
        <v>46</v>
      </c>
      <c r="H707" t="s">
        <v>1016</v>
      </c>
      <c r="I707">
        <f>COUNTIF(Sheet3!F:F,"="&amp;'Trainers by index #'!D707)</f>
        <v>2</v>
      </c>
      <c r="J707">
        <f>IF(AND(I707=0,L707=0),MAX(Sheet3!J:J),0)</f>
        <v>0</v>
      </c>
      <c r="K707">
        <f>IF(I707=1,VLOOKUP(D707,Sheet3!F:J,5,FALSE),0)</f>
        <v>0</v>
      </c>
      <c r="L707">
        <f>IFERROR(IF(H707&lt;&gt;"",VLOOKUP(H707,Sheet3!I:J,2,FALSE),0),0)</f>
        <v>45</v>
      </c>
      <c r="M707">
        <f>IF(H707="FightingDojo",100,IF(VLOOKUP(F707,Sheet3!J:K,2,FALSE)&lt;&gt;100,VLOOKUP(F707,Sheet3!J:K,2,FALSE),0))</f>
        <v>50</v>
      </c>
      <c r="N707" t="str">
        <f t="shared" ref="N707:N737" si="70">N706&amp;M707&amp;","</f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</v>
      </c>
      <c r="O707" t="str">
        <f t="shared" ref="O707:O737" si="71">O706&amp;G707&amp;","</f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</v>
      </c>
    </row>
    <row r="708" spans="1:15" x14ac:dyDescent="0.5">
      <c r="A708">
        <v>707</v>
      </c>
      <c r="B708" t="str">
        <f t="shared" si="66"/>
        <v/>
      </c>
      <c r="C708" t="s">
        <v>508</v>
      </c>
      <c r="D708" t="str">
        <f t="shared" si="67"/>
        <v>PALMER</v>
      </c>
      <c r="F708">
        <f t="shared" si="68"/>
        <v>100</v>
      </c>
      <c r="G708">
        <f t="shared" si="69"/>
        <v>100</v>
      </c>
      <c r="I708">
        <f>COUNTIF(Sheet3!F:F,"="&amp;'Trainers by index #'!D708)</f>
        <v>0</v>
      </c>
      <c r="J708">
        <f>IF(AND(I708=0,L708=0),MAX(Sheet3!J:J),0)</f>
        <v>100</v>
      </c>
      <c r="K708">
        <f>IF(I708=1,VLOOKUP(D708,Sheet3!F:J,5,FALSE),0)</f>
        <v>0</v>
      </c>
      <c r="L708">
        <f>IFERROR(IF(H708&lt;&gt;"",VLOOKUP(H708,Sheet3!I:J,2,FALSE),0),0)</f>
        <v>0</v>
      </c>
      <c r="M708">
        <f>IF(H708="FightingDojo",100,IF(VLOOKUP(F708,Sheet3!J:K,2,FALSE)&lt;&gt;100,VLOOKUP(F708,Sheet3!J:K,2,FALSE),0))</f>
        <v>0</v>
      </c>
      <c r="N708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</v>
      </c>
      <c r="O708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</v>
      </c>
    </row>
    <row r="709" spans="1:15" x14ac:dyDescent="0.5">
      <c r="A709">
        <v>708</v>
      </c>
      <c r="B709" t="str">
        <f t="shared" si="66"/>
        <v/>
      </c>
      <c r="C709" t="s">
        <v>509</v>
      </c>
      <c r="D709" t="str">
        <f t="shared" si="67"/>
        <v>ARGENTA</v>
      </c>
      <c r="F709">
        <f t="shared" si="68"/>
        <v>100</v>
      </c>
      <c r="G709">
        <f t="shared" si="69"/>
        <v>100</v>
      </c>
      <c r="I709">
        <f>COUNTIF(Sheet3!F:F,"="&amp;'Trainers by index #'!D709)</f>
        <v>0</v>
      </c>
      <c r="J709">
        <f>IF(AND(I709=0,L709=0),MAX(Sheet3!J:J),0)</f>
        <v>100</v>
      </c>
      <c r="K709">
        <f>IF(I709=1,VLOOKUP(D709,Sheet3!F:J,5,FALSE),0)</f>
        <v>0</v>
      </c>
      <c r="L709">
        <f>IFERROR(IF(H709&lt;&gt;"",VLOOKUP(H709,Sheet3!I:J,2,FALSE),0),0)</f>
        <v>0</v>
      </c>
      <c r="M709">
        <f>IF(H709="FightingDojo",100,IF(VLOOKUP(F709,Sheet3!J:K,2,FALSE)&lt;&gt;100,VLOOKUP(F709,Sheet3!J:K,2,FALSE),0))</f>
        <v>0</v>
      </c>
      <c r="N709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</v>
      </c>
      <c r="O709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</v>
      </c>
    </row>
    <row r="710" spans="1:15" x14ac:dyDescent="0.5">
      <c r="A710">
        <v>709</v>
      </c>
      <c r="B710" t="str">
        <f t="shared" si="66"/>
        <v/>
      </c>
      <c r="C710" t="s">
        <v>510</v>
      </c>
      <c r="D710" t="str">
        <f t="shared" si="67"/>
        <v>THORTON</v>
      </c>
      <c r="F710">
        <f t="shared" si="68"/>
        <v>100</v>
      </c>
      <c r="G710">
        <f t="shared" si="69"/>
        <v>100</v>
      </c>
      <c r="I710">
        <f>COUNTIF(Sheet3!F:F,"="&amp;'Trainers by index #'!D710)</f>
        <v>0</v>
      </c>
      <c r="J710">
        <f>IF(AND(I710=0,L710=0),MAX(Sheet3!J:J),0)</f>
        <v>100</v>
      </c>
      <c r="K710">
        <f>IF(I710=1,VLOOKUP(D710,Sheet3!F:J,5,FALSE),0)</f>
        <v>0</v>
      </c>
      <c r="L710">
        <f>IFERROR(IF(H710&lt;&gt;"",VLOOKUP(H710,Sheet3!I:J,2,FALSE),0),0)</f>
        <v>0</v>
      </c>
      <c r="M710">
        <f>IF(H710="FightingDojo",100,IF(VLOOKUP(F710,Sheet3!J:K,2,FALSE)&lt;&gt;100,VLOOKUP(F710,Sheet3!J:K,2,FALSE),0))</f>
        <v>0</v>
      </c>
      <c r="N710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</v>
      </c>
      <c r="O710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</v>
      </c>
    </row>
    <row r="711" spans="1:15" x14ac:dyDescent="0.5">
      <c r="A711">
        <v>710</v>
      </c>
      <c r="B711" t="str">
        <f t="shared" si="66"/>
        <v/>
      </c>
      <c r="C711" t="s">
        <v>511</v>
      </c>
      <c r="D711" t="str">
        <f t="shared" si="67"/>
        <v>DAHLIA</v>
      </c>
      <c r="F711">
        <f t="shared" si="68"/>
        <v>100</v>
      </c>
      <c r="G711">
        <f t="shared" si="69"/>
        <v>100</v>
      </c>
      <c r="I711">
        <f>COUNTIF(Sheet3!F:F,"="&amp;'Trainers by index #'!D711)</f>
        <v>0</v>
      </c>
      <c r="J711">
        <f>IF(AND(I711=0,L711=0),MAX(Sheet3!J:J),0)</f>
        <v>100</v>
      </c>
      <c r="K711">
        <f>IF(I711=1,VLOOKUP(D711,Sheet3!F:J,5,FALSE),0)</f>
        <v>0</v>
      </c>
      <c r="L711">
        <f>IFERROR(IF(H711&lt;&gt;"",VLOOKUP(H711,Sheet3!I:J,2,FALSE),0),0)</f>
        <v>0</v>
      </c>
      <c r="M711">
        <f>IF(H711="FightingDojo",100,IF(VLOOKUP(F711,Sheet3!J:K,2,FALSE)&lt;&gt;100,VLOOKUP(F711,Sheet3!J:K,2,FALSE),0))</f>
        <v>0</v>
      </c>
      <c r="N711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</v>
      </c>
      <c r="O711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</v>
      </c>
    </row>
    <row r="712" spans="1:15" x14ac:dyDescent="0.5">
      <c r="A712">
        <v>711</v>
      </c>
      <c r="B712" t="str">
        <f t="shared" si="66"/>
        <v/>
      </c>
      <c r="C712" t="s">
        <v>512</v>
      </c>
      <c r="D712" t="str">
        <f t="shared" si="67"/>
        <v>DARACH</v>
      </c>
      <c r="F712">
        <f t="shared" si="68"/>
        <v>100</v>
      </c>
      <c r="G712">
        <f t="shared" si="69"/>
        <v>100</v>
      </c>
      <c r="I712">
        <f>COUNTIF(Sheet3!F:F,"="&amp;'Trainers by index #'!D712)</f>
        <v>0</v>
      </c>
      <c r="J712">
        <f>IF(AND(I712=0,L712=0),MAX(Sheet3!J:J),0)</f>
        <v>100</v>
      </c>
      <c r="K712">
        <f>IF(I712=1,VLOOKUP(D712,Sheet3!F:J,5,FALSE),0)</f>
        <v>0</v>
      </c>
      <c r="L712">
        <f>IFERROR(IF(H712&lt;&gt;"",VLOOKUP(H712,Sheet3!I:J,2,FALSE),0),0)</f>
        <v>0</v>
      </c>
      <c r="M712">
        <f>IF(H712="FightingDojo",100,IF(VLOOKUP(F712,Sheet3!J:K,2,FALSE)&lt;&gt;100,VLOOKUP(F712,Sheet3!J:K,2,FALSE),0))</f>
        <v>0</v>
      </c>
      <c r="N712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</v>
      </c>
      <c r="O712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</v>
      </c>
    </row>
    <row r="713" spans="1:15" x14ac:dyDescent="0.5">
      <c r="A713">
        <v>712</v>
      </c>
      <c r="B713" t="str">
        <f t="shared" si="66"/>
        <v/>
      </c>
      <c r="C713" t="s">
        <v>90</v>
      </c>
      <c r="D713" t="str">
        <f t="shared" si="67"/>
        <v>FALKNER</v>
      </c>
      <c r="F713">
        <f t="shared" si="68"/>
        <v>100</v>
      </c>
      <c r="G713">
        <f t="shared" si="69"/>
        <v>100</v>
      </c>
      <c r="H713" t="s">
        <v>1080</v>
      </c>
      <c r="I713">
        <f>COUNTIF(Sheet3!F:F,"="&amp;'Trainers by index #'!D713)</f>
        <v>2</v>
      </c>
      <c r="J713">
        <f>IF(AND(I713=0,L713=0),MAX(Sheet3!J:J),0)</f>
        <v>0</v>
      </c>
      <c r="K713">
        <f>IF(I713=1,VLOOKUP(D713,Sheet3!F:J,5,FALSE),0)</f>
        <v>0</v>
      </c>
      <c r="L713">
        <f>IFERROR(IF(H713&lt;&gt;"",VLOOKUP(H713,Sheet3!I:J,2,FALSE),0),0)</f>
        <v>100</v>
      </c>
      <c r="M713">
        <f>IF(H713="FightingDojo",100,IF(VLOOKUP(F713,Sheet3!J:K,2,FALSE)&lt;&gt;100,VLOOKUP(F713,Sheet3!J:K,2,FALSE),0))</f>
        <v>100</v>
      </c>
      <c r="N713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</v>
      </c>
      <c r="O713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</v>
      </c>
    </row>
    <row r="714" spans="1:15" x14ac:dyDescent="0.5">
      <c r="A714">
        <v>713</v>
      </c>
      <c r="B714" t="str">
        <f t="shared" si="66"/>
        <v/>
      </c>
      <c r="C714" t="s">
        <v>115</v>
      </c>
      <c r="D714" t="str">
        <f t="shared" si="67"/>
        <v>BUGSY</v>
      </c>
      <c r="F714">
        <f t="shared" si="68"/>
        <v>100</v>
      </c>
      <c r="G714">
        <f t="shared" si="69"/>
        <v>100</v>
      </c>
      <c r="H714" t="s">
        <v>1080</v>
      </c>
      <c r="I714">
        <f>COUNTIF(Sheet3!F:F,"="&amp;'Trainers by index #'!D714)</f>
        <v>2</v>
      </c>
      <c r="J714">
        <f>IF(AND(I714=0,L714=0),MAX(Sheet3!J:J),0)</f>
        <v>0</v>
      </c>
      <c r="K714">
        <f>IF(I714=1,VLOOKUP(D714,Sheet3!F:J,5,FALSE),0)</f>
        <v>0</v>
      </c>
      <c r="L714">
        <f>IFERROR(IF(H714&lt;&gt;"",VLOOKUP(H714,Sheet3!I:J,2,FALSE),0),0)</f>
        <v>100</v>
      </c>
      <c r="M714">
        <f>IF(H714="FightingDojo",100,IF(VLOOKUP(F714,Sheet3!J:K,2,FALSE)&lt;&gt;100,VLOOKUP(F714,Sheet3!J:K,2,FALSE),0))</f>
        <v>100</v>
      </c>
      <c r="N714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</v>
      </c>
      <c r="O714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</v>
      </c>
    </row>
    <row r="715" spans="1:15" x14ac:dyDescent="0.5">
      <c r="A715">
        <v>714</v>
      </c>
      <c r="B715" t="str">
        <f t="shared" si="66"/>
        <v/>
      </c>
      <c r="C715" t="s">
        <v>91</v>
      </c>
      <c r="D715" t="str">
        <f t="shared" si="67"/>
        <v>WHITNEY</v>
      </c>
      <c r="F715">
        <f t="shared" si="68"/>
        <v>100</v>
      </c>
      <c r="G715">
        <f t="shared" si="69"/>
        <v>100</v>
      </c>
      <c r="H715" t="s">
        <v>1080</v>
      </c>
      <c r="I715">
        <f>COUNTIF(Sheet3!F:F,"="&amp;'Trainers by index #'!D715)</f>
        <v>2</v>
      </c>
      <c r="J715">
        <f>IF(AND(I715=0,L715=0),MAX(Sheet3!J:J),0)</f>
        <v>0</v>
      </c>
      <c r="K715">
        <f>IF(I715=1,VLOOKUP(D715,Sheet3!F:J,5,FALSE),0)</f>
        <v>0</v>
      </c>
      <c r="L715">
        <f>IFERROR(IF(H715&lt;&gt;"",VLOOKUP(H715,Sheet3!I:J,2,FALSE),0),0)</f>
        <v>100</v>
      </c>
      <c r="M715">
        <f>IF(H715="FightingDojo",100,IF(VLOOKUP(F715,Sheet3!J:K,2,FALSE)&lt;&gt;100,VLOOKUP(F715,Sheet3!J:K,2,FALSE),0))</f>
        <v>100</v>
      </c>
      <c r="N715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</v>
      </c>
      <c r="O715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</v>
      </c>
    </row>
    <row r="716" spans="1:15" x14ac:dyDescent="0.5">
      <c r="A716">
        <v>715</v>
      </c>
      <c r="B716" t="str">
        <f t="shared" si="66"/>
        <v/>
      </c>
      <c r="C716" t="s">
        <v>92</v>
      </c>
      <c r="D716" t="str">
        <f t="shared" si="67"/>
        <v>MORTY</v>
      </c>
      <c r="F716">
        <f t="shared" si="68"/>
        <v>100</v>
      </c>
      <c r="G716">
        <f t="shared" si="69"/>
        <v>100</v>
      </c>
      <c r="H716" t="s">
        <v>1080</v>
      </c>
      <c r="I716">
        <f>COUNTIF(Sheet3!F:F,"="&amp;'Trainers by index #'!D716)</f>
        <v>2</v>
      </c>
      <c r="J716">
        <f>IF(AND(I716=0,L716=0),MAX(Sheet3!J:J),0)</f>
        <v>0</v>
      </c>
      <c r="K716">
        <f>IF(I716=1,VLOOKUP(D716,Sheet3!F:J,5,FALSE),0)</f>
        <v>0</v>
      </c>
      <c r="L716">
        <f>IFERROR(IF(H716&lt;&gt;"",VLOOKUP(H716,Sheet3!I:J,2,FALSE),0),0)</f>
        <v>100</v>
      </c>
      <c r="M716">
        <f>IF(H716="FightingDojo",100,IF(VLOOKUP(F716,Sheet3!J:K,2,FALSE)&lt;&gt;100,VLOOKUP(F716,Sheet3!J:K,2,FALSE),0))</f>
        <v>100</v>
      </c>
      <c r="N716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</v>
      </c>
      <c r="O716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</v>
      </c>
    </row>
    <row r="717" spans="1:15" x14ac:dyDescent="0.5">
      <c r="A717">
        <v>716</v>
      </c>
      <c r="B717" t="str">
        <f t="shared" si="66"/>
        <v/>
      </c>
      <c r="C717" t="s">
        <v>124</v>
      </c>
      <c r="D717" t="str">
        <f t="shared" si="67"/>
        <v>PRYCE</v>
      </c>
      <c r="F717">
        <f t="shared" si="68"/>
        <v>100</v>
      </c>
      <c r="G717">
        <f t="shared" si="69"/>
        <v>100</v>
      </c>
      <c r="H717" t="s">
        <v>1080</v>
      </c>
      <c r="I717">
        <f>COUNTIF(Sheet3!F:F,"="&amp;'Trainers by index #'!D717)</f>
        <v>2</v>
      </c>
      <c r="J717">
        <f>IF(AND(I717=0,L717=0),MAX(Sheet3!J:J),0)</f>
        <v>0</v>
      </c>
      <c r="K717">
        <f>IF(I717=1,VLOOKUP(D717,Sheet3!F:J,5,FALSE),0)</f>
        <v>0</v>
      </c>
      <c r="L717">
        <f>IFERROR(IF(H717&lt;&gt;"",VLOOKUP(H717,Sheet3!I:J,2,FALSE),0),0)</f>
        <v>100</v>
      </c>
      <c r="M717">
        <f>IF(H717="FightingDojo",100,IF(VLOOKUP(F717,Sheet3!J:K,2,FALSE)&lt;&gt;100,VLOOKUP(F717,Sheet3!J:K,2,FALSE),0))</f>
        <v>100</v>
      </c>
      <c r="N717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</v>
      </c>
      <c r="O717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</v>
      </c>
    </row>
    <row r="718" spans="1:15" x14ac:dyDescent="0.5">
      <c r="A718">
        <v>717</v>
      </c>
      <c r="B718" t="str">
        <f t="shared" si="66"/>
        <v/>
      </c>
      <c r="C718" t="s">
        <v>125</v>
      </c>
      <c r="D718" t="str">
        <f t="shared" si="67"/>
        <v>JASMINE</v>
      </c>
      <c r="F718">
        <f t="shared" si="68"/>
        <v>100</v>
      </c>
      <c r="G718">
        <f t="shared" si="69"/>
        <v>100</v>
      </c>
      <c r="H718" t="s">
        <v>1080</v>
      </c>
      <c r="I718">
        <f>COUNTIF(Sheet3!F:F,"="&amp;'Trainers by index #'!D718)</f>
        <v>2</v>
      </c>
      <c r="J718">
        <f>IF(AND(I718=0,L718=0),MAX(Sheet3!J:J),0)</f>
        <v>0</v>
      </c>
      <c r="K718">
        <f>IF(I718=1,VLOOKUP(D718,Sheet3!F:J,5,FALSE),0)</f>
        <v>0</v>
      </c>
      <c r="L718">
        <f>IFERROR(IF(H718&lt;&gt;"",VLOOKUP(H718,Sheet3!I:J,2,FALSE),0),0)</f>
        <v>100</v>
      </c>
      <c r="M718">
        <f>IF(H718="FightingDojo",100,IF(VLOOKUP(F718,Sheet3!J:K,2,FALSE)&lt;&gt;100,VLOOKUP(F718,Sheet3!J:K,2,FALSE),0))</f>
        <v>100</v>
      </c>
      <c r="N718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</v>
      </c>
      <c r="O718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</v>
      </c>
    </row>
    <row r="719" spans="1:15" x14ac:dyDescent="0.5">
      <c r="A719">
        <v>718</v>
      </c>
      <c r="B719" t="str">
        <f t="shared" si="66"/>
        <v/>
      </c>
      <c r="C719" t="s">
        <v>126</v>
      </c>
      <c r="D719" t="str">
        <f t="shared" si="67"/>
        <v>CHUCK</v>
      </c>
      <c r="F719">
        <f t="shared" si="68"/>
        <v>100</v>
      </c>
      <c r="G719">
        <f t="shared" si="69"/>
        <v>100</v>
      </c>
      <c r="H719" t="s">
        <v>1080</v>
      </c>
      <c r="I719">
        <f>COUNTIF(Sheet3!F:F,"="&amp;'Trainers by index #'!D719)</f>
        <v>2</v>
      </c>
      <c r="J719">
        <f>IF(AND(I719=0,L719=0),MAX(Sheet3!J:J),0)</f>
        <v>0</v>
      </c>
      <c r="K719">
        <f>IF(I719=1,VLOOKUP(D719,Sheet3!F:J,5,FALSE),0)</f>
        <v>0</v>
      </c>
      <c r="L719">
        <f>IFERROR(IF(H719&lt;&gt;"",VLOOKUP(H719,Sheet3!I:J,2,FALSE),0),0)</f>
        <v>100</v>
      </c>
      <c r="M719">
        <f>IF(H719="FightingDojo",100,IF(VLOOKUP(F719,Sheet3!J:K,2,FALSE)&lt;&gt;100,VLOOKUP(F719,Sheet3!J:K,2,FALSE),0))</f>
        <v>100</v>
      </c>
      <c r="N719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</v>
      </c>
      <c r="O719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</v>
      </c>
    </row>
    <row r="720" spans="1:15" x14ac:dyDescent="0.5">
      <c r="A720">
        <v>719</v>
      </c>
      <c r="B720" t="str">
        <f t="shared" si="66"/>
        <v/>
      </c>
      <c r="C720" t="s">
        <v>127</v>
      </c>
      <c r="D720" t="str">
        <f t="shared" si="67"/>
        <v>CLAIR</v>
      </c>
      <c r="F720">
        <f t="shared" si="68"/>
        <v>100</v>
      </c>
      <c r="G720">
        <f t="shared" si="69"/>
        <v>100</v>
      </c>
      <c r="H720" t="s">
        <v>1080</v>
      </c>
      <c r="I720">
        <f>COUNTIF(Sheet3!F:F,"="&amp;'Trainers by index #'!D720)</f>
        <v>2</v>
      </c>
      <c r="J720">
        <f>IF(AND(I720=0,L720=0),MAX(Sheet3!J:J),0)</f>
        <v>0</v>
      </c>
      <c r="K720">
        <f>IF(I720=1,VLOOKUP(D720,Sheet3!F:J,5,FALSE),0)</f>
        <v>0</v>
      </c>
      <c r="L720">
        <f>IFERROR(IF(H720&lt;&gt;"",VLOOKUP(H720,Sheet3!I:J,2,FALSE),0),0)</f>
        <v>100</v>
      </c>
      <c r="M720">
        <f>IF(H720="FightingDojo",100,IF(VLOOKUP(F720,Sheet3!J:K,2,FALSE)&lt;&gt;100,VLOOKUP(F720,Sheet3!J:K,2,FALSE),0))</f>
        <v>100</v>
      </c>
      <c r="N720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</v>
      </c>
      <c r="O720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</v>
      </c>
    </row>
    <row r="721" spans="1:15" x14ac:dyDescent="0.5">
      <c r="A721">
        <v>720</v>
      </c>
      <c r="B721" t="str">
        <f t="shared" si="66"/>
        <v/>
      </c>
      <c r="C721" t="s">
        <v>288</v>
      </c>
      <c r="D721" t="str">
        <f t="shared" si="67"/>
        <v>BROCK</v>
      </c>
      <c r="F721">
        <f t="shared" si="68"/>
        <v>100</v>
      </c>
      <c r="G721">
        <f t="shared" si="69"/>
        <v>100</v>
      </c>
      <c r="H721" t="s">
        <v>1080</v>
      </c>
      <c r="I721">
        <f>COUNTIF(Sheet3!F:F,"="&amp;'Trainers by index #'!D721)</f>
        <v>2</v>
      </c>
      <c r="J721">
        <f>IF(AND(I721=0,L721=0),MAX(Sheet3!J:J),0)</f>
        <v>0</v>
      </c>
      <c r="K721">
        <f>IF(I721=1,VLOOKUP(D721,Sheet3!F:J,5,FALSE),0)</f>
        <v>0</v>
      </c>
      <c r="L721">
        <f>IFERROR(IF(H721&lt;&gt;"",VLOOKUP(H721,Sheet3!I:J,2,FALSE),0),0)</f>
        <v>100</v>
      </c>
      <c r="M721">
        <f>IF(H721="FightingDojo",100,IF(VLOOKUP(F721,Sheet3!J:K,2,FALSE)&lt;&gt;100,VLOOKUP(F721,Sheet3!J:K,2,FALSE),0))</f>
        <v>100</v>
      </c>
      <c r="N721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</v>
      </c>
      <c r="O721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</v>
      </c>
    </row>
    <row r="722" spans="1:15" x14ac:dyDescent="0.5">
      <c r="A722">
        <v>721</v>
      </c>
      <c r="B722" t="str">
        <f t="shared" si="66"/>
        <v/>
      </c>
      <c r="C722" t="s">
        <v>289</v>
      </c>
      <c r="D722" t="str">
        <f t="shared" si="67"/>
        <v>MISTY</v>
      </c>
      <c r="F722">
        <f t="shared" si="68"/>
        <v>100</v>
      </c>
      <c r="G722">
        <f t="shared" si="69"/>
        <v>100</v>
      </c>
      <c r="H722" t="s">
        <v>1080</v>
      </c>
      <c r="I722">
        <f>COUNTIF(Sheet3!F:F,"="&amp;'Trainers by index #'!D722)</f>
        <v>2</v>
      </c>
      <c r="J722">
        <f>IF(AND(I722=0,L722=0),MAX(Sheet3!J:J),0)</f>
        <v>0</v>
      </c>
      <c r="K722">
        <f>IF(I722=1,VLOOKUP(D722,Sheet3!F:J,5,FALSE),0)</f>
        <v>0</v>
      </c>
      <c r="L722">
        <f>IFERROR(IF(H722&lt;&gt;"",VLOOKUP(H722,Sheet3!I:J,2,FALSE),0),0)</f>
        <v>100</v>
      </c>
      <c r="M722">
        <f>IF(H722="FightingDojo",100,IF(VLOOKUP(F722,Sheet3!J:K,2,FALSE)&lt;&gt;100,VLOOKUP(F722,Sheet3!J:K,2,FALSE),0))</f>
        <v>100</v>
      </c>
      <c r="N722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</v>
      </c>
      <c r="O722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</v>
      </c>
    </row>
    <row r="723" spans="1:15" x14ac:dyDescent="0.5">
      <c r="A723">
        <v>722</v>
      </c>
      <c r="B723" t="str">
        <f t="shared" si="66"/>
        <v/>
      </c>
      <c r="C723" t="s">
        <v>1083</v>
      </c>
      <c r="D723" t="str">
        <f t="shared" si="67"/>
        <v>LT.SURGE</v>
      </c>
      <c r="F723">
        <f t="shared" si="68"/>
        <v>100</v>
      </c>
      <c r="G723">
        <f t="shared" si="69"/>
        <v>100</v>
      </c>
      <c r="H723" t="s">
        <v>1080</v>
      </c>
      <c r="I723">
        <f>COUNTIF(Sheet3!F:F,"="&amp;'Trainers by index #'!D723)</f>
        <v>2</v>
      </c>
      <c r="J723">
        <f>IF(AND(I723=0,L723=0),MAX(Sheet3!J:J),0)</f>
        <v>0</v>
      </c>
      <c r="K723">
        <f>IF(I723=1,VLOOKUP(D723,Sheet3!F:J,5,FALSE),0)</f>
        <v>0</v>
      </c>
      <c r="L723">
        <f>IFERROR(IF(H723&lt;&gt;"",VLOOKUP(H723,Sheet3!I:J,2,FALSE),0),0)</f>
        <v>100</v>
      </c>
      <c r="M723">
        <f>IF(H723="FightingDojo",100,IF(VLOOKUP(F723,Sheet3!J:K,2,FALSE)&lt;&gt;100,VLOOKUP(F723,Sheet3!J:K,2,FALSE),0))</f>
        <v>100</v>
      </c>
      <c r="N723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0,100,100,100,100,100,100,100,100,100,100,100,</v>
      </c>
      <c r="O723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46,100,100,100,100,100,100,100,100,100,100,100,100,100,100,100,100,</v>
      </c>
    </row>
    <row r="724" spans="1:15" x14ac:dyDescent="0.5">
      <c r="A724">
        <v>723</v>
      </c>
      <c r="B724" t="str">
        <f t="shared" si="66"/>
        <v/>
      </c>
      <c r="C724" t="s">
        <v>290</v>
      </c>
      <c r="D724" t="str">
        <f t="shared" si="67"/>
        <v>ERIKA</v>
      </c>
      <c r="F724">
        <f t="shared" si="68"/>
        <v>100</v>
      </c>
      <c r="G724">
        <f t="shared" si="69"/>
        <v>100</v>
      </c>
      <c r="H724" t="s">
        <v>1080</v>
      </c>
      <c r="I724">
        <f>COUNTIF(Sheet3!F:F,"="&amp;'Trainers by index #'!D724)</f>
        <v>2</v>
      </c>
      <c r="J724">
        <f>IF(AND(I724=0,L724=0),MAX(Sheet3!J:J),0)</f>
        <v>0</v>
      </c>
      <c r="K724">
        <f>IF(I724=1,VLOOKUP(D724,Sheet3!F:J,5,FALSE),0)</f>
        <v>0</v>
      </c>
      <c r="L724">
        <f>IFERROR(IF(H724&lt;&gt;"",VLOOKUP(H724,Sheet3!I:J,2,FALSE),0),0)</f>
        <v>100</v>
      </c>
      <c r="M724">
        <f>IF(H724="FightingDojo",100,IF(VLOOKUP(F724,Sheet3!J:K,2,FALSE)&lt;&gt;100,VLOOKUP(F724,Sheet3!J:K,2,FALSE),0))</f>
        <v>100</v>
      </c>
      <c r="N724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0,100,100,100,100,100,100,100,100,100,100,100,100,</v>
      </c>
      <c r="O724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46,100,100,100,100,100,100,100,100,100,100,100,100,100,100,100,100,100,</v>
      </c>
    </row>
    <row r="725" spans="1:15" x14ac:dyDescent="0.5">
      <c r="A725">
        <v>724</v>
      </c>
      <c r="B725" t="str">
        <f t="shared" si="66"/>
        <v/>
      </c>
      <c r="C725" t="s">
        <v>291</v>
      </c>
      <c r="D725" t="str">
        <f t="shared" si="67"/>
        <v>JANINE</v>
      </c>
      <c r="F725">
        <f t="shared" si="68"/>
        <v>100</v>
      </c>
      <c r="G725">
        <f t="shared" si="69"/>
        <v>100</v>
      </c>
      <c r="H725" t="s">
        <v>1080</v>
      </c>
      <c r="I725">
        <f>COUNTIF(Sheet3!F:F,"="&amp;'Trainers by index #'!D725)</f>
        <v>2</v>
      </c>
      <c r="J725">
        <f>IF(AND(I725=0,L725=0),MAX(Sheet3!J:J),0)</f>
        <v>0</v>
      </c>
      <c r="K725">
        <f>IF(I725=1,VLOOKUP(D725,Sheet3!F:J,5,FALSE),0)</f>
        <v>0</v>
      </c>
      <c r="L725">
        <f>IFERROR(IF(H725&lt;&gt;"",VLOOKUP(H725,Sheet3!I:J,2,FALSE),0),0)</f>
        <v>100</v>
      </c>
      <c r="M725">
        <f>IF(H725="FightingDojo",100,IF(VLOOKUP(F725,Sheet3!J:K,2,FALSE)&lt;&gt;100,VLOOKUP(F725,Sheet3!J:K,2,FALSE),0))</f>
        <v>100</v>
      </c>
      <c r="N725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0,100,100,100,100,100,100,100,100,100,100,100,100,100,</v>
      </c>
      <c r="O725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46,100,100,100,100,100,100,100,100,100,100,100,100,100,100,100,100,100,100,</v>
      </c>
    </row>
    <row r="726" spans="1:15" x14ac:dyDescent="0.5">
      <c r="A726">
        <v>725</v>
      </c>
      <c r="B726" t="str">
        <f t="shared" si="66"/>
        <v/>
      </c>
      <c r="C726" t="s">
        <v>292</v>
      </c>
      <c r="D726" t="str">
        <f t="shared" si="67"/>
        <v>SABRINA</v>
      </c>
      <c r="F726">
        <f t="shared" si="68"/>
        <v>100</v>
      </c>
      <c r="G726">
        <f t="shared" si="69"/>
        <v>100</v>
      </c>
      <c r="H726" t="s">
        <v>1080</v>
      </c>
      <c r="I726">
        <f>COUNTIF(Sheet3!F:F,"="&amp;'Trainers by index #'!D726)</f>
        <v>2</v>
      </c>
      <c r="J726">
        <f>IF(AND(I726=0,L726=0),MAX(Sheet3!J:J),0)</f>
        <v>0</v>
      </c>
      <c r="K726">
        <f>IF(I726=1,VLOOKUP(D726,Sheet3!F:J,5,FALSE),0)</f>
        <v>0</v>
      </c>
      <c r="L726">
        <f>IFERROR(IF(H726&lt;&gt;"",VLOOKUP(H726,Sheet3!I:J,2,FALSE),0),0)</f>
        <v>100</v>
      </c>
      <c r="M726">
        <f>IF(H726="FightingDojo",100,IF(VLOOKUP(F726,Sheet3!J:K,2,FALSE)&lt;&gt;100,VLOOKUP(F726,Sheet3!J:K,2,FALSE),0))</f>
        <v>100</v>
      </c>
      <c r="N726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0,100,100,100,100,100,100,100,100,100,100,100,100,100,100,</v>
      </c>
      <c r="O726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46,100,100,100,100,100,100,100,100,100,100,100,100,100,100,100,100,100,100,100,</v>
      </c>
    </row>
    <row r="727" spans="1:15" x14ac:dyDescent="0.5">
      <c r="A727">
        <v>726</v>
      </c>
      <c r="B727" t="str">
        <f t="shared" si="66"/>
        <v/>
      </c>
      <c r="C727" t="s">
        <v>293</v>
      </c>
      <c r="D727" t="str">
        <f t="shared" si="67"/>
        <v>BLAINE</v>
      </c>
      <c r="F727">
        <f t="shared" si="68"/>
        <v>100</v>
      </c>
      <c r="G727">
        <f t="shared" si="69"/>
        <v>100</v>
      </c>
      <c r="H727" t="s">
        <v>1080</v>
      </c>
      <c r="I727">
        <f>COUNTIF(Sheet3!F:F,"="&amp;'Trainers by index #'!D727)</f>
        <v>2</v>
      </c>
      <c r="J727">
        <f>IF(AND(I727=0,L727=0),MAX(Sheet3!J:J),0)</f>
        <v>0</v>
      </c>
      <c r="K727">
        <f>IF(I727=1,VLOOKUP(D727,Sheet3!F:J,5,FALSE),0)</f>
        <v>0</v>
      </c>
      <c r="L727">
        <f>IFERROR(IF(H727&lt;&gt;"",VLOOKUP(H727,Sheet3!I:J,2,FALSE),0),0)</f>
        <v>100</v>
      </c>
      <c r="M727">
        <f>IF(H727="FightingDojo",100,IF(VLOOKUP(F727,Sheet3!J:K,2,FALSE)&lt;&gt;100,VLOOKUP(F727,Sheet3!J:K,2,FALSE),0))</f>
        <v>100</v>
      </c>
      <c r="N727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0,100,100,100,100,100,100,100,100,100,100,100,100,100,100,100,</v>
      </c>
      <c r="O727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46,100,100,100,100,100,100,100,100,100,100,100,100,100,100,100,100,100,100,100,100,</v>
      </c>
    </row>
    <row r="728" spans="1:15" x14ac:dyDescent="0.5">
      <c r="A728">
        <v>727</v>
      </c>
      <c r="B728" t="str">
        <f t="shared" si="66"/>
        <v/>
      </c>
      <c r="C728" t="s">
        <v>94</v>
      </c>
      <c r="D728" t="str">
        <f t="shared" si="67"/>
        <v>BLUE</v>
      </c>
      <c r="F728">
        <f t="shared" si="68"/>
        <v>100</v>
      </c>
      <c r="G728">
        <f t="shared" si="69"/>
        <v>100</v>
      </c>
      <c r="H728" t="s">
        <v>1080</v>
      </c>
      <c r="I728">
        <f>COUNTIF(Sheet3!F:F,"="&amp;'Trainers by index #'!D728)</f>
        <v>2</v>
      </c>
      <c r="J728">
        <f>IF(AND(I728=0,L728=0),MAX(Sheet3!J:J),0)</f>
        <v>0</v>
      </c>
      <c r="K728">
        <f>IF(I728=1,VLOOKUP(D728,Sheet3!F:J,5,FALSE),0)</f>
        <v>0</v>
      </c>
      <c r="L728">
        <f>IFERROR(IF(H728&lt;&gt;"",VLOOKUP(H728,Sheet3!I:J,2,FALSE),0),0)</f>
        <v>100</v>
      </c>
      <c r="M728">
        <f>IF(H728="FightingDojo",100,IF(VLOOKUP(F728,Sheet3!J:K,2,FALSE)&lt;&gt;100,VLOOKUP(F728,Sheet3!J:K,2,FALSE),0))</f>
        <v>100</v>
      </c>
      <c r="N728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0,100,100,100,100,100,100,100,100,100,100,100,100,100,100,100,100,</v>
      </c>
      <c r="O728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46,100,100,100,100,100,100,100,100,100,100,100,100,100,100,100,100,100,100,100,100,100,</v>
      </c>
    </row>
    <row r="729" spans="1:15" x14ac:dyDescent="0.5">
      <c r="A729">
        <v>728</v>
      </c>
      <c r="B729" t="str">
        <f t="shared" si="66"/>
        <v/>
      </c>
      <c r="C729" t="s">
        <v>513</v>
      </c>
      <c r="D729" t="str">
        <f t="shared" si="67"/>
        <v>CHARLOTTE</v>
      </c>
      <c r="F729">
        <f t="shared" si="68"/>
        <v>31</v>
      </c>
      <c r="G729">
        <f t="shared" si="69"/>
        <v>31</v>
      </c>
      <c r="I729">
        <f>COUNTIF(Sheet3!F:F,"="&amp;'Trainers by index #'!D729)</f>
        <v>1</v>
      </c>
      <c r="J729">
        <f>IF(AND(I729=0,L729=0),MAX(Sheet3!J:J),0)</f>
        <v>0</v>
      </c>
      <c r="K729">
        <f>IF(I729=1,VLOOKUP(D729,Sheet3!F:J,5,FALSE),0)</f>
        <v>31</v>
      </c>
      <c r="L729">
        <f>IFERROR(IF(H729&lt;&gt;"",VLOOKUP(H729,Sheet3!I:J,2,FALSE),0),0)</f>
        <v>0</v>
      </c>
      <c r="M729">
        <f>IF(H729="FightingDojo",100,IF(VLOOKUP(F729,Sheet3!J:K,2,FALSE)&lt;&gt;100,VLOOKUP(F729,Sheet3!J:K,2,FALSE),0))</f>
        <v>42</v>
      </c>
      <c r="N729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0,100,100,100,100,100,100,100,100,100,100,100,100,100,100,100,100,42,</v>
      </c>
      <c r="O729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46,100,100,100,100,100,100,100,100,100,100,100,100,100,100,100,100,100,100,100,100,100,31,</v>
      </c>
    </row>
    <row r="730" spans="1:15" x14ac:dyDescent="0.5">
      <c r="A730">
        <v>729</v>
      </c>
      <c r="B730" t="str">
        <f t="shared" si="66"/>
        <v/>
      </c>
      <c r="C730" t="s">
        <v>1095</v>
      </c>
      <c r="D730" t="str">
        <f t="shared" si="67"/>
        <v>DUFF&amp;EDA</v>
      </c>
      <c r="F730">
        <f t="shared" si="68"/>
        <v>32</v>
      </c>
      <c r="G730">
        <f t="shared" si="69"/>
        <v>32</v>
      </c>
      <c r="I730">
        <f>COUNTIF(Sheet3!F:F,"="&amp;'Trainers by index #'!D730)</f>
        <v>1</v>
      </c>
      <c r="J730">
        <f>IF(AND(I730=0,L730=0),MAX(Sheet3!J:J),0)</f>
        <v>0</v>
      </c>
      <c r="K730">
        <f>IF(I730=1,VLOOKUP(D730,Sheet3!F:J,5,FALSE),0)</f>
        <v>32</v>
      </c>
      <c r="L730">
        <f>IFERROR(IF(H730&lt;&gt;"",VLOOKUP(H730,Sheet3!I:J,2,FALSE),0),0)</f>
        <v>0</v>
      </c>
      <c r="M730">
        <f>IF(H730="FightingDojo",100,IF(VLOOKUP(F730,Sheet3!J:K,2,FALSE)&lt;&gt;100,VLOOKUP(F730,Sheet3!J:K,2,FALSE),0))</f>
        <v>42</v>
      </c>
      <c r="N730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0,100,100,100,100,100,100,100,100,100,100,100,100,100,100,100,100,42,42,</v>
      </c>
      <c r="O730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46,100,100,100,100,100,100,100,100,100,100,100,100,100,100,100,100,100,100,100,100,100,31,32,</v>
      </c>
    </row>
    <row r="731" spans="1:15" x14ac:dyDescent="0.5">
      <c r="A731">
        <v>730</v>
      </c>
      <c r="B731" t="str">
        <f t="shared" si="66"/>
        <v/>
      </c>
      <c r="C731" t="s">
        <v>1096</v>
      </c>
      <c r="D731" t="str">
        <f t="shared" si="67"/>
        <v>THOM&amp;KAE</v>
      </c>
      <c r="F731">
        <f t="shared" si="68"/>
        <v>32</v>
      </c>
      <c r="G731">
        <f t="shared" si="69"/>
        <v>32</v>
      </c>
      <c r="I731">
        <f>COUNTIF(Sheet3!F:F,"="&amp;'Trainers by index #'!D731)</f>
        <v>1</v>
      </c>
      <c r="J731">
        <f>IF(AND(I731=0,L731=0),MAX(Sheet3!J:J),0)</f>
        <v>0</v>
      </c>
      <c r="K731">
        <f>IF(I731=1,VLOOKUP(D731,Sheet3!F:J,5,FALSE),0)</f>
        <v>32</v>
      </c>
      <c r="L731">
        <f>IFERROR(IF(H731&lt;&gt;"",VLOOKUP(H731,Sheet3!I:J,2,FALSE),0),0)</f>
        <v>0</v>
      </c>
      <c r="M731">
        <f>IF(H731="FightingDojo",100,IF(VLOOKUP(F731,Sheet3!J:K,2,FALSE)&lt;&gt;100,VLOOKUP(F731,Sheet3!J:K,2,FALSE),0))</f>
        <v>42</v>
      </c>
      <c r="N731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0,100,100,100,100,100,100,100,100,100,100,100,100,100,100,100,100,42,42,42,</v>
      </c>
      <c r="O731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46,100,100,100,100,100,100,100,100,100,100,100,100,100,100,100,100,100,100,100,100,100,31,32,32,</v>
      </c>
    </row>
    <row r="732" spans="1:15" x14ac:dyDescent="0.5">
      <c r="A732">
        <v>731</v>
      </c>
      <c r="B732" t="str">
        <f t="shared" si="66"/>
        <v/>
      </c>
      <c r="C732" t="s">
        <v>514</v>
      </c>
      <c r="D732" t="str">
        <f t="shared" si="67"/>
        <v>DEVIN</v>
      </c>
      <c r="F732">
        <f t="shared" si="68"/>
        <v>32</v>
      </c>
      <c r="G732">
        <f t="shared" si="69"/>
        <v>32</v>
      </c>
      <c r="I732">
        <f>COUNTIF(Sheet3!F:F,"="&amp;'Trainers by index #'!D732)</f>
        <v>1</v>
      </c>
      <c r="J732">
        <f>IF(AND(I732=0,L732=0),MAX(Sheet3!J:J),0)</f>
        <v>0</v>
      </c>
      <c r="K732">
        <f>IF(I732=1,VLOOKUP(D732,Sheet3!F:J,5,FALSE),0)</f>
        <v>32</v>
      </c>
      <c r="L732">
        <f>IFERROR(IF(H732&lt;&gt;"",VLOOKUP(H732,Sheet3!I:J,2,FALSE),0),0)</f>
        <v>0</v>
      </c>
      <c r="M732">
        <f>IF(H732="FightingDojo",100,IF(VLOOKUP(F732,Sheet3!J:K,2,FALSE)&lt;&gt;100,VLOOKUP(F732,Sheet3!J:K,2,FALSE),0))</f>
        <v>42</v>
      </c>
      <c r="N732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0,100,100,100,100,100,100,100,100,100,100,100,100,100,100,100,100,42,42,42,42,</v>
      </c>
      <c r="O732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46,100,100,100,100,100,100,100,100,100,100,100,100,100,100,100,100,100,100,100,100,100,31,32,32,32,</v>
      </c>
    </row>
    <row r="733" spans="1:15" x14ac:dyDescent="0.5">
      <c r="A733">
        <v>732</v>
      </c>
      <c r="B733" t="str">
        <f t="shared" si="66"/>
        <v/>
      </c>
      <c r="C733" t="s">
        <v>515</v>
      </c>
      <c r="D733" t="str">
        <f t="shared" si="67"/>
        <v>GRANT</v>
      </c>
      <c r="F733">
        <f t="shared" si="68"/>
        <v>32</v>
      </c>
      <c r="G733">
        <f t="shared" si="69"/>
        <v>32</v>
      </c>
      <c r="I733">
        <f>COUNTIF(Sheet3!F:F,"="&amp;'Trainers by index #'!D733)</f>
        <v>1</v>
      </c>
      <c r="J733">
        <f>IF(AND(I733=0,L733=0),MAX(Sheet3!J:J),0)</f>
        <v>0</v>
      </c>
      <c r="K733">
        <f>IF(I733=1,VLOOKUP(D733,Sheet3!F:J,5,FALSE),0)</f>
        <v>32</v>
      </c>
      <c r="L733">
        <f>IFERROR(IF(H733&lt;&gt;"",VLOOKUP(H733,Sheet3!I:J,2,FALSE),0),0)</f>
        <v>0</v>
      </c>
      <c r="M733">
        <f>IF(H733="FightingDojo",100,IF(VLOOKUP(F733,Sheet3!J:K,2,FALSE)&lt;&gt;100,VLOOKUP(F733,Sheet3!J:K,2,FALSE),0))</f>
        <v>42</v>
      </c>
      <c r="N733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0,100,100,100,100,100,100,100,100,100,100,100,100,100,100,100,100,42,42,42,42,42,</v>
      </c>
      <c r="O733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46,100,100,100,100,100,100,100,100,100,100,100,100,100,100,100,100,100,100,100,100,100,31,32,32,32,32,</v>
      </c>
    </row>
    <row r="734" spans="1:15" x14ac:dyDescent="0.5">
      <c r="A734">
        <v>733</v>
      </c>
      <c r="B734" t="str">
        <f t="shared" si="66"/>
        <v/>
      </c>
      <c r="C734" t="s">
        <v>280</v>
      </c>
      <c r="D734" t="str">
        <f t="shared" si="67"/>
        <v>LANCE</v>
      </c>
      <c r="F734">
        <f t="shared" si="68"/>
        <v>100</v>
      </c>
      <c r="G734">
        <f t="shared" si="69"/>
        <v>100</v>
      </c>
      <c r="H734" t="s">
        <v>1080</v>
      </c>
      <c r="I734">
        <f>COUNTIF(Sheet3!F:F,"="&amp;'Trainers by index #'!D734)</f>
        <v>2</v>
      </c>
      <c r="J734">
        <f>IF(AND(I734=0,L734=0),MAX(Sheet3!J:J),0)</f>
        <v>0</v>
      </c>
      <c r="K734">
        <f>IF(I734=1,VLOOKUP(D734,Sheet3!F:J,5,FALSE),0)</f>
        <v>0</v>
      </c>
      <c r="L734">
        <f>IFERROR(IF(H734&lt;&gt;"",VLOOKUP(H734,Sheet3!I:J,2,FALSE),0),0)</f>
        <v>100</v>
      </c>
      <c r="M734">
        <f>IF(H734="FightingDojo",100,IF(VLOOKUP(F734,Sheet3!J:K,2,FALSE)&lt;&gt;100,VLOOKUP(F734,Sheet3!J:K,2,FALSE),0))</f>
        <v>100</v>
      </c>
      <c r="N734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0,100,100,100,100,100,100,100,100,100,100,100,100,100,100,100,100,42,42,42,42,42,100,</v>
      </c>
      <c r="O734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46,100,100,100,100,100,100,100,100,100,100,100,100,100,100,100,100,100,100,100,100,100,31,32,32,32,32,100,</v>
      </c>
    </row>
    <row r="735" spans="1:15" x14ac:dyDescent="0.5">
      <c r="A735">
        <v>734</v>
      </c>
      <c r="B735" t="str">
        <f t="shared" si="66"/>
        <v/>
      </c>
      <c r="C735" t="s">
        <v>127</v>
      </c>
      <c r="D735" t="str">
        <f t="shared" si="67"/>
        <v>CLAIR</v>
      </c>
      <c r="F735">
        <f t="shared" si="68"/>
        <v>100</v>
      </c>
      <c r="G735">
        <f t="shared" si="69"/>
        <v>100</v>
      </c>
      <c r="H735" t="s">
        <v>1080</v>
      </c>
      <c r="I735">
        <f>COUNTIF(Sheet3!F:F,"="&amp;'Trainers by index #'!D735)</f>
        <v>2</v>
      </c>
      <c r="J735">
        <f>IF(AND(I735=0,L735=0),MAX(Sheet3!J:J),0)</f>
        <v>0</v>
      </c>
      <c r="K735">
        <f>IF(I735=1,VLOOKUP(D735,Sheet3!F:J,5,FALSE),0)</f>
        <v>0</v>
      </c>
      <c r="L735">
        <f>IFERROR(IF(H735&lt;&gt;"",VLOOKUP(H735,Sheet3!I:J,2,FALSE),0),0)</f>
        <v>100</v>
      </c>
      <c r="M735">
        <f>IF(H735="FightingDojo",100,IF(VLOOKUP(F735,Sheet3!J:K,2,FALSE)&lt;&gt;100,VLOOKUP(F735,Sheet3!J:K,2,FALSE),0))</f>
        <v>100</v>
      </c>
      <c r="N735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0,100,100,100,100,100,100,100,100,100,100,100,100,100,100,100,100,42,42,42,42,42,100,100,</v>
      </c>
      <c r="O735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46,100,100,100,100,100,100,100,100,100,100,100,100,100,100,100,100,100,100,100,100,100,31,32,32,32,32,100,100,</v>
      </c>
    </row>
    <row r="736" spans="1:15" x14ac:dyDescent="0.5">
      <c r="A736">
        <v>735</v>
      </c>
      <c r="B736" t="str">
        <f t="shared" si="66"/>
        <v/>
      </c>
      <c r="C736" t="s">
        <v>101</v>
      </c>
      <c r="D736" t="str">
        <f t="shared" si="67"/>
        <v>SILVER</v>
      </c>
      <c r="F736">
        <f t="shared" si="68"/>
        <v>100</v>
      </c>
      <c r="G736">
        <f t="shared" si="69"/>
        <v>100</v>
      </c>
      <c r="H736" t="s">
        <v>1080</v>
      </c>
      <c r="I736">
        <f>COUNTIF(Sheet3!F:F,"="&amp;'Trainers by index #'!D736)</f>
        <v>17</v>
      </c>
      <c r="J736">
        <f>IF(AND(I736=0,L736=0),MAX(Sheet3!J:J),0)</f>
        <v>0</v>
      </c>
      <c r="K736">
        <f>IF(I736=1,VLOOKUP(D736,Sheet3!F:J,5,FALSE),0)</f>
        <v>0</v>
      </c>
      <c r="L736">
        <f>IFERROR(IF(H736&lt;&gt;"",VLOOKUP(H736,Sheet3!I:J,2,FALSE),0),0)</f>
        <v>100</v>
      </c>
      <c r="M736">
        <f>IF(H736="FightingDojo",100,IF(VLOOKUP(F736,Sheet3!J:K,2,FALSE)&lt;&gt;100,VLOOKUP(F736,Sheet3!J:K,2,FALSE),0))</f>
        <v>100</v>
      </c>
      <c r="N736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0,100,100,100,100,100,100,100,100,100,100,100,100,100,100,100,100,42,42,42,42,42,100,100,100,</v>
      </c>
      <c r="O736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46,100,100,100,100,100,100,100,100,100,100,100,100,100,100,100,100,100,100,100,100,100,31,32,32,32,32,100,100,100,</v>
      </c>
    </row>
    <row r="737" spans="1:15" x14ac:dyDescent="0.5">
      <c r="A737">
        <v>736</v>
      </c>
      <c r="B737" t="str">
        <f t="shared" si="66"/>
        <v/>
      </c>
      <c r="C737" t="s">
        <v>101</v>
      </c>
      <c r="D737" t="str">
        <f t="shared" si="67"/>
        <v>SILVER</v>
      </c>
      <c r="F737">
        <f t="shared" si="68"/>
        <v>100</v>
      </c>
      <c r="G737">
        <f t="shared" si="69"/>
        <v>100</v>
      </c>
      <c r="H737" t="s">
        <v>1080</v>
      </c>
      <c r="I737">
        <f>COUNTIF(Sheet3!F:F,"="&amp;'Trainers by index #'!D737)</f>
        <v>17</v>
      </c>
      <c r="J737">
        <f>IF(AND(I737=0,L737=0),MAX(Sheet3!J:J),0)</f>
        <v>0</v>
      </c>
      <c r="K737">
        <f>IF(I737=1,VLOOKUP(D737,Sheet3!F:J,5,FALSE),0)</f>
        <v>0</v>
      </c>
      <c r="L737">
        <f>IFERROR(IF(H737&lt;&gt;"",VLOOKUP(H737,Sheet3!I:J,2,FALSE),0),0)</f>
        <v>100</v>
      </c>
      <c r="M737">
        <f>IF(H737="FightingDojo",100,IF(VLOOKUP(F737,Sheet3!J:K,2,FALSE)&lt;&gt;100,VLOOKUP(F737,Sheet3!J:K,2,FALSE),0))</f>
        <v>100</v>
      </c>
      <c r="N737" t="str">
        <f t="shared" si="70"/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0,100,100,100,100,100,100,100,100,100,100,100,100,100,100,100,100,42,42,42,42,42,100,100,100,100,</v>
      </c>
      <c r="O737" t="str">
        <f t="shared" si="71"/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46,100,100,100,100,100,100,100,100,100,100,100,100,100,100,100,100,100,100,100,100,100,31,32,32,32,32,100,100,100,100,</v>
      </c>
    </row>
    <row r="738" spans="1:15" x14ac:dyDescent="0.5">
      <c r="A738">
        <v>737</v>
      </c>
      <c r="B738" t="str">
        <f t="shared" si="66"/>
        <v/>
      </c>
      <c r="C738" t="s">
        <v>101</v>
      </c>
      <c r="D738" t="str">
        <f t="shared" si="67"/>
        <v>SILVER</v>
      </c>
      <c r="F738">
        <f t="shared" si="68"/>
        <v>100</v>
      </c>
      <c r="G738">
        <f t="shared" si="69"/>
        <v>100</v>
      </c>
      <c r="H738" t="s">
        <v>1080</v>
      </c>
      <c r="I738">
        <f>COUNTIF(Sheet3!F:F,"="&amp;'Trainers by index #'!D738)</f>
        <v>17</v>
      </c>
      <c r="J738">
        <f>IF(AND(I738=0,L738=0),MAX(Sheet3!J:J),0)</f>
        <v>0</v>
      </c>
      <c r="K738">
        <f>IF(I738=1,VLOOKUP(D738,Sheet3!F:J,5,FALSE),0)</f>
        <v>0</v>
      </c>
      <c r="L738">
        <f>IFERROR(IF(H738&lt;&gt;"",VLOOKUP(H738,Sheet3!I:J,2,FALSE),0),0)</f>
        <v>100</v>
      </c>
      <c r="M738">
        <f>IF(H738="FightingDojo",100,IF(VLOOKUP(F738,Sheet3!J:K,2,FALSE)&lt;&gt;100,VLOOKUP(F738,Sheet3!J:K,2,FALSE),0))</f>
        <v>100</v>
      </c>
      <c r="N738" t="str">
        <f>N737&amp;M738&amp;"]"</f>
        <v>[21,5,5,7,27,21,22,6,40,21,0,17,17,52,96,40,56,17,0,16,21,27,17,24,17,17,17,63,16,27,38,50,42,41,58,63,40,92,39,0,64,38,8,39,39,38,6,95,17,16,8,8,8,8,8,17,17,98,91,17,17,21,0,21,21,21,21,21,21,27,27,22,40,22,22,22,22,22,64,22,31,39,93,93,40,40,0,0,38,41,41,41,41,41,41,41,41,41,41,17,17,63,62,62,0,0,0,56,47,58,58,58,63,62,62,47,58,38,58,38,56,45,43,56,56,47,47,41,43,45,45,45,64,43,92,93,56,0,81,95,0,21,56,56,56,56,56,64,63,63,56,98,98,56,17,41,41,58,41,60,60,60,60,60,0,0,0,0,0,0,0,45,45,0,38,38,38,25,92,0,25,25,93,25,50,50,50,50,50,50,50,50,50,0,50,50,50,50,50,50,49,49,49,49,49,49,0,0,49,49,40,40,40,40,40,52,40,52,52,52,0,52,52,52,0,0,52,52,0,89,58,62,25,63,81,81,81,81,81,81,81,81,81,65,65,65,65,95,6,56,41,99,96,64,62,90,93,89,0,0,0,0,34,64,5,21,34,64,21,34,52,64,0,21,21,17,17,56,6,6,34,34,52,81,81,81,81,52,52,8,99,0,99,99,0,98,64,64,98,91,92,92,81,0,0,0,0,96,89,89,89,92,91,91,91,91,91,96,17,91,91,91,43,43,56,90,98,92,64,64,92,63,63,21,56,90,62,0,81,0,0,0,0,0,0,90,0,91,91,91,91,81,52,90,90,90,63,91,91,22,64,98,49,89,89,64,62,89,89,99,99,0,99,98,0,0,64,96,96,91,91,92,17,17,27,31,21,22,39,17,25,25,52,0,24,62,39,39,81,39,40,45,45,52,56,56,56,56,21,39,63,62,63,81,89,90,41,65,64,91,91,81,81,81,81,81,81,81,81,25,25,24,24,39,39,25,25,39,39,40,40,0,0,62,62,81,56,56,22,56,56,56,56,22,22,63,63,63,63,7,7,17,17,39,39,45,45,50,50,50,52,52,0,0,0,0,0,50,52,50,50,50,50,50,52,17,52,50,100,100,100,91,38,38,5,5,5,41,50,59,59,59,25,0,24,0,39,0,40,6,0,7,22,0,17,0,43,17,0,21,0,45,17,0,21,0,22,39,0,45,0,0,6,40,40,43,22,58,22,81,81,31,31,31,98,98,96,96,96,96,96,96,89,89,91,91,91,91,91,91,91,91,91,91,91,91,91,91,92,92,92,91,91,91,91,91,91,91,91,99,99,99,99,99,99,81,99,99,98,98,98,98,98,98,98,98,98,88,88,88,17,81,56,63,56,56,62,56,63,39,25,56,25,25,25,21,21,21,22,22,22,95,95,95,95,95,95,91,91,91,91,91,91,91,91,91,92,92,92,92,92,92,92,92,92,91,91,91,91,91,91,91,91,91,91,91,91,91,91,91,91,91,91,91,91,91,81,81,81,81,81,40,40,40,50,64,64,64,31,31,0,0,0,0,96,99,99,99,0,0,0,0,0,0,81,93,81,81,81,0,100,65,100,100,100,50,0,0,0,0,0,100,100,100,100,100,100,100,100,100,100,100,100,100,100,100,100,42,42,42,42,42,100,100,100,100,100]</v>
      </c>
      <c r="O738" t="str">
        <f>O737&amp;G738&amp;"]"</f>
        <v>[13,4,4,5,19,14,16,4,27,12,100,11,11,46,74,27,48,8,100,8,13,19,9,17,9,8,8,69,7,20,22,46,32,30,52,69,26,67,24,100,70,21,6,24,24,21,4,72,8,7,6,6,6,6,6,8,8,77,65,8,10,14,100,14,14,14,12,12,12,19,19,16,26,16,16,16,16,16,70,16,20,23,68,68,27,27,100,100,21,28,28,28,28,28,28,28,28,28,28,10,11,69,60,60,100,100,100,48,44,51,51,51,69,60,60,44,51,21,51,21,48,40,34,47,47,44,44,28,34,40,40,40,70,34,67,68,47,100,75,72,100,14,48,48,48,48,49,70,69,69,49,76,76,49,10,29,29,51,29,53,53,53,53,53,100,100,100,100,100,100,100,40,40,100,21,21,21,18,67,100,18,18,68,18,45,45,45,45,45,45,45,45,45,100,45,45,45,45,45,45,33,33,33,33,33,33,100,100,33,33,26,26,26,26,26,46,26,46,46,46,100,46,46,46,100,100,46,46,100,62,51,60,18,69,75,75,75,75,75,75,75,75,75,58,58,58,58,72,4,48,29,79,73,70,60,64,68,62,80,82,81,100,23,71,4,13,23,71,13,23,47,71,100,14,14,8,8,48,4,4,22,22,46,75,76,76,76,47,47,6,79,100,78,78,100,77,70,70,76,66,67,67,75,100,100,100,100,73,63,63,63,67,66,66,66,65,65,74,9,65,65,65,34,34,47,64,76,67,70,70,67,69,69,14,49,64,60,100,75,100,100,100,100,100,100,64,100,65,65,66,66,75,46,64,64,64,69,65,65,16,70,76,33,63,63,70,60,62,62,79,79,100,78,77,100,100,70,74,74,65,65,67,8,9,19,20,12,16,24,9,18,18,18,100,17,60,23,23,75,23,26,40,40,46,47,47,47,47,14,23,69,60,69,75,62,64,28,58,70,65,65,75,75,75,75,75,75,75,75,18,18,17,17,23,23,18,18,24,24,26,26,100,100,60,60,75,47,47,16,47,48,48,49,16,16,69,69,69,69,5,5,8,8,23,23,40,40,45,45,45,46,46,100,100,100,100,100,46,47,45,45,45,45,45,47,12,47,46,101,101,101,65,21,21,3,3,3,29,45,52,52,52,18,100,17,100,23,100,26,4,100,5,16,100,8,100,34,8,100,14,100,40,10,100,14,100,16,23,100,40,100,100,4,27,27,34,16,51,16,75,75,20,20,20,76,76,74,74,74,74,74,74,63,63,65,65,65,65,65,65,65,65,65,66,66,66,66,66,67,67,67,66,66,66,66,66,66,66,66,78,78,78,78,78,78,75,78,78,77,77,77,77,77,77,77,77,77,61,61,61,11,75,49,69,48,48,60,47,69,24,18,47,18,18,18,14,14,14,16,16,16,72,72,72,72,72,72,66,66,66,66,66,66,66,66,66,67,67,67,67,67,67,67,67,67,66,66,66,66,66,66,65,65,65,65,65,65,65,65,65,65,65,65,65,65,65,75,75,75,75,75,26,26,26,45,70,70,70,20,20,81,81,81,81,73,79,79,79,80,80,80,80,80,80,75,68,75,75,75,100,100,58,100,100,100,46,100,100,100,100,100,100,100,100,100,100,100,100,100,100,100,100,100,100,100,100,100,31,32,32,32,32,100,100,100,100,100]</v>
      </c>
    </row>
    <row r="739" spans="1:15" x14ac:dyDescent="0.5">
      <c r="N739" t="s">
        <v>1644</v>
      </c>
      <c r="O739" t="s">
        <v>1643</v>
      </c>
    </row>
  </sheetData>
  <conditionalFormatting sqref="F1:G73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7"/>
  <sheetViews>
    <sheetView workbookViewId="0">
      <pane ySplit="1" topLeftCell="A27" activePane="bottomLeft" state="frozen"/>
      <selection pane="bottomLeft" activeCell="B51" sqref="B51"/>
    </sheetView>
  </sheetViews>
  <sheetFormatPr defaultRowHeight="14.35" x14ac:dyDescent="0.5"/>
  <cols>
    <col min="1" max="1" width="4.87890625" bestFit="1" customWidth="1"/>
    <col min="2" max="2" width="20.17578125" bestFit="1" customWidth="1"/>
    <col min="7" max="7" width="8.9375" style="1"/>
    <col min="8" max="8" width="14.29296875" customWidth="1"/>
  </cols>
  <sheetData>
    <row r="1" spans="1:8" x14ac:dyDescent="0.5">
      <c r="A1" t="s">
        <v>82</v>
      </c>
      <c r="B1" t="s">
        <v>83</v>
      </c>
      <c r="C1">
        <f>MAX(C2:C97)</f>
        <v>82</v>
      </c>
      <c r="E1" t="s">
        <v>1097</v>
      </c>
      <c r="H1" t="s">
        <v>1103</v>
      </c>
    </row>
    <row r="2" spans="1:8" x14ac:dyDescent="0.5">
      <c r="A2" t="s">
        <v>8</v>
      </c>
      <c r="B2" t="s">
        <v>980</v>
      </c>
      <c r="C2">
        <v>3</v>
      </c>
      <c r="D2">
        <v>5</v>
      </c>
      <c r="E2">
        <f>MIN(ROUND(D2*(1+C2/80),0),100)</f>
        <v>5</v>
      </c>
      <c r="H2">
        <f>E2</f>
        <v>5</v>
      </c>
    </row>
    <row r="3" spans="1:8" x14ac:dyDescent="0.5">
      <c r="A3" t="s">
        <v>9</v>
      </c>
      <c r="B3" t="s">
        <v>983</v>
      </c>
      <c r="C3">
        <v>4</v>
      </c>
      <c r="D3">
        <v>6</v>
      </c>
      <c r="E3">
        <f t="shared" ref="E3:E66" si="0">MIN(ROUND(D3*(1+C3/80),0),100)</f>
        <v>6</v>
      </c>
      <c r="F3">
        <f>E3-E2</f>
        <v>1</v>
      </c>
      <c r="H3">
        <f t="shared" ref="H3:H66" si="1">E3</f>
        <v>6</v>
      </c>
    </row>
    <row r="4" spans="1:8" x14ac:dyDescent="0.5">
      <c r="A4" t="s">
        <v>10</v>
      </c>
      <c r="B4" t="s">
        <v>984</v>
      </c>
      <c r="C4">
        <v>5</v>
      </c>
      <c r="D4">
        <v>7</v>
      </c>
      <c r="E4">
        <f t="shared" si="0"/>
        <v>7</v>
      </c>
      <c r="F4">
        <f t="shared" ref="F4:F67" si="2">E4-E3</f>
        <v>1</v>
      </c>
      <c r="G4" s="1">
        <f>F4/E3</f>
        <v>0.16666666666666666</v>
      </c>
      <c r="H4">
        <f t="shared" si="1"/>
        <v>7</v>
      </c>
    </row>
    <row r="5" spans="1:8" x14ac:dyDescent="0.5">
      <c r="A5" t="s">
        <v>31</v>
      </c>
      <c r="B5" t="s">
        <v>985</v>
      </c>
      <c r="C5">
        <v>6</v>
      </c>
      <c r="D5">
        <v>7</v>
      </c>
      <c r="E5">
        <f t="shared" si="0"/>
        <v>8</v>
      </c>
      <c r="F5">
        <f t="shared" si="2"/>
        <v>1</v>
      </c>
      <c r="G5" s="1">
        <f t="shared" ref="G5:G68" si="3">F5/E4</f>
        <v>0.14285714285714285</v>
      </c>
      <c r="H5">
        <f t="shared" si="1"/>
        <v>8</v>
      </c>
    </row>
    <row r="6" spans="1:8" x14ac:dyDescent="0.5">
      <c r="A6" t="s">
        <v>0</v>
      </c>
      <c r="B6" t="s">
        <v>986</v>
      </c>
      <c r="C6">
        <v>7</v>
      </c>
      <c r="D6">
        <v>15</v>
      </c>
      <c r="E6">
        <f t="shared" si="0"/>
        <v>16</v>
      </c>
      <c r="F6">
        <f t="shared" si="2"/>
        <v>8</v>
      </c>
      <c r="G6" s="1">
        <f t="shared" si="3"/>
        <v>1</v>
      </c>
      <c r="H6">
        <f t="shared" si="1"/>
        <v>16</v>
      </c>
    </row>
    <row r="7" spans="1:8" x14ac:dyDescent="0.5">
      <c r="A7" t="s">
        <v>11</v>
      </c>
      <c r="B7" t="s">
        <v>987</v>
      </c>
      <c r="C7">
        <v>8</v>
      </c>
      <c r="D7">
        <v>15</v>
      </c>
      <c r="E7">
        <f t="shared" si="0"/>
        <v>17</v>
      </c>
      <c r="F7">
        <f t="shared" si="2"/>
        <v>1</v>
      </c>
      <c r="G7" s="1">
        <f t="shared" si="3"/>
        <v>6.25E-2</v>
      </c>
      <c r="H7">
        <f t="shared" si="1"/>
        <v>17</v>
      </c>
    </row>
    <row r="8" spans="1:8" x14ac:dyDescent="0.5">
      <c r="A8" t="s">
        <v>28</v>
      </c>
      <c r="B8" t="s">
        <v>988</v>
      </c>
      <c r="C8">
        <v>9</v>
      </c>
      <c r="D8">
        <v>15</v>
      </c>
      <c r="E8">
        <f t="shared" si="0"/>
        <v>17</v>
      </c>
      <c r="F8">
        <f t="shared" si="2"/>
        <v>0</v>
      </c>
      <c r="G8" s="1">
        <f t="shared" si="3"/>
        <v>0</v>
      </c>
      <c r="H8">
        <f t="shared" si="1"/>
        <v>17</v>
      </c>
    </row>
    <row r="9" spans="1:8" x14ac:dyDescent="0.5">
      <c r="A9" t="s">
        <v>12</v>
      </c>
      <c r="B9" t="s">
        <v>989</v>
      </c>
      <c r="C9">
        <v>10</v>
      </c>
      <c r="D9">
        <v>15</v>
      </c>
      <c r="E9">
        <f t="shared" si="0"/>
        <v>17</v>
      </c>
      <c r="F9">
        <f t="shared" si="2"/>
        <v>0</v>
      </c>
      <c r="G9" s="1">
        <f t="shared" si="3"/>
        <v>0</v>
      </c>
      <c r="H9">
        <f t="shared" si="1"/>
        <v>17</v>
      </c>
    </row>
    <row r="10" spans="1:8" x14ac:dyDescent="0.5">
      <c r="A10" t="s">
        <v>29</v>
      </c>
      <c r="B10" t="s">
        <v>990</v>
      </c>
      <c r="C10">
        <v>11</v>
      </c>
      <c r="D10">
        <v>15</v>
      </c>
      <c r="E10">
        <f t="shared" si="0"/>
        <v>17</v>
      </c>
      <c r="F10">
        <f t="shared" si="2"/>
        <v>0</v>
      </c>
      <c r="G10" s="1">
        <f t="shared" si="3"/>
        <v>0</v>
      </c>
      <c r="H10">
        <f t="shared" si="1"/>
        <v>17</v>
      </c>
    </row>
    <row r="11" spans="1:8" x14ac:dyDescent="0.5">
      <c r="A11" t="s">
        <v>1</v>
      </c>
      <c r="B11" t="s">
        <v>991</v>
      </c>
      <c r="C11">
        <v>12</v>
      </c>
      <c r="D11">
        <v>18</v>
      </c>
      <c r="E11">
        <f t="shared" si="0"/>
        <v>21</v>
      </c>
      <c r="F11">
        <f t="shared" si="2"/>
        <v>4</v>
      </c>
      <c r="G11" s="1">
        <f t="shared" si="3"/>
        <v>0.23529411764705882</v>
      </c>
      <c r="H11">
        <f t="shared" si="1"/>
        <v>21</v>
      </c>
    </row>
    <row r="12" spans="1:8" x14ac:dyDescent="0.5">
      <c r="A12" t="s">
        <v>29</v>
      </c>
      <c r="B12" t="s">
        <v>992</v>
      </c>
      <c r="C12">
        <v>13</v>
      </c>
      <c r="D12">
        <v>18</v>
      </c>
      <c r="E12">
        <f t="shared" si="0"/>
        <v>21</v>
      </c>
      <c r="F12">
        <f t="shared" si="2"/>
        <v>0</v>
      </c>
      <c r="G12" s="1">
        <f t="shared" si="3"/>
        <v>0</v>
      </c>
      <c r="H12">
        <f t="shared" si="1"/>
        <v>21</v>
      </c>
    </row>
    <row r="13" spans="1:8" x14ac:dyDescent="0.5">
      <c r="A13" t="s">
        <v>13</v>
      </c>
      <c r="B13" t="s">
        <v>993</v>
      </c>
      <c r="C13">
        <v>14</v>
      </c>
      <c r="D13">
        <v>18</v>
      </c>
      <c r="E13">
        <f t="shared" si="0"/>
        <v>21</v>
      </c>
      <c r="F13">
        <f t="shared" si="2"/>
        <v>0</v>
      </c>
      <c r="G13" s="1">
        <f t="shared" si="3"/>
        <v>0</v>
      </c>
      <c r="H13">
        <f t="shared" si="1"/>
        <v>21</v>
      </c>
    </row>
    <row r="14" spans="1:8" x14ac:dyDescent="0.5">
      <c r="A14" t="s">
        <v>14</v>
      </c>
      <c r="B14" t="s">
        <v>994</v>
      </c>
      <c r="C14">
        <v>16</v>
      </c>
      <c r="D14">
        <v>18</v>
      </c>
      <c r="E14">
        <f t="shared" si="0"/>
        <v>22</v>
      </c>
      <c r="F14">
        <f t="shared" si="2"/>
        <v>1</v>
      </c>
      <c r="G14" s="1">
        <f t="shared" si="3"/>
        <v>4.7619047619047616E-2</v>
      </c>
      <c r="H14">
        <f t="shared" si="1"/>
        <v>22</v>
      </c>
    </row>
    <row r="15" spans="1:8" x14ac:dyDescent="0.5">
      <c r="A15" t="s">
        <v>15</v>
      </c>
      <c r="B15" t="s">
        <v>995</v>
      </c>
      <c r="C15">
        <v>17</v>
      </c>
      <c r="D15">
        <v>20</v>
      </c>
      <c r="E15">
        <f t="shared" si="0"/>
        <v>24</v>
      </c>
      <c r="F15">
        <f t="shared" si="2"/>
        <v>2</v>
      </c>
      <c r="G15" s="1">
        <f t="shared" si="3"/>
        <v>9.0909090909090912E-2</v>
      </c>
      <c r="H15">
        <f t="shared" si="1"/>
        <v>24</v>
      </c>
    </row>
    <row r="16" spans="1:8" x14ac:dyDescent="0.5">
      <c r="A16" t="s">
        <v>32</v>
      </c>
      <c r="B16" t="s">
        <v>996</v>
      </c>
      <c r="C16">
        <v>18</v>
      </c>
      <c r="D16">
        <v>20</v>
      </c>
      <c r="E16">
        <f t="shared" si="0"/>
        <v>25</v>
      </c>
      <c r="F16">
        <f t="shared" si="2"/>
        <v>1</v>
      </c>
      <c r="G16" s="1">
        <f t="shared" si="3"/>
        <v>4.1666666666666664E-2</v>
      </c>
      <c r="H16">
        <f t="shared" si="1"/>
        <v>25</v>
      </c>
    </row>
    <row r="17" spans="1:8" x14ac:dyDescent="0.5">
      <c r="A17" t="s">
        <v>2</v>
      </c>
      <c r="B17" t="s">
        <v>997</v>
      </c>
      <c r="C17">
        <v>19</v>
      </c>
      <c r="D17">
        <v>22</v>
      </c>
      <c r="E17">
        <f t="shared" si="0"/>
        <v>27</v>
      </c>
      <c r="F17">
        <f t="shared" si="2"/>
        <v>2</v>
      </c>
      <c r="G17" s="1">
        <f t="shared" si="3"/>
        <v>0.08</v>
      </c>
      <c r="H17">
        <f t="shared" si="1"/>
        <v>27</v>
      </c>
    </row>
    <row r="18" spans="1:8" x14ac:dyDescent="0.5">
      <c r="A18" t="s">
        <v>16</v>
      </c>
      <c r="B18" t="s">
        <v>998</v>
      </c>
      <c r="C18">
        <v>20</v>
      </c>
      <c r="D18">
        <v>25</v>
      </c>
      <c r="E18">
        <f t="shared" si="0"/>
        <v>31</v>
      </c>
      <c r="F18">
        <f t="shared" si="2"/>
        <v>4</v>
      </c>
      <c r="G18" s="1">
        <f t="shared" si="3"/>
        <v>0.14814814814814814</v>
      </c>
      <c r="H18">
        <f t="shared" si="1"/>
        <v>31</v>
      </c>
    </row>
    <row r="19" spans="1:8" x14ac:dyDescent="0.5">
      <c r="A19" t="s">
        <v>3</v>
      </c>
      <c r="B19" t="s">
        <v>999</v>
      </c>
      <c r="C19">
        <v>21</v>
      </c>
      <c r="D19">
        <v>30</v>
      </c>
      <c r="E19">
        <f t="shared" si="0"/>
        <v>38</v>
      </c>
      <c r="F19">
        <f t="shared" si="2"/>
        <v>7</v>
      </c>
      <c r="G19" s="1">
        <f t="shared" si="3"/>
        <v>0.22580645161290322</v>
      </c>
      <c r="H19">
        <f t="shared" si="1"/>
        <v>38</v>
      </c>
    </row>
    <row r="20" spans="1:8" x14ac:dyDescent="0.5">
      <c r="A20" t="s">
        <v>33</v>
      </c>
      <c r="B20" t="s">
        <v>1000</v>
      </c>
      <c r="C20">
        <v>22</v>
      </c>
      <c r="D20">
        <v>27</v>
      </c>
      <c r="E20">
        <f t="shared" si="0"/>
        <v>34</v>
      </c>
      <c r="F20">
        <f t="shared" si="2"/>
        <v>-4</v>
      </c>
      <c r="G20" s="1">
        <f t="shared" si="3"/>
        <v>-0.10526315789473684</v>
      </c>
      <c r="H20">
        <f t="shared" si="1"/>
        <v>34</v>
      </c>
    </row>
    <row r="21" spans="1:8" x14ac:dyDescent="0.5">
      <c r="A21" t="s">
        <v>17</v>
      </c>
      <c r="B21" t="s">
        <v>1001</v>
      </c>
      <c r="C21">
        <v>23</v>
      </c>
      <c r="D21">
        <v>30</v>
      </c>
      <c r="E21">
        <f t="shared" si="0"/>
        <v>39</v>
      </c>
      <c r="F21">
        <f t="shared" si="2"/>
        <v>5</v>
      </c>
      <c r="G21" s="1">
        <f t="shared" si="3"/>
        <v>0.14705882352941177</v>
      </c>
      <c r="H21">
        <f t="shared" si="1"/>
        <v>39</v>
      </c>
    </row>
    <row r="22" spans="1:8" x14ac:dyDescent="0.5">
      <c r="A22" t="s">
        <v>18</v>
      </c>
      <c r="B22" t="s">
        <v>1002</v>
      </c>
      <c r="C22">
        <v>24</v>
      </c>
      <c r="D22">
        <v>30</v>
      </c>
      <c r="E22">
        <f t="shared" si="0"/>
        <v>39</v>
      </c>
      <c r="F22">
        <f t="shared" si="2"/>
        <v>0</v>
      </c>
      <c r="G22" s="1">
        <f t="shared" si="3"/>
        <v>0</v>
      </c>
      <c r="H22">
        <f t="shared" si="1"/>
        <v>39</v>
      </c>
    </row>
    <row r="23" spans="1:8" x14ac:dyDescent="0.5">
      <c r="A23" t="s">
        <v>17</v>
      </c>
      <c r="B23" t="s">
        <v>1003</v>
      </c>
      <c r="C23">
        <v>25</v>
      </c>
      <c r="D23">
        <v>30</v>
      </c>
      <c r="E23">
        <f t="shared" si="0"/>
        <v>39</v>
      </c>
      <c r="F23">
        <f t="shared" si="2"/>
        <v>0</v>
      </c>
      <c r="G23" s="1">
        <f t="shared" si="3"/>
        <v>0</v>
      </c>
      <c r="H23">
        <f t="shared" si="1"/>
        <v>39</v>
      </c>
    </row>
    <row r="24" spans="1:8" x14ac:dyDescent="0.5">
      <c r="A24" t="s">
        <v>34</v>
      </c>
      <c r="B24" t="s">
        <v>1004</v>
      </c>
      <c r="C24">
        <v>26</v>
      </c>
      <c r="D24">
        <v>30</v>
      </c>
      <c r="E24">
        <f t="shared" si="0"/>
        <v>40</v>
      </c>
      <c r="F24">
        <f t="shared" si="2"/>
        <v>1</v>
      </c>
      <c r="G24" s="1">
        <f t="shared" si="3"/>
        <v>2.564102564102564E-2</v>
      </c>
      <c r="H24">
        <f t="shared" si="1"/>
        <v>40</v>
      </c>
    </row>
    <row r="25" spans="1:8" x14ac:dyDescent="0.5">
      <c r="A25" t="s">
        <v>19</v>
      </c>
      <c r="B25" t="s">
        <v>1005</v>
      </c>
      <c r="C25">
        <v>27</v>
      </c>
      <c r="D25">
        <v>30</v>
      </c>
      <c r="E25">
        <f t="shared" si="0"/>
        <v>40</v>
      </c>
      <c r="F25">
        <f t="shared" si="2"/>
        <v>0</v>
      </c>
      <c r="G25" s="1">
        <f t="shared" si="3"/>
        <v>0</v>
      </c>
      <c r="H25">
        <f t="shared" si="1"/>
        <v>40</v>
      </c>
    </row>
    <row r="26" spans="1:8" x14ac:dyDescent="0.5">
      <c r="A26" t="s">
        <v>20</v>
      </c>
      <c r="B26" t="s">
        <v>1006</v>
      </c>
      <c r="C26">
        <v>28</v>
      </c>
      <c r="D26">
        <v>30</v>
      </c>
      <c r="E26">
        <f t="shared" si="0"/>
        <v>41</v>
      </c>
      <c r="F26">
        <f t="shared" si="2"/>
        <v>1</v>
      </c>
      <c r="G26" s="1">
        <f t="shared" si="3"/>
        <v>2.5000000000000001E-2</v>
      </c>
      <c r="H26">
        <f t="shared" si="1"/>
        <v>41</v>
      </c>
    </row>
    <row r="27" spans="1:8" x14ac:dyDescent="0.5">
      <c r="A27" t="s">
        <v>5</v>
      </c>
      <c r="B27" t="s">
        <v>1007</v>
      </c>
      <c r="C27">
        <v>29</v>
      </c>
      <c r="D27">
        <v>30</v>
      </c>
      <c r="E27">
        <f t="shared" si="0"/>
        <v>41</v>
      </c>
      <c r="F27">
        <f t="shared" si="2"/>
        <v>0</v>
      </c>
      <c r="G27" s="1">
        <f t="shared" si="3"/>
        <v>0</v>
      </c>
      <c r="H27">
        <f t="shared" si="1"/>
        <v>41</v>
      </c>
    </row>
    <row r="28" spans="1:8" x14ac:dyDescent="0.5">
      <c r="A28" t="s">
        <v>20</v>
      </c>
      <c r="B28" t="s">
        <v>1008</v>
      </c>
      <c r="C28">
        <v>30</v>
      </c>
      <c r="D28">
        <v>30</v>
      </c>
      <c r="E28">
        <f t="shared" si="0"/>
        <v>41</v>
      </c>
      <c r="F28">
        <f t="shared" si="2"/>
        <v>0</v>
      </c>
      <c r="G28" s="1">
        <f t="shared" si="3"/>
        <v>0</v>
      </c>
      <c r="H28">
        <f t="shared" si="1"/>
        <v>41</v>
      </c>
    </row>
    <row r="29" spans="1:8" x14ac:dyDescent="0.5">
      <c r="A29" t="s">
        <v>4</v>
      </c>
      <c r="B29" t="s">
        <v>1009</v>
      </c>
      <c r="C29">
        <v>31</v>
      </c>
      <c r="D29">
        <v>30</v>
      </c>
      <c r="E29">
        <f t="shared" si="0"/>
        <v>42</v>
      </c>
      <c r="F29">
        <f t="shared" si="2"/>
        <v>1</v>
      </c>
      <c r="G29" s="1">
        <f t="shared" si="3"/>
        <v>2.4390243902439025E-2</v>
      </c>
      <c r="H29">
        <f t="shared" si="1"/>
        <v>42</v>
      </c>
    </row>
    <row r="30" spans="1:8" x14ac:dyDescent="0.5">
      <c r="A30" t="s">
        <v>26</v>
      </c>
      <c r="B30" t="s">
        <v>1010</v>
      </c>
      <c r="C30">
        <v>32</v>
      </c>
      <c r="D30">
        <v>30</v>
      </c>
      <c r="E30">
        <f t="shared" si="0"/>
        <v>42</v>
      </c>
      <c r="F30">
        <f t="shared" si="2"/>
        <v>0</v>
      </c>
      <c r="G30" s="1">
        <f t="shared" si="3"/>
        <v>0</v>
      </c>
      <c r="H30">
        <f t="shared" si="1"/>
        <v>42</v>
      </c>
    </row>
    <row r="31" spans="1:8" x14ac:dyDescent="0.5">
      <c r="A31" t="s">
        <v>4</v>
      </c>
      <c r="B31" t="s">
        <v>1011</v>
      </c>
      <c r="C31">
        <v>33</v>
      </c>
      <c r="D31">
        <v>30</v>
      </c>
      <c r="E31">
        <f t="shared" si="0"/>
        <v>42</v>
      </c>
      <c r="F31">
        <f t="shared" si="2"/>
        <v>0</v>
      </c>
      <c r="G31" s="1">
        <f t="shared" si="3"/>
        <v>0</v>
      </c>
      <c r="H31">
        <f t="shared" si="1"/>
        <v>42</v>
      </c>
    </row>
    <row r="32" spans="1:8" x14ac:dyDescent="0.5">
      <c r="A32" t="s">
        <v>21</v>
      </c>
      <c r="B32" t="s">
        <v>1012</v>
      </c>
      <c r="C32">
        <v>34</v>
      </c>
      <c r="D32">
        <v>30</v>
      </c>
      <c r="E32">
        <f t="shared" si="0"/>
        <v>43</v>
      </c>
      <c r="F32">
        <f t="shared" si="2"/>
        <v>1</v>
      </c>
      <c r="G32" s="1">
        <f t="shared" si="3"/>
        <v>2.3809523809523808E-2</v>
      </c>
      <c r="H32">
        <f t="shared" si="1"/>
        <v>43</v>
      </c>
    </row>
    <row r="33" spans="1:8" x14ac:dyDescent="0.5">
      <c r="A33" t="s">
        <v>27</v>
      </c>
      <c r="B33" t="s">
        <v>1013</v>
      </c>
      <c r="C33">
        <v>37</v>
      </c>
      <c r="D33">
        <v>30</v>
      </c>
      <c r="E33">
        <f t="shared" si="0"/>
        <v>44</v>
      </c>
      <c r="F33">
        <f t="shared" si="2"/>
        <v>1</v>
      </c>
      <c r="G33" s="1">
        <f t="shared" si="3"/>
        <v>2.3255813953488372E-2</v>
      </c>
      <c r="H33">
        <f t="shared" si="1"/>
        <v>44</v>
      </c>
    </row>
    <row r="34" spans="1:8" x14ac:dyDescent="0.5">
      <c r="A34" t="s">
        <v>22</v>
      </c>
      <c r="B34" t="s">
        <v>1014</v>
      </c>
      <c r="C34">
        <v>40</v>
      </c>
      <c r="D34">
        <v>30</v>
      </c>
      <c r="E34">
        <f t="shared" si="0"/>
        <v>45</v>
      </c>
      <c r="F34">
        <f t="shared" si="2"/>
        <v>1</v>
      </c>
      <c r="G34" s="1">
        <f t="shared" si="3"/>
        <v>2.2727272727272728E-2</v>
      </c>
      <c r="H34">
        <f t="shared" si="1"/>
        <v>45</v>
      </c>
    </row>
    <row r="35" spans="1:8" x14ac:dyDescent="0.5">
      <c r="A35" t="s">
        <v>35</v>
      </c>
      <c r="B35" t="s">
        <v>1015</v>
      </c>
      <c r="C35">
        <v>44</v>
      </c>
      <c r="D35">
        <v>30</v>
      </c>
      <c r="E35">
        <f t="shared" si="0"/>
        <v>47</v>
      </c>
      <c r="F35">
        <f t="shared" si="2"/>
        <v>2</v>
      </c>
      <c r="G35" s="1">
        <f t="shared" si="3"/>
        <v>4.4444444444444446E-2</v>
      </c>
      <c r="H35">
        <f t="shared" si="1"/>
        <v>47</v>
      </c>
    </row>
    <row r="36" spans="1:8" x14ac:dyDescent="0.5">
      <c r="A36" t="s">
        <v>6</v>
      </c>
      <c r="B36" t="s">
        <v>1016</v>
      </c>
      <c r="C36">
        <v>45</v>
      </c>
      <c r="D36">
        <v>32</v>
      </c>
      <c r="E36">
        <f t="shared" si="0"/>
        <v>50</v>
      </c>
      <c r="F36">
        <f t="shared" si="2"/>
        <v>3</v>
      </c>
      <c r="G36" s="1">
        <f t="shared" si="3"/>
        <v>6.3829787234042548E-2</v>
      </c>
      <c r="H36">
        <f t="shared" si="1"/>
        <v>50</v>
      </c>
    </row>
    <row r="37" spans="1:8" x14ac:dyDescent="0.5">
      <c r="A37" t="s">
        <v>36</v>
      </c>
      <c r="B37" t="s">
        <v>1017</v>
      </c>
      <c r="C37">
        <v>46</v>
      </c>
      <c r="D37">
        <v>33</v>
      </c>
      <c r="E37">
        <f t="shared" si="0"/>
        <v>52</v>
      </c>
      <c r="F37">
        <f t="shared" si="2"/>
        <v>2</v>
      </c>
      <c r="G37" s="1">
        <f t="shared" si="3"/>
        <v>0.04</v>
      </c>
      <c r="H37">
        <f t="shared" si="1"/>
        <v>52</v>
      </c>
    </row>
    <row r="38" spans="1:8" x14ac:dyDescent="0.5">
      <c r="A38" t="s">
        <v>37</v>
      </c>
      <c r="B38" t="s">
        <v>1018</v>
      </c>
      <c r="C38">
        <v>46</v>
      </c>
      <c r="D38">
        <v>35</v>
      </c>
      <c r="E38">
        <f t="shared" si="0"/>
        <v>55</v>
      </c>
      <c r="F38">
        <f t="shared" si="2"/>
        <v>3</v>
      </c>
      <c r="G38" s="1">
        <f t="shared" si="3"/>
        <v>5.7692307692307696E-2</v>
      </c>
      <c r="H38">
        <f t="shared" si="1"/>
        <v>55</v>
      </c>
    </row>
    <row r="39" spans="1:8" x14ac:dyDescent="0.5">
      <c r="A39" t="s">
        <v>23</v>
      </c>
      <c r="B39" t="s">
        <v>1019</v>
      </c>
      <c r="C39">
        <v>47</v>
      </c>
      <c r="D39">
        <v>35</v>
      </c>
      <c r="E39">
        <f t="shared" si="0"/>
        <v>56</v>
      </c>
      <c r="F39">
        <f t="shared" si="2"/>
        <v>1</v>
      </c>
      <c r="G39" s="1">
        <f t="shared" si="3"/>
        <v>1.8181818181818181E-2</v>
      </c>
      <c r="H39">
        <f t="shared" si="1"/>
        <v>56</v>
      </c>
    </row>
    <row r="40" spans="1:8" x14ac:dyDescent="0.5">
      <c r="A40" t="s">
        <v>24</v>
      </c>
      <c r="B40" t="s">
        <v>1020</v>
      </c>
      <c r="C40">
        <v>48</v>
      </c>
      <c r="D40">
        <v>35</v>
      </c>
      <c r="E40">
        <f t="shared" si="0"/>
        <v>56</v>
      </c>
      <c r="F40">
        <f t="shared" si="2"/>
        <v>0</v>
      </c>
      <c r="G40" s="1">
        <f t="shared" si="3"/>
        <v>0</v>
      </c>
      <c r="H40">
        <f t="shared" si="1"/>
        <v>56</v>
      </c>
    </row>
    <row r="41" spans="1:8" x14ac:dyDescent="0.5">
      <c r="A41" t="s">
        <v>25</v>
      </c>
      <c r="B41" t="s">
        <v>1021</v>
      </c>
      <c r="C41">
        <v>49</v>
      </c>
      <c r="D41">
        <v>35</v>
      </c>
      <c r="E41">
        <f t="shared" si="0"/>
        <v>56</v>
      </c>
      <c r="F41">
        <f t="shared" si="2"/>
        <v>0</v>
      </c>
      <c r="G41" s="1">
        <f t="shared" si="3"/>
        <v>0</v>
      </c>
      <c r="H41">
        <f t="shared" si="1"/>
        <v>56</v>
      </c>
    </row>
    <row r="42" spans="1:8" x14ac:dyDescent="0.5">
      <c r="A42" t="s">
        <v>24</v>
      </c>
      <c r="B42" t="s">
        <v>1022</v>
      </c>
      <c r="C42">
        <v>50</v>
      </c>
      <c r="D42">
        <v>35</v>
      </c>
      <c r="E42">
        <f t="shared" si="0"/>
        <v>57</v>
      </c>
      <c r="F42">
        <f t="shared" si="2"/>
        <v>1</v>
      </c>
      <c r="G42" s="1">
        <f t="shared" si="3"/>
        <v>1.7857142857142856E-2</v>
      </c>
      <c r="H42">
        <f t="shared" si="1"/>
        <v>57</v>
      </c>
    </row>
    <row r="43" spans="1:8" x14ac:dyDescent="0.5">
      <c r="A43" t="s">
        <v>7</v>
      </c>
      <c r="B43" t="s">
        <v>1023</v>
      </c>
      <c r="C43">
        <v>51</v>
      </c>
      <c r="D43">
        <v>37</v>
      </c>
      <c r="E43">
        <f t="shared" si="0"/>
        <v>61</v>
      </c>
      <c r="F43">
        <f t="shared" si="2"/>
        <v>4</v>
      </c>
      <c r="G43" s="1">
        <f t="shared" si="3"/>
        <v>7.0175438596491224E-2</v>
      </c>
      <c r="H43">
        <v>58</v>
      </c>
    </row>
    <row r="44" spans="1:8" x14ac:dyDescent="0.5">
      <c r="A44" t="s">
        <v>38</v>
      </c>
      <c r="B44" t="s">
        <v>1024</v>
      </c>
      <c r="C44">
        <v>52</v>
      </c>
      <c r="D44">
        <v>37</v>
      </c>
      <c r="E44">
        <f t="shared" si="0"/>
        <v>61</v>
      </c>
      <c r="F44">
        <f t="shared" si="2"/>
        <v>0</v>
      </c>
      <c r="G44" s="1">
        <f t="shared" si="3"/>
        <v>0</v>
      </c>
      <c r="H44">
        <v>59</v>
      </c>
    </row>
    <row r="45" spans="1:8" x14ac:dyDescent="0.5">
      <c r="A45" t="s">
        <v>39</v>
      </c>
      <c r="B45" t="s">
        <v>1025</v>
      </c>
      <c r="C45">
        <v>53</v>
      </c>
      <c r="D45">
        <v>37</v>
      </c>
      <c r="E45">
        <f t="shared" si="0"/>
        <v>62</v>
      </c>
      <c r="F45">
        <f t="shared" si="2"/>
        <v>1</v>
      </c>
      <c r="G45" s="1">
        <f t="shared" si="3"/>
        <v>1.6393442622950821E-2</v>
      </c>
      <c r="H45">
        <v>60</v>
      </c>
    </row>
    <row r="46" spans="1:8" x14ac:dyDescent="0.5">
      <c r="A46" t="s">
        <v>38</v>
      </c>
      <c r="B46" t="s">
        <v>1026</v>
      </c>
      <c r="C46">
        <v>54</v>
      </c>
      <c r="D46">
        <v>37</v>
      </c>
      <c r="E46">
        <f t="shared" si="0"/>
        <v>62</v>
      </c>
      <c r="F46">
        <f t="shared" si="2"/>
        <v>0</v>
      </c>
      <c r="G46" s="1">
        <f t="shared" si="3"/>
        <v>0</v>
      </c>
      <c r="H46">
        <v>61</v>
      </c>
    </row>
    <row r="47" spans="1:8" x14ac:dyDescent="0.5">
      <c r="A47" t="s">
        <v>71</v>
      </c>
      <c r="B47" t="s">
        <v>1027</v>
      </c>
      <c r="C47">
        <v>60</v>
      </c>
      <c r="D47">
        <v>37</v>
      </c>
      <c r="E47">
        <f t="shared" si="0"/>
        <v>65</v>
      </c>
      <c r="F47">
        <f t="shared" si="2"/>
        <v>3</v>
      </c>
      <c r="G47" s="1">
        <f t="shared" si="3"/>
        <v>4.8387096774193547E-2</v>
      </c>
      <c r="H47">
        <v>62</v>
      </c>
    </row>
    <row r="48" spans="1:8" x14ac:dyDescent="0.5">
      <c r="A48" t="s">
        <v>70</v>
      </c>
      <c r="B48" t="s">
        <v>1028</v>
      </c>
      <c r="C48">
        <v>69</v>
      </c>
      <c r="D48">
        <v>37</v>
      </c>
      <c r="E48">
        <f t="shared" si="0"/>
        <v>69</v>
      </c>
      <c r="F48">
        <f t="shared" si="2"/>
        <v>4</v>
      </c>
      <c r="G48" s="1">
        <f t="shared" si="3"/>
        <v>6.1538461538461542E-2</v>
      </c>
      <c r="H48">
        <v>63</v>
      </c>
    </row>
    <row r="49" spans="1:8" x14ac:dyDescent="0.5">
      <c r="A49" t="s">
        <v>74</v>
      </c>
      <c r="B49" t="s">
        <v>1029</v>
      </c>
      <c r="C49">
        <v>70</v>
      </c>
      <c r="D49">
        <v>40</v>
      </c>
      <c r="E49">
        <f t="shared" si="0"/>
        <v>75</v>
      </c>
      <c r="F49">
        <f t="shared" si="2"/>
        <v>6</v>
      </c>
      <c r="G49" s="1">
        <f t="shared" si="3"/>
        <v>8.6956521739130432E-2</v>
      </c>
      <c r="H49">
        <v>64</v>
      </c>
    </row>
    <row r="50" spans="1:8" x14ac:dyDescent="0.5">
      <c r="A50" t="s">
        <v>48</v>
      </c>
      <c r="B50" t="s">
        <v>1030</v>
      </c>
      <c r="C50">
        <v>58</v>
      </c>
      <c r="D50">
        <v>50</v>
      </c>
      <c r="E50">
        <f t="shared" si="0"/>
        <v>86</v>
      </c>
      <c r="F50">
        <f t="shared" si="2"/>
        <v>11</v>
      </c>
      <c r="G50" s="1">
        <f t="shared" si="3"/>
        <v>0.14666666666666667</v>
      </c>
      <c r="H50">
        <v>65</v>
      </c>
    </row>
    <row r="51" spans="1:8" x14ac:dyDescent="0.5">
      <c r="A51" t="s">
        <v>40</v>
      </c>
      <c r="B51" t="s">
        <v>1031</v>
      </c>
      <c r="C51">
        <v>75</v>
      </c>
      <c r="D51">
        <v>42</v>
      </c>
      <c r="E51">
        <f t="shared" si="0"/>
        <v>81</v>
      </c>
      <c r="F51">
        <f t="shared" si="2"/>
        <v>-5</v>
      </c>
      <c r="G51" s="1">
        <f t="shared" si="3"/>
        <v>-5.8139534883720929E-2</v>
      </c>
      <c r="H51">
        <f t="shared" si="1"/>
        <v>81</v>
      </c>
    </row>
    <row r="52" spans="1:8" x14ac:dyDescent="0.5">
      <c r="A52" t="s">
        <v>44</v>
      </c>
      <c r="B52" t="s">
        <v>1032</v>
      </c>
      <c r="C52">
        <v>60</v>
      </c>
      <c r="D52">
        <v>50</v>
      </c>
      <c r="E52">
        <f t="shared" si="0"/>
        <v>88</v>
      </c>
      <c r="F52">
        <f t="shared" si="2"/>
        <v>7</v>
      </c>
      <c r="G52" s="1">
        <f t="shared" si="3"/>
        <v>8.6419753086419748E-2</v>
      </c>
      <c r="H52">
        <f t="shared" si="1"/>
        <v>88</v>
      </c>
    </row>
    <row r="53" spans="1:8" x14ac:dyDescent="0.5">
      <c r="A53" t="s">
        <v>53</v>
      </c>
      <c r="B53" t="s">
        <v>1033</v>
      </c>
      <c r="C53">
        <v>61</v>
      </c>
      <c r="D53">
        <v>50</v>
      </c>
      <c r="E53">
        <f t="shared" si="0"/>
        <v>88</v>
      </c>
      <c r="F53">
        <f t="shared" si="2"/>
        <v>0</v>
      </c>
      <c r="G53" s="1">
        <f t="shared" si="3"/>
        <v>0</v>
      </c>
      <c r="H53">
        <f t="shared" si="1"/>
        <v>88</v>
      </c>
    </row>
    <row r="54" spans="1:8" x14ac:dyDescent="0.5">
      <c r="A54" t="s">
        <v>47</v>
      </c>
      <c r="B54" t="s">
        <v>1034</v>
      </c>
      <c r="C54">
        <v>62</v>
      </c>
      <c r="D54">
        <v>50</v>
      </c>
      <c r="E54">
        <f t="shared" si="0"/>
        <v>89</v>
      </c>
      <c r="F54">
        <f t="shared" si="2"/>
        <v>1</v>
      </c>
      <c r="G54" s="1">
        <f t="shared" si="3"/>
        <v>1.1363636363636364E-2</v>
      </c>
      <c r="H54">
        <f t="shared" si="1"/>
        <v>89</v>
      </c>
    </row>
    <row r="55" spans="1:8" x14ac:dyDescent="0.5">
      <c r="A55" t="s">
        <v>53</v>
      </c>
      <c r="B55" t="s">
        <v>1035</v>
      </c>
      <c r="C55">
        <v>63</v>
      </c>
      <c r="D55">
        <v>50</v>
      </c>
      <c r="E55">
        <f t="shared" si="0"/>
        <v>89</v>
      </c>
      <c r="F55">
        <f t="shared" si="2"/>
        <v>0</v>
      </c>
      <c r="G55" s="1">
        <f t="shared" si="3"/>
        <v>0</v>
      </c>
      <c r="H55">
        <f t="shared" si="1"/>
        <v>89</v>
      </c>
    </row>
    <row r="56" spans="1:8" x14ac:dyDescent="0.5">
      <c r="A56" t="s">
        <v>47</v>
      </c>
      <c r="B56" t="s">
        <v>1036</v>
      </c>
      <c r="C56">
        <v>63</v>
      </c>
      <c r="D56">
        <v>50</v>
      </c>
      <c r="E56">
        <f t="shared" si="0"/>
        <v>89</v>
      </c>
      <c r="F56">
        <f t="shared" si="2"/>
        <v>0</v>
      </c>
      <c r="G56" s="1">
        <f t="shared" si="3"/>
        <v>0</v>
      </c>
      <c r="H56">
        <f t="shared" si="1"/>
        <v>89</v>
      </c>
    </row>
    <row r="57" spans="1:8" x14ac:dyDescent="0.5">
      <c r="A57" t="s">
        <v>54</v>
      </c>
      <c r="B57" t="s">
        <v>1037</v>
      </c>
      <c r="C57">
        <v>63</v>
      </c>
      <c r="D57">
        <v>50</v>
      </c>
      <c r="E57">
        <f t="shared" si="0"/>
        <v>89</v>
      </c>
      <c r="F57">
        <f t="shared" si="2"/>
        <v>0</v>
      </c>
      <c r="G57" s="1">
        <f t="shared" si="3"/>
        <v>0</v>
      </c>
      <c r="H57">
        <f t="shared" si="1"/>
        <v>89</v>
      </c>
    </row>
    <row r="58" spans="1:8" x14ac:dyDescent="0.5">
      <c r="A58" t="s">
        <v>45</v>
      </c>
      <c r="B58" t="s">
        <v>1038</v>
      </c>
      <c r="C58">
        <v>64</v>
      </c>
      <c r="D58">
        <v>50</v>
      </c>
      <c r="E58">
        <f t="shared" si="0"/>
        <v>90</v>
      </c>
      <c r="F58">
        <f t="shared" si="2"/>
        <v>1</v>
      </c>
      <c r="G58" s="1">
        <f t="shared" si="3"/>
        <v>1.1235955056179775E-2</v>
      </c>
      <c r="H58">
        <f t="shared" si="1"/>
        <v>90</v>
      </c>
    </row>
    <row r="59" spans="1:8" x14ac:dyDescent="0.5">
      <c r="A59" t="s">
        <v>54</v>
      </c>
      <c r="B59" t="s">
        <v>1039</v>
      </c>
      <c r="C59">
        <v>64</v>
      </c>
      <c r="D59">
        <v>50</v>
      </c>
      <c r="E59">
        <f t="shared" si="0"/>
        <v>90</v>
      </c>
      <c r="F59">
        <f t="shared" si="2"/>
        <v>0</v>
      </c>
      <c r="G59" s="1">
        <f t="shared" si="3"/>
        <v>0</v>
      </c>
      <c r="H59">
        <f t="shared" si="1"/>
        <v>90</v>
      </c>
    </row>
    <row r="60" spans="1:8" x14ac:dyDescent="0.5">
      <c r="A60" t="s">
        <v>45</v>
      </c>
      <c r="B60" t="s">
        <v>1040</v>
      </c>
      <c r="C60">
        <v>64</v>
      </c>
      <c r="D60">
        <v>50</v>
      </c>
      <c r="E60">
        <f t="shared" si="0"/>
        <v>90</v>
      </c>
      <c r="F60">
        <f t="shared" si="2"/>
        <v>0</v>
      </c>
      <c r="G60" s="1">
        <f t="shared" si="3"/>
        <v>0</v>
      </c>
      <c r="H60">
        <f t="shared" si="1"/>
        <v>90</v>
      </c>
    </row>
    <row r="61" spans="1:8" x14ac:dyDescent="0.5">
      <c r="A61" t="s">
        <v>56</v>
      </c>
      <c r="B61" t="s">
        <v>1041</v>
      </c>
      <c r="C61">
        <v>65</v>
      </c>
      <c r="D61">
        <v>50</v>
      </c>
      <c r="E61">
        <f t="shared" si="0"/>
        <v>91</v>
      </c>
      <c r="F61">
        <f t="shared" si="2"/>
        <v>1</v>
      </c>
      <c r="G61" s="1">
        <f t="shared" si="3"/>
        <v>1.1111111111111112E-2</v>
      </c>
      <c r="H61">
        <f t="shared" si="1"/>
        <v>91</v>
      </c>
    </row>
    <row r="62" spans="1:8" x14ac:dyDescent="0.5">
      <c r="A62" t="s">
        <v>57</v>
      </c>
      <c r="B62" t="s">
        <v>1042</v>
      </c>
      <c r="C62">
        <v>65</v>
      </c>
      <c r="D62">
        <v>50</v>
      </c>
      <c r="E62">
        <f t="shared" si="0"/>
        <v>91</v>
      </c>
      <c r="F62">
        <f t="shared" si="2"/>
        <v>0</v>
      </c>
      <c r="G62" s="1">
        <f t="shared" si="3"/>
        <v>0</v>
      </c>
      <c r="H62">
        <f t="shared" si="1"/>
        <v>91</v>
      </c>
    </row>
    <row r="63" spans="1:8" x14ac:dyDescent="0.5">
      <c r="A63" t="s">
        <v>58</v>
      </c>
      <c r="B63" t="s">
        <v>1043</v>
      </c>
      <c r="C63">
        <v>65</v>
      </c>
      <c r="D63">
        <v>50</v>
      </c>
      <c r="E63">
        <f t="shared" si="0"/>
        <v>91</v>
      </c>
      <c r="F63">
        <f t="shared" si="2"/>
        <v>0</v>
      </c>
      <c r="G63" s="1">
        <f t="shared" si="3"/>
        <v>0</v>
      </c>
      <c r="H63">
        <f t="shared" si="1"/>
        <v>91</v>
      </c>
    </row>
    <row r="64" spans="1:8" x14ac:dyDescent="0.5">
      <c r="A64" t="s">
        <v>57</v>
      </c>
      <c r="B64" t="s">
        <v>1044</v>
      </c>
      <c r="C64">
        <v>65</v>
      </c>
      <c r="D64">
        <v>50</v>
      </c>
      <c r="E64">
        <f t="shared" si="0"/>
        <v>91</v>
      </c>
      <c r="F64">
        <f t="shared" si="2"/>
        <v>0</v>
      </c>
      <c r="G64" s="1">
        <f t="shared" si="3"/>
        <v>0</v>
      </c>
      <c r="H64">
        <f t="shared" si="1"/>
        <v>91</v>
      </c>
    </row>
    <row r="65" spans="1:8" x14ac:dyDescent="0.5">
      <c r="A65" t="s">
        <v>59</v>
      </c>
      <c r="B65" t="s">
        <v>1045</v>
      </c>
      <c r="C65">
        <v>66</v>
      </c>
      <c r="D65">
        <v>50</v>
      </c>
      <c r="E65">
        <f t="shared" si="0"/>
        <v>91</v>
      </c>
      <c r="F65">
        <f t="shared" si="2"/>
        <v>0</v>
      </c>
      <c r="G65" s="1">
        <f t="shared" si="3"/>
        <v>0</v>
      </c>
      <c r="H65">
        <f t="shared" si="1"/>
        <v>91</v>
      </c>
    </row>
    <row r="66" spans="1:8" x14ac:dyDescent="0.5">
      <c r="A66" t="s">
        <v>61</v>
      </c>
      <c r="B66" t="s">
        <v>1046</v>
      </c>
      <c r="C66">
        <v>66</v>
      </c>
      <c r="D66">
        <v>50</v>
      </c>
      <c r="E66">
        <f t="shared" si="0"/>
        <v>91</v>
      </c>
      <c r="F66">
        <f t="shared" si="2"/>
        <v>0</v>
      </c>
      <c r="G66" s="1">
        <f t="shared" si="3"/>
        <v>0</v>
      </c>
      <c r="H66">
        <f t="shared" si="1"/>
        <v>91</v>
      </c>
    </row>
    <row r="67" spans="1:8" x14ac:dyDescent="0.5">
      <c r="A67" t="s">
        <v>59</v>
      </c>
      <c r="B67" t="s">
        <v>1047</v>
      </c>
      <c r="C67">
        <v>66</v>
      </c>
      <c r="D67">
        <v>50</v>
      </c>
      <c r="E67">
        <f t="shared" ref="E67:E94" si="4">MIN(ROUND(D67*(1+C67/80),0),100)</f>
        <v>91</v>
      </c>
      <c r="F67">
        <f t="shared" si="2"/>
        <v>0</v>
      </c>
      <c r="G67" s="1">
        <f t="shared" si="3"/>
        <v>0</v>
      </c>
      <c r="H67">
        <f t="shared" ref="H67:H94" si="5">E67</f>
        <v>91</v>
      </c>
    </row>
    <row r="68" spans="1:8" x14ac:dyDescent="0.5">
      <c r="A68" t="s">
        <v>60</v>
      </c>
      <c r="B68" t="s">
        <v>1048</v>
      </c>
      <c r="C68">
        <v>67</v>
      </c>
      <c r="D68">
        <v>50</v>
      </c>
      <c r="E68">
        <f t="shared" si="4"/>
        <v>92</v>
      </c>
      <c r="F68">
        <f t="shared" ref="F68:F94" si="6">E68-E67</f>
        <v>1</v>
      </c>
      <c r="G68" s="1">
        <f t="shared" si="3"/>
        <v>1.098901098901099E-2</v>
      </c>
      <c r="H68">
        <f t="shared" si="5"/>
        <v>92</v>
      </c>
    </row>
    <row r="69" spans="1:8" x14ac:dyDescent="0.5">
      <c r="A69" t="s">
        <v>62</v>
      </c>
      <c r="B69" t="s">
        <v>1049</v>
      </c>
      <c r="C69">
        <v>67</v>
      </c>
      <c r="D69">
        <v>50</v>
      </c>
      <c r="E69">
        <f t="shared" si="4"/>
        <v>92</v>
      </c>
      <c r="F69">
        <f t="shared" si="6"/>
        <v>0</v>
      </c>
      <c r="G69" s="1">
        <f t="shared" ref="G69:G94" si="7">F69/E68</f>
        <v>0</v>
      </c>
      <c r="H69">
        <f t="shared" si="5"/>
        <v>92</v>
      </c>
    </row>
    <row r="70" spans="1:8" x14ac:dyDescent="0.5">
      <c r="A70" t="s">
        <v>46</v>
      </c>
      <c r="B70" t="s">
        <v>1050</v>
      </c>
      <c r="C70">
        <v>68</v>
      </c>
      <c r="D70">
        <v>50</v>
      </c>
      <c r="E70">
        <f t="shared" si="4"/>
        <v>93</v>
      </c>
      <c r="F70">
        <f t="shared" si="6"/>
        <v>1</v>
      </c>
      <c r="G70" s="1">
        <f t="shared" si="7"/>
        <v>1.0869565217391304E-2</v>
      </c>
      <c r="H70">
        <f t="shared" si="5"/>
        <v>93</v>
      </c>
    </row>
    <row r="71" spans="1:8" x14ac:dyDescent="0.5">
      <c r="A71" t="s">
        <v>55</v>
      </c>
      <c r="B71" t="s">
        <v>1051</v>
      </c>
      <c r="C71">
        <v>69</v>
      </c>
      <c r="D71">
        <v>50</v>
      </c>
      <c r="E71">
        <f t="shared" si="4"/>
        <v>93</v>
      </c>
      <c r="F71">
        <f t="shared" si="6"/>
        <v>0</v>
      </c>
      <c r="G71" s="1">
        <f t="shared" si="7"/>
        <v>0</v>
      </c>
      <c r="H71">
        <f t="shared" si="5"/>
        <v>93</v>
      </c>
    </row>
    <row r="72" spans="1:8" x14ac:dyDescent="0.5">
      <c r="A72" t="s">
        <v>46</v>
      </c>
      <c r="B72" t="s">
        <v>1052</v>
      </c>
      <c r="C72">
        <v>69</v>
      </c>
      <c r="D72">
        <v>50</v>
      </c>
      <c r="E72">
        <f t="shared" si="4"/>
        <v>93</v>
      </c>
      <c r="F72">
        <f t="shared" si="6"/>
        <v>0</v>
      </c>
      <c r="G72" s="1">
        <f t="shared" si="7"/>
        <v>0</v>
      </c>
      <c r="H72">
        <f t="shared" si="5"/>
        <v>93</v>
      </c>
    </row>
    <row r="73" spans="1:8" x14ac:dyDescent="0.5">
      <c r="A73" t="s">
        <v>43</v>
      </c>
      <c r="B73" t="s">
        <v>1053</v>
      </c>
      <c r="C73">
        <v>70</v>
      </c>
      <c r="D73">
        <v>50</v>
      </c>
      <c r="E73">
        <f t="shared" si="4"/>
        <v>94</v>
      </c>
      <c r="F73">
        <f t="shared" si="6"/>
        <v>1</v>
      </c>
      <c r="G73" s="1">
        <f t="shared" si="7"/>
        <v>1.0752688172043012E-2</v>
      </c>
      <c r="H73">
        <f t="shared" si="5"/>
        <v>94</v>
      </c>
    </row>
    <row r="74" spans="1:8" x14ac:dyDescent="0.5">
      <c r="A74" t="s">
        <v>68</v>
      </c>
      <c r="B74" t="s">
        <v>1054</v>
      </c>
      <c r="C74">
        <v>70</v>
      </c>
      <c r="D74">
        <v>50</v>
      </c>
      <c r="E74">
        <f t="shared" si="4"/>
        <v>94</v>
      </c>
      <c r="F74">
        <f t="shared" si="6"/>
        <v>0</v>
      </c>
      <c r="G74" s="1">
        <f t="shared" si="7"/>
        <v>0</v>
      </c>
      <c r="H74">
        <f t="shared" si="5"/>
        <v>94</v>
      </c>
    </row>
    <row r="75" spans="1:8" x14ac:dyDescent="0.5">
      <c r="A75" t="s">
        <v>69</v>
      </c>
      <c r="B75" t="s">
        <v>1055</v>
      </c>
      <c r="C75">
        <v>70</v>
      </c>
      <c r="D75">
        <v>50</v>
      </c>
      <c r="E75">
        <f t="shared" si="4"/>
        <v>94</v>
      </c>
      <c r="F75">
        <f t="shared" si="6"/>
        <v>0</v>
      </c>
      <c r="G75" s="1">
        <f t="shared" si="7"/>
        <v>0</v>
      </c>
      <c r="H75">
        <f t="shared" si="5"/>
        <v>94</v>
      </c>
    </row>
    <row r="76" spans="1:8" x14ac:dyDescent="0.5">
      <c r="A76" t="s">
        <v>68</v>
      </c>
      <c r="B76" t="s">
        <v>1056</v>
      </c>
      <c r="C76">
        <v>71</v>
      </c>
      <c r="D76">
        <v>50</v>
      </c>
      <c r="E76">
        <f t="shared" si="4"/>
        <v>94</v>
      </c>
      <c r="F76">
        <f t="shared" si="6"/>
        <v>0</v>
      </c>
      <c r="G76" s="1">
        <f t="shared" si="7"/>
        <v>0</v>
      </c>
      <c r="H76">
        <f t="shared" si="5"/>
        <v>94</v>
      </c>
    </row>
    <row r="77" spans="1:8" x14ac:dyDescent="0.5">
      <c r="A77" t="s">
        <v>50</v>
      </c>
      <c r="B77" t="s">
        <v>1057</v>
      </c>
      <c r="C77">
        <v>72</v>
      </c>
      <c r="D77">
        <v>50</v>
      </c>
      <c r="E77">
        <f t="shared" si="4"/>
        <v>95</v>
      </c>
      <c r="F77">
        <f t="shared" si="6"/>
        <v>1</v>
      </c>
      <c r="G77" s="1">
        <f t="shared" si="7"/>
        <v>1.0638297872340425E-2</v>
      </c>
      <c r="H77">
        <f t="shared" si="5"/>
        <v>95</v>
      </c>
    </row>
    <row r="78" spans="1:8" x14ac:dyDescent="0.5">
      <c r="A78" t="s">
        <v>42</v>
      </c>
      <c r="B78" t="s">
        <v>1058</v>
      </c>
      <c r="C78">
        <v>73</v>
      </c>
      <c r="D78">
        <v>50</v>
      </c>
      <c r="E78">
        <f t="shared" si="4"/>
        <v>96</v>
      </c>
      <c r="F78">
        <f t="shared" si="6"/>
        <v>1</v>
      </c>
      <c r="G78" s="1">
        <f t="shared" si="7"/>
        <v>1.0526315789473684E-2</v>
      </c>
      <c r="H78">
        <f t="shared" si="5"/>
        <v>96</v>
      </c>
    </row>
    <row r="79" spans="1:8" x14ac:dyDescent="0.5">
      <c r="A79" t="s">
        <v>51</v>
      </c>
      <c r="B79" t="s">
        <v>1059</v>
      </c>
      <c r="C79">
        <v>74</v>
      </c>
      <c r="D79">
        <v>50</v>
      </c>
      <c r="E79">
        <f t="shared" si="4"/>
        <v>96</v>
      </c>
      <c r="F79">
        <f t="shared" si="6"/>
        <v>0</v>
      </c>
      <c r="G79" s="1">
        <f t="shared" si="7"/>
        <v>0</v>
      </c>
      <c r="H79">
        <f t="shared" si="5"/>
        <v>96</v>
      </c>
    </row>
    <row r="80" spans="1:8" x14ac:dyDescent="0.5">
      <c r="A80" t="s">
        <v>72</v>
      </c>
      <c r="B80" t="s">
        <v>1060</v>
      </c>
      <c r="C80">
        <v>75</v>
      </c>
      <c r="D80">
        <v>50</v>
      </c>
      <c r="E80">
        <f t="shared" si="4"/>
        <v>97</v>
      </c>
      <c r="F80">
        <f t="shared" si="6"/>
        <v>1</v>
      </c>
      <c r="G80" s="1">
        <f t="shared" si="7"/>
        <v>1.0416666666666666E-2</v>
      </c>
      <c r="H80">
        <f t="shared" si="5"/>
        <v>97</v>
      </c>
    </row>
    <row r="81" spans="1:8" x14ac:dyDescent="0.5">
      <c r="A81" t="s">
        <v>75</v>
      </c>
      <c r="B81" t="s">
        <v>1061</v>
      </c>
      <c r="C81">
        <v>75</v>
      </c>
      <c r="D81">
        <v>50</v>
      </c>
      <c r="E81">
        <f t="shared" si="4"/>
        <v>97</v>
      </c>
      <c r="F81">
        <f t="shared" si="6"/>
        <v>0</v>
      </c>
      <c r="G81" s="1">
        <f t="shared" si="7"/>
        <v>0</v>
      </c>
      <c r="H81">
        <f t="shared" si="5"/>
        <v>97</v>
      </c>
    </row>
    <row r="82" spans="1:8" x14ac:dyDescent="0.5">
      <c r="A82" t="s">
        <v>72</v>
      </c>
      <c r="B82" t="s">
        <v>1062</v>
      </c>
      <c r="C82">
        <v>76</v>
      </c>
      <c r="D82">
        <v>50</v>
      </c>
      <c r="E82">
        <f t="shared" si="4"/>
        <v>98</v>
      </c>
      <c r="F82">
        <f t="shared" si="6"/>
        <v>1</v>
      </c>
      <c r="G82" s="1">
        <f t="shared" si="7"/>
        <v>1.0309278350515464E-2</v>
      </c>
      <c r="H82">
        <f t="shared" si="5"/>
        <v>98</v>
      </c>
    </row>
    <row r="83" spans="1:8" x14ac:dyDescent="0.5">
      <c r="A83" t="s">
        <v>49</v>
      </c>
      <c r="B83" t="s">
        <v>1063</v>
      </c>
      <c r="C83">
        <v>76</v>
      </c>
      <c r="D83">
        <v>50</v>
      </c>
      <c r="E83">
        <f t="shared" si="4"/>
        <v>98</v>
      </c>
      <c r="F83">
        <f t="shared" si="6"/>
        <v>0</v>
      </c>
      <c r="G83" s="1">
        <f t="shared" si="7"/>
        <v>0</v>
      </c>
      <c r="H83">
        <f t="shared" si="5"/>
        <v>98</v>
      </c>
    </row>
    <row r="84" spans="1:8" x14ac:dyDescent="0.5">
      <c r="A84" t="s">
        <v>52</v>
      </c>
      <c r="B84" t="s">
        <v>1064</v>
      </c>
      <c r="C84">
        <v>76</v>
      </c>
      <c r="D84">
        <v>50</v>
      </c>
      <c r="E84">
        <f t="shared" si="4"/>
        <v>98</v>
      </c>
      <c r="F84">
        <f t="shared" si="6"/>
        <v>0</v>
      </c>
      <c r="G84" s="1">
        <f t="shared" si="7"/>
        <v>0</v>
      </c>
      <c r="H84">
        <f t="shared" si="5"/>
        <v>98</v>
      </c>
    </row>
    <row r="85" spans="1:8" x14ac:dyDescent="0.5">
      <c r="A85" t="s">
        <v>66</v>
      </c>
      <c r="B85" t="s">
        <v>1065</v>
      </c>
      <c r="C85">
        <v>76</v>
      </c>
      <c r="D85">
        <v>50</v>
      </c>
      <c r="E85">
        <f t="shared" si="4"/>
        <v>98</v>
      </c>
      <c r="F85">
        <f t="shared" si="6"/>
        <v>0</v>
      </c>
      <c r="G85" s="1">
        <f t="shared" si="7"/>
        <v>0</v>
      </c>
      <c r="H85">
        <f t="shared" si="5"/>
        <v>98</v>
      </c>
    </row>
    <row r="86" spans="1:8" x14ac:dyDescent="0.5">
      <c r="A86" t="s">
        <v>52</v>
      </c>
      <c r="B86" t="s">
        <v>1066</v>
      </c>
      <c r="C86">
        <v>77</v>
      </c>
      <c r="D86">
        <v>50</v>
      </c>
      <c r="E86">
        <f t="shared" si="4"/>
        <v>98</v>
      </c>
      <c r="F86">
        <f t="shared" si="6"/>
        <v>0</v>
      </c>
      <c r="G86" s="1">
        <f t="shared" si="7"/>
        <v>0</v>
      </c>
      <c r="H86">
        <f t="shared" si="5"/>
        <v>98</v>
      </c>
    </row>
    <row r="87" spans="1:8" x14ac:dyDescent="0.5">
      <c r="A87" t="s">
        <v>65</v>
      </c>
      <c r="B87" t="s">
        <v>1067</v>
      </c>
      <c r="C87">
        <v>77</v>
      </c>
      <c r="D87">
        <v>50</v>
      </c>
      <c r="E87">
        <f t="shared" si="4"/>
        <v>98</v>
      </c>
      <c r="F87">
        <f t="shared" si="6"/>
        <v>0</v>
      </c>
      <c r="G87" s="1">
        <f t="shared" si="7"/>
        <v>0</v>
      </c>
      <c r="H87">
        <f t="shared" si="5"/>
        <v>98</v>
      </c>
    </row>
    <row r="88" spans="1:8" x14ac:dyDescent="0.5">
      <c r="A88" t="s">
        <v>64</v>
      </c>
      <c r="B88" t="s">
        <v>1068</v>
      </c>
      <c r="C88">
        <v>78</v>
      </c>
      <c r="D88">
        <v>50</v>
      </c>
      <c r="E88">
        <f t="shared" si="4"/>
        <v>99</v>
      </c>
      <c r="F88">
        <f t="shared" si="6"/>
        <v>1</v>
      </c>
      <c r="G88" s="1">
        <f t="shared" si="7"/>
        <v>1.020408163265306E-2</v>
      </c>
      <c r="H88">
        <f t="shared" si="5"/>
        <v>99</v>
      </c>
    </row>
    <row r="89" spans="1:8" x14ac:dyDescent="0.5">
      <c r="A89" t="s">
        <v>63</v>
      </c>
      <c r="B89" t="s">
        <v>1069</v>
      </c>
      <c r="C89">
        <v>79</v>
      </c>
      <c r="D89">
        <v>50</v>
      </c>
      <c r="E89">
        <f t="shared" si="4"/>
        <v>99</v>
      </c>
      <c r="F89">
        <f t="shared" si="6"/>
        <v>0</v>
      </c>
      <c r="G89" s="1">
        <f t="shared" si="7"/>
        <v>0</v>
      </c>
      <c r="H89">
        <f t="shared" si="5"/>
        <v>99</v>
      </c>
    </row>
    <row r="90" spans="1:8" x14ac:dyDescent="0.5">
      <c r="A90" t="s">
        <v>64</v>
      </c>
      <c r="B90" t="s">
        <v>1070</v>
      </c>
      <c r="C90">
        <v>79</v>
      </c>
      <c r="D90">
        <v>50</v>
      </c>
      <c r="E90">
        <f t="shared" si="4"/>
        <v>99</v>
      </c>
      <c r="F90">
        <f t="shared" si="6"/>
        <v>0</v>
      </c>
      <c r="G90" s="1">
        <f t="shared" si="7"/>
        <v>0</v>
      </c>
      <c r="H90">
        <f t="shared" si="5"/>
        <v>99</v>
      </c>
    </row>
    <row r="91" spans="1:8" x14ac:dyDescent="0.5">
      <c r="A91" t="s">
        <v>76</v>
      </c>
      <c r="B91" t="s">
        <v>1071</v>
      </c>
      <c r="C91">
        <v>79</v>
      </c>
      <c r="D91">
        <v>50</v>
      </c>
      <c r="E91">
        <f t="shared" si="4"/>
        <v>99</v>
      </c>
      <c r="F91">
        <f t="shared" si="6"/>
        <v>0</v>
      </c>
      <c r="G91" s="1">
        <f t="shared" si="7"/>
        <v>0</v>
      </c>
      <c r="H91">
        <f t="shared" si="5"/>
        <v>99</v>
      </c>
    </row>
    <row r="92" spans="1:8" x14ac:dyDescent="0.5">
      <c r="A92" t="s">
        <v>79</v>
      </c>
      <c r="B92" t="s">
        <v>1072</v>
      </c>
      <c r="C92">
        <v>80</v>
      </c>
      <c r="D92">
        <v>50</v>
      </c>
      <c r="E92">
        <f t="shared" si="4"/>
        <v>100</v>
      </c>
      <c r="F92">
        <f t="shared" si="6"/>
        <v>1</v>
      </c>
      <c r="G92" s="1">
        <f t="shared" si="7"/>
        <v>1.0101010101010102E-2</v>
      </c>
      <c r="H92">
        <f t="shared" si="5"/>
        <v>100</v>
      </c>
    </row>
    <row r="93" spans="1:8" x14ac:dyDescent="0.5">
      <c r="A93" t="s">
        <v>41</v>
      </c>
      <c r="B93" t="s">
        <v>1073</v>
      </c>
      <c r="C93">
        <v>81</v>
      </c>
      <c r="D93">
        <v>50</v>
      </c>
      <c r="E93">
        <f t="shared" si="4"/>
        <v>100</v>
      </c>
      <c r="F93">
        <f t="shared" si="6"/>
        <v>0</v>
      </c>
      <c r="G93" s="1">
        <f t="shared" si="7"/>
        <v>0</v>
      </c>
      <c r="H93">
        <f t="shared" si="5"/>
        <v>100</v>
      </c>
    </row>
    <row r="94" spans="1:8" x14ac:dyDescent="0.5">
      <c r="A94" t="s">
        <v>30</v>
      </c>
      <c r="B94" t="s">
        <v>1074</v>
      </c>
      <c r="C94">
        <v>82</v>
      </c>
      <c r="D94">
        <v>95</v>
      </c>
      <c r="E94">
        <f t="shared" si="4"/>
        <v>100</v>
      </c>
      <c r="F94">
        <f t="shared" si="6"/>
        <v>0</v>
      </c>
      <c r="G94" s="1">
        <f t="shared" si="7"/>
        <v>0</v>
      </c>
      <c r="H94">
        <f t="shared" si="5"/>
        <v>100</v>
      </c>
    </row>
    <row r="95" spans="1:8" x14ac:dyDescent="0.5">
      <c r="A95" t="s">
        <v>41</v>
      </c>
      <c r="B95" t="s">
        <v>1073</v>
      </c>
      <c r="C95">
        <v>81</v>
      </c>
    </row>
    <row r="96" spans="1:8" x14ac:dyDescent="0.5">
      <c r="A96" t="s">
        <v>30</v>
      </c>
      <c r="B96" t="s">
        <v>1074</v>
      </c>
      <c r="C96">
        <v>82</v>
      </c>
    </row>
    <row r="97" spans="1:3" x14ac:dyDescent="0.5">
      <c r="A97" t="s">
        <v>86</v>
      </c>
      <c r="B97" t="s">
        <v>1075</v>
      </c>
      <c r="C97">
        <v>82</v>
      </c>
    </row>
  </sheetData>
  <sortState xmlns:xlrd2="http://schemas.microsoft.com/office/spreadsheetml/2017/richdata2" ref="A2:C97">
    <sortCondition ref="C2:C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8914-5E02-465A-9FAD-79426F31A5FC}">
  <dimension ref="A1:L508"/>
  <sheetViews>
    <sheetView workbookViewId="0">
      <selection activeCell="C2" sqref="C2"/>
    </sheetView>
  </sheetViews>
  <sheetFormatPr defaultRowHeight="14.35" x14ac:dyDescent="0.5"/>
  <cols>
    <col min="8" max="8" width="14.41015625" customWidth="1"/>
    <col min="9" max="9" width="10.87890625" customWidth="1"/>
  </cols>
  <sheetData>
    <row r="1" spans="1:12" x14ac:dyDescent="0.5">
      <c r="A1" t="s">
        <v>1276</v>
      </c>
      <c r="B1" t="s">
        <v>1275</v>
      </c>
      <c r="H1" t="s">
        <v>1610</v>
      </c>
      <c r="I1" t="s">
        <v>1611</v>
      </c>
      <c r="K1" t="s">
        <v>1612</v>
      </c>
      <c r="L1" t="s">
        <v>1612</v>
      </c>
    </row>
    <row r="2" spans="1:12" x14ac:dyDescent="0.5">
      <c r="A2">
        <v>1</v>
      </c>
      <c r="B2">
        <v>16</v>
      </c>
      <c r="D2">
        <v>1</v>
      </c>
      <c r="E2" t="s">
        <v>1106</v>
      </c>
      <c r="F2" t="s">
        <v>1618</v>
      </c>
      <c r="G2" t="s">
        <v>1622</v>
      </c>
      <c r="H2">
        <v>2</v>
      </c>
      <c r="I2">
        <f t="shared" ref="I2:I65" si="0">IFERROR(IF(H2=D2,0,VLOOKUP(D2,A:B,2,FALSE)),I1+5)</f>
        <v>16</v>
      </c>
      <c r="J2" t="s">
        <v>1613</v>
      </c>
      <c r="K2" t="str">
        <f>K1&amp;H2&amp;J2</f>
        <v>[2,</v>
      </c>
      <c r="L2" t="str">
        <f>L1&amp;I2&amp;J2</f>
        <v>[16,</v>
      </c>
    </row>
    <row r="3" spans="1:12" x14ac:dyDescent="0.5">
      <c r="A3">
        <v>2</v>
      </c>
      <c r="B3">
        <v>32</v>
      </c>
      <c r="D3">
        <v>2</v>
      </c>
      <c r="E3" t="s">
        <v>1107</v>
      </c>
      <c r="F3" t="s">
        <v>1618</v>
      </c>
      <c r="G3" t="s">
        <v>1622</v>
      </c>
      <c r="H3">
        <v>3</v>
      </c>
      <c r="I3">
        <f t="shared" si="0"/>
        <v>32</v>
      </c>
      <c r="J3" t="s">
        <v>1613</v>
      </c>
      <c r="K3" t="str">
        <f t="shared" ref="K3:K66" si="1">K2&amp;H3&amp;J3</f>
        <v>[2,3,</v>
      </c>
      <c r="L3" t="str">
        <f t="shared" ref="L3:L66" si="2">L2&amp;I3&amp;J3</f>
        <v>[16,32,</v>
      </c>
    </row>
    <row r="4" spans="1:12" x14ac:dyDescent="0.5">
      <c r="A4">
        <v>4</v>
      </c>
      <c r="B4">
        <v>16</v>
      </c>
      <c r="D4">
        <v>3</v>
      </c>
      <c r="E4" t="s">
        <v>1277</v>
      </c>
      <c r="F4" t="s">
        <v>1618</v>
      </c>
      <c r="G4" t="s">
        <v>1622</v>
      </c>
      <c r="H4">
        <v>3</v>
      </c>
      <c r="I4">
        <f t="shared" si="0"/>
        <v>0</v>
      </c>
      <c r="J4" t="s">
        <v>1613</v>
      </c>
      <c r="K4" t="str">
        <f t="shared" si="1"/>
        <v>[2,3,3,</v>
      </c>
      <c r="L4" t="str">
        <f t="shared" si="2"/>
        <v>[16,32,0,</v>
      </c>
    </row>
    <row r="5" spans="1:12" x14ac:dyDescent="0.5">
      <c r="A5">
        <v>5</v>
      </c>
      <c r="B5">
        <v>36</v>
      </c>
      <c r="D5">
        <v>4</v>
      </c>
      <c r="E5" t="s">
        <v>1108</v>
      </c>
      <c r="F5" t="s">
        <v>1627</v>
      </c>
      <c r="G5" t="s">
        <v>1634</v>
      </c>
      <c r="H5">
        <v>5</v>
      </c>
      <c r="I5">
        <f t="shared" si="0"/>
        <v>16</v>
      </c>
      <c r="J5" t="s">
        <v>1613</v>
      </c>
      <c r="K5" t="str">
        <f t="shared" si="1"/>
        <v>[2,3,3,5,</v>
      </c>
      <c r="L5" t="str">
        <f t="shared" si="2"/>
        <v>[16,32,0,16,</v>
      </c>
    </row>
    <row r="6" spans="1:12" x14ac:dyDescent="0.5">
      <c r="A6">
        <v>7</v>
      </c>
      <c r="B6">
        <v>16</v>
      </c>
      <c r="D6">
        <v>5</v>
      </c>
      <c r="E6" t="s">
        <v>1109</v>
      </c>
      <c r="F6" t="s">
        <v>1627</v>
      </c>
      <c r="G6" t="s">
        <v>1634</v>
      </c>
      <c r="H6">
        <v>6</v>
      </c>
      <c r="I6">
        <f t="shared" si="0"/>
        <v>36</v>
      </c>
      <c r="J6" t="s">
        <v>1613</v>
      </c>
      <c r="K6" t="str">
        <f t="shared" si="1"/>
        <v>[2,3,3,5,6,</v>
      </c>
      <c r="L6" t="str">
        <f t="shared" si="2"/>
        <v>[16,32,0,16,36,</v>
      </c>
    </row>
    <row r="7" spans="1:12" x14ac:dyDescent="0.5">
      <c r="A7">
        <v>8</v>
      </c>
      <c r="B7">
        <v>36</v>
      </c>
      <c r="D7">
        <v>6</v>
      </c>
      <c r="E7" t="s">
        <v>1278</v>
      </c>
      <c r="F7" t="s">
        <v>1627</v>
      </c>
      <c r="G7" t="s">
        <v>1621</v>
      </c>
      <c r="H7">
        <v>6</v>
      </c>
      <c r="I7">
        <f t="shared" si="0"/>
        <v>0</v>
      </c>
      <c r="J7" t="s">
        <v>1613</v>
      </c>
      <c r="K7" t="str">
        <f t="shared" si="1"/>
        <v>[2,3,3,5,6,6,</v>
      </c>
      <c r="L7" t="str">
        <f t="shared" si="2"/>
        <v>[16,32,0,16,36,0,</v>
      </c>
    </row>
    <row r="8" spans="1:12" x14ac:dyDescent="0.5">
      <c r="A8">
        <v>10</v>
      </c>
      <c r="B8">
        <v>7</v>
      </c>
      <c r="D8">
        <v>7</v>
      </c>
      <c r="E8" t="s">
        <v>1110</v>
      </c>
      <c r="F8" t="s">
        <v>1625</v>
      </c>
      <c r="G8" t="s">
        <v>1634</v>
      </c>
      <c r="H8">
        <v>8</v>
      </c>
      <c r="I8">
        <f t="shared" si="0"/>
        <v>16</v>
      </c>
      <c r="J8" t="s">
        <v>1613</v>
      </c>
      <c r="K8" t="str">
        <f t="shared" si="1"/>
        <v>[2,3,3,5,6,6,8,</v>
      </c>
      <c r="L8" t="str">
        <f t="shared" si="2"/>
        <v>[16,32,0,16,36,0,16,</v>
      </c>
    </row>
    <row r="9" spans="1:12" x14ac:dyDescent="0.5">
      <c r="A9">
        <v>11</v>
      </c>
      <c r="B9">
        <v>10</v>
      </c>
      <c r="D9">
        <v>8</v>
      </c>
      <c r="E9" t="s">
        <v>1111</v>
      </c>
      <c r="F9" t="s">
        <v>1625</v>
      </c>
      <c r="G9" t="s">
        <v>1634</v>
      </c>
      <c r="H9">
        <v>9</v>
      </c>
      <c r="I9">
        <f t="shared" si="0"/>
        <v>36</v>
      </c>
      <c r="J9" t="s">
        <v>1613</v>
      </c>
      <c r="K9" t="str">
        <f t="shared" si="1"/>
        <v>[2,3,3,5,6,6,8,9,</v>
      </c>
      <c r="L9" t="str">
        <f t="shared" si="2"/>
        <v>[16,32,0,16,36,0,16,36,</v>
      </c>
    </row>
    <row r="10" spans="1:12" x14ac:dyDescent="0.5">
      <c r="A10">
        <v>13</v>
      </c>
      <c r="B10">
        <v>7</v>
      </c>
      <c r="D10">
        <v>9</v>
      </c>
      <c r="E10" t="s">
        <v>1279</v>
      </c>
      <c r="F10" t="s">
        <v>1625</v>
      </c>
      <c r="G10" t="s">
        <v>1634</v>
      </c>
      <c r="H10">
        <v>9</v>
      </c>
      <c r="I10">
        <f t="shared" si="0"/>
        <v>0</v>
      </c>
      <c r="J10" t="s">
        <v>1613</v>
      </c>
      <c r="K10" t="str">
        <f t="shared" si="1"/>
        <v>[2,3,3,5,6,6,8,9,9,</v>
      </c>
      <c r="L10" t="str">
        <f t="shared" si="2"/>
        <v>[16,32,0,16,36,0,16,36,0,</v>
      </c>
    </row>
    <row r="11" spans="1:12" x14ac:dyDescent="0.5">
      <c r="A11">
        <v>14</v>
      </c>
      <c r="B11">
        <v>10</v>
      </c>
      <c r="D11">
        <v>10</v>
      </c>
      <c r="E11" t="s">
        <v>1112</v>
      </c>
      <c r="F11" t="s">
        <v>1626</v>
      </c>
      <c r="G11" t="s">
        <v>1634</v>
      </c>
      <c r="H11">
        <v>11</v>
      </c>
      <c r="I11">
        <f t="shared" si="0"/>
        <v>7</v>
      </c>
      <c r="J11" t="s">
        <v>1613</v>
      </c>
      <c r="K11" t="str">
        <f t="shared" si="1"/>
        <v>[2,3,3,5,6,6,8,9,9,11,</v>
      </c>
      <c r="L11" t="str">
        <f t="shared" si="2"/>
        <v>[16,32,0,16,36,0,16,36,0,7,</v>
      </c>
    </row>
    <row r="12" spans="1:12" x14ac:dyDescent="0.5">
      <c r="A12">
        <v>16</v>
      </c>
      <c r="B12">
        <v>18</v>
      </c>
      <c r="D12">
        <v>11</v>
      </c>
      <c r="E12" t="s">
        <v>1113</v>
      </c>
      <c r="F12" t="s">
        <v>1626</v>
      </c>
      <c r="G12" t="s">
        <v>1634</v>
      </c>
      <c r="H12">
        <v>12</v>
      </c>
      <c r="I12">
        <f t="shared" si="0"/>
        <v>10</v>
      </c>
      <c r="J12" t="s">
        <v>1613</v>
      </c>
      <c r="K12" t="str">
        <f t="shared" si="1"/>
        <v>[2,3,3,5,6,6,8,9,9,11,12,</v>
      </c>
      <c r="L12" t="str">
        <f t="shared" si="2"/>
        <v>[16,32,0,16,36,0,16,36,0,7,10,</v>
      </c>
    </row>
    <row r="13" spans="1:12" x14ac:dyDescent="0.5">
      <c r="A13">
        <v>17</v>
      </c>
      <c r="B13">
        <v>36</v>
      </c>
      <c r="D13">
        <v>12</v>
      </c>
      <c r="E13" t="s">
        <v>1280</v>
      </c>
      <c r="F13" t="s">
        <v>1626</v>
      </c>
      <c r="G13" t="s">
        <v>1621</v>
      </c>
      <c r="H13">
        <v>12</v>
      </c>
      <c r="I13">
        <f t="shared" si="0"/>
        <v>0</v>
      </c>
      <c r="J13" t="s">
        <v>1613</v>
      </c>
      <c r="K13" t="str">
        <f t="shared" si="1"/>
        <v>[2,3,3,5,6,6,8,9,9,11,12,12,</v>
      </c>
      <c r="L13" t="str">
        <f t="shared" si="2"/>
        <v>[16,32,0,16,36,0,16,36,0,7,10,0,</v>
      </c>
    </row>
    <row r="14" spans="1:12" x14ac:dyDescent="0.5">
      <c r="A14">
        <v>19</v>
      </c>
      <c r="B14">
        <v>20</v>
      </c>
      <c r="D14">
        <v>13</v>
      </c>
      <c r="E14" t="s">
        <v>1114</v>
      </c>
      <c r="F14" t="s">
        <v>1626</v>
      </c>
      <c r="G14" t="s">
        <v>1622</v>
      </c>
      <c r="H14">
        <v>14</v>
      </c>
      <c r="I14">
        <f t="shared" si="0"/>
        <v>7</v>
      </c>
      <c r="J14" t="s">
        <v>1613</v>
      </c>
      <c r="K14" t="str">
        <f t="shared" si="1"/>
        <v>[2,3,3,5,6,6,8,9,9,11,12,12,14,</v>
      </c>
      <c r="L14" t="str">
        <f t="shared" si="2"/>
        <v>[16,32,0,16,36,0,16,36,0,7,10,0,7,</v>
      </c>
    </row>
    <row r="15" spans="1:12" x14ac:dyDescent="0.5">
      <c r="A15">
        <v>21</v>
      </c>
      <c r="B15">
        <v>20</v>
      </c>
      <c r="D15">
        <v>14</v>
      </c>
      <c r="E15" t="s">
        <v>1115</v>
      </c>
      <c r="F15" t="s">
        <v>1626</v>
      </c>
      <c r="G15" t="s">
        <v>1622</v>
      </c>
      <c r="H15">
        <v>15</v>
      </c>
      <c r="I15">
        <f t="shared" si="0"/>
        <v>10</v>
      </c>
      <c r="J15" t="s">
        <v>1613</v>
      </c>
      <c r="K15" t="str">
        <f t="shared" si="1"/>
        <v>[2,3,3,5,6,6,8,9,9,11,12,12,14,15,</v>
      </c>
      <c r="L15" t="str">
        <f t="shared" si="2"/>
        <v>[16,32,0,16,36,0,16,36,0,7,10,0,7,10,</v>
      </c>
    </row>
    <row r="16" spans="1:12" x14ac:dyDescent="0.5">
      <c r="A16">
        <v>23</v>
      </c>
      <c r="B16">
        <v>22</v>
      </c>
      <c r="D16">
        <v>15</v>
      </c>
      <c r="E16" t="s">
        <v>1281</v>
      </c>
      <c r="F16" t="s">
        <v>1626</v>
      </c>
      <c r="G16" t="s">
        <v>1622</v>
      </c>
      <c r="H16">
        <v>15</v>
      </c>
      <c r="I16">
        <f t="shared" si="0"/>
        <v>0</v>
      </c>
      <c r="J16" t="s">
        <v>1613</v>
      </c>
      <c r="K16" t="str">
        <f t="shared" si="1"/>
        <v>[2,3,3,5,6,6,8,9,9,11,12,12,14,15,15,</v>
      </c>
      <c r="L16" t="str">
        <f t="shared" si="2"/>
        <v>[16,32,0,16,36,0,16,36,0,7,10,0,7,10,0,</v>
      </c>
    </row>
    <row r="17" spans="1:12" x14ac:dyDescent="0.5">
      <c r="A17">
        <v>27</v>
      </c>
      <c r="B17">
        <v>22</v>
      </c>
      <c r="D17">
        <v>16</v>
      </c>
      <c r="E17" t="s">
        <v>1116</v>
      </c>
      <c r="F17" t="s">
        <v>1620</v>
      </c>
      <c r="G17" t="s">
        <v>1621</v>
      </c>
      <c r="H17">
        <v>17</v>
      </c>
      <c r="I17">
        <f t="shared" si="0"/>
        <v>18</v>
      </c>
      <c r="J17" t="s">
        <v>1613</v>
      </c>
      <c r="K17" t="str">
        <f t="shared" si="1"/>
        <v>[2,3,3,5,6,6,8,9,9,11,12,12,14,15,15,17,</v>
      </c>
      <c r="L17" t="str">
        <f t="shared" si="2"/>
        <v>[16,32,0,16,36,0,16,36,0,7,10,0,7,10,0,18,</v>
      </c>
    </row>
    <row r="18" spans="1:12" x14ac:dyDescent="0.5">
      <c r="A18">
        <v>29</v>
      </c>
      <c r="B18">
        <v>16</v>
      </c>
      <c r="D18">
        <v>17</v>
      </c>
      <c r="E18" t="s">
        <v>1117</v>
      </c>
      <c r="F18" t="s">
        <v>1620</v>
      </c>
      <c r="G18" t="s">
        <v>1621</v>
      </c>
      <c r="H18">
        <v>18</v>
      </c>
      <c r="I18">
        <f t="shared" si="0"/>
        <v>36</v>
      </c>
      <c r="J18" t="s">
        <v>1613</v>
      </c>
      <c r="K18" t="str">
        <f t="shared" si="1"/>
        <v>[2,3,3,5,6,6,8,9,9,11,12,12,14,15,15,17,18,</v>
      </c>
      <c r="L18" t="str">
        <f t="shared" si="2"/>
        <v>[16,32,0,16,36,0,16,36,0,7,10,0,7,10,0,18,36,</v>
      </c>
    </row>
    <row r="19" spans="1:12" x14ac:dyDescent="0.5">
      <c r="A19">
        <v>32</v>
      </c>
      <c r="B19">
        <v>16</v>
      </c>
      <c r="D19">
        <v>18</v>
      </c>
      <c r="E19" t="s">
        <v>1282</v>
      </c>
      <c r="F19" t="s">
        <v>1620</v>
      </c>
      <c r="G19" t="s">
        <v>1621</v>
      </c>
      <c r="H19">
        <v>18</v>
      </c>
      <c r="I19">
        <f t="shared" si="0"/>
        <v>0</v>
      </c>
      <c r="J19" t="s">
        <v>1613</v>
      </c>
      <c r="K19" t="str">
        <f t="shared" si="1"/>
        <v>[2,3,3,5,6,6,8,9,9,11,12,12,14,15,15,17,18,18,</v>
      </c>
      <c r="L19" t="str">
        <f t="shared" si="2"/>
        <v>[16,32,0,16,36,0,16,36,0,7,10,0,7,10,0,18,36,0,</v>
      </c>
    </row>
    <row r="20" spans="1:12" x14ac:dyDescent="0.5">
      <c r="A20">
        <v>41</v>
      </c>
      <c r="B20">
        <v>22</v>
      </c>
      <c r="D20">
        <v>19</v>
      </c>
      <c r="E20" t="s">
        <v>1118</v>
      </c>
      <c r="F20" t="s">
        <v>1620</v>
      </c>
      <c r="G20" t="s">
        <v>1634</v>
      </c>
      <c r="H20">
        <v>20</v>
      </c>
      <c r="I20">
        <f t="shared" si="0"/>
        <v>20</v>
      </c>
      <c r="J20" t="s">
        <v>1613</v>
      </c>
      <c r="K20" t="str">
        <f t="shared" si="1"/>
        <v>[2,3,3,5,6,6,8,9,9,11,12,12,14,15,15,17,18,18,20,</v>
      </c>
      <c r="L20" t="str">
        <f t="shared" si="2"/>
        <v>[16,32,0,16,36,0,16,36,0,7,10,0,7,10,0,18,36,0,20,</v>
      </c>
    </row>
    <row r="21" spans="1:12" x14ac:dyDescent="0.5">
      <c r="A21">
        <v>43</v>
      </c>
      <c r="B21">
        <v>21</v>
      </c>
      <c r="D21">
        <v>20</v>
      </c>
      <c r="E21" t="s">
        <v>1283</v>
      </c>
      <c r="F21" t="s">
        <v>1620</v>
      </c>
      <c r="G21" t="s">
        <v>1634</v>
      </c>
      <c r="H21">
        <v>20</v>
      </c>
      <c r="I21">
        <f t="shared" si="0"/>
        <v>0</v>
      </c>
      <c r="J21" t="s">
        <v>1613</v>
      </c>
      <c r="K21" t="str">
        <f t="shared" si="1"/>
        <v>[2,3,3,5,6,6,8,9,9,11,12,12,14,15,15,17,18,18,20,20,</v>
      </c>
      <c r="L21" t="str">
        <f t="shared" si="2"/>
        <v>[16,32,0,16,36,0,16,36,0,7,10,0,7,10,0,18,36,0,20,0,</v>
      </c>
    </row>
    <row r="22" spans="1:12" x14ac:dyDescent="0.5">
      <c r="A22">
        <v>46</v>
      </c>
      <c r="B22">
        <v>24</v>
      </c>
      <c r="D22">
        <v>21</v>
      </c>
      <c r="E22" t="s">
        <v>1119</v>
      </c>
      <c r="F22" t="s">
        <v>1620</v>
      </c>
      <c r="G22" t="s">
        <v>1621</v>
      </c>
      <c r="H22">
        <v>22</v>
      </c>
      <c r="I22">
        <f t="shared" si="0"/>
        <v>20</v>
      </c>
      <c r="J22" t="s">
        <v>1613</v>
      </c>
      <c r="K22" t="str">
        <f t="shared" si="1"/>
        <v>[2,3,3,5,6,6,8,9,9,11,12,12,14,15,15,17,18,18,20,20,22,</v>
      </c>
      <c r="L22" t="str">
        <f t="shared" si="2"/>
        <v>[16,32,0,16,36,0,16,36,0,7,10,0,7,10,0,18,36,0,20,0,20,</v>
      </c>
    </row>
    <row r="23" spans="1:12" x14ac:dyDescent="0.5">
      <c r="A23">
        <v>48</v>
      </c>
      <c r="B23">
        <v>31</v>
      </c>
      <c r="D23">
        <v>22</v>
      </c>
      <c r="E23" t="s">
        <v>1284</v>
      </c>
      <c r="F23" t="s">
        <v>1620</v>
      </c>
      <c r="G23" t="s">
        <v>1621</v>
      </c>
      <c r="H23">
        <v>22</v>
      </c>
      <c r="I23">
        <f t="shared" si="0"/>
        <v>0</v>
      </c>
      <c r="J23" t="s">
        <v>1613</v>
      </c>
      <c r="K23" t="str">
        <f t="shared" si="1"/>
        <v>[2,3,3,5,6,6,8,9,9,11,12,12,14,15,15,17,18,18,20,20,22,22,</v>
      </c>
      <c r="L23" t="str">
        <f t="shared" si="2"/>
        <v>[16,32,0,16,36,0,16,36,0,7,10,0,7,10,0,18,36,0,20,0,20,0,</v>
      </c>
    </row>
    <row r="24" spans="1:12" x14ac:dyDescent="0.5">
      <c r="A24">
        <v>50</v>
      </c>
      <c r="B24">
        <v>26</v>
      </c>
      <c r="D24">
        <v>23</v>
      </c>
      <c r="E24" t="s">
        <v>1120</v>
      </c>
      <c r="F24" t="s">
        <v>1622</v>
      </c>
      <c r="G24" t="s">
        <v>1634</v>
      </c>
      <c r="H24">
        <v>24</v>
      </c>
      <c r="I24">
        <f t="shared" si="0"/>
        <v>22</v>
      </c>
      <c r="J24" t="s">
        <v>1613</v>
      </c>
      <c r="K24" t="str">
        <f t="shared" si="1"/>
        <v>[2,3,3,5,6,6,8,9,9,11,12,12,14,15,15,17,18,18,20,20,22,22,24,</v>
      </c>
      <c r="L24" t="str">
        <f t="shared" si="2"/>
        <v>[16,32,0,16,36,0,16,36,0,7,10,0,7,10,0,18,36,0,20,0,20,0,22,</v>
      </c>
    </row>
    <row r="25" spans="1:12" x14ac:dyDescent="0.5">
      <c r="A25">
        <v>52</v>
      </c>
      <c r="B25">
        <v>28</v>
      </c>
      <c r="D25">
        <v>24</v>
      </c>
      <c r="E25" t="s">
        <v>1285</v>
      </c>
      <c r="F25" t="s">
        <v>1622</v>
      </c>
      <c r="G25" t="s">
        <v>1634</v>
      </c>
      <c r="H25">
        <v>24</v>
      </c>
      <c r="I25">
        <f t="shared" si="0"/>
        <v>0</v>
      </c>
      <c r="J25" t="s">
        <v>1613</v>
      </c>
      <c r="K25" t="str">
        <f t="shared" si="1"/>
        <v>[2,3,3,5,6,6,8,9,9,11,12,12,14,15,15,17,18,18,20,20,22,22,24,24,</v>
      </c>
      <c r="L25" t="str">
        <f t="shared" si="2"/>
        <v>[16,32,0,16,36,0,16,36,0,7,10,0,7,10,0,18,36,0,20,0,20,0,22,0,</v>
      </c>
    </row>
    <row r="26" spans="1:12" x14ac:dyDescent="0.5">
      <c r="A26">
        <v>54</v>
      </c>
      <c r="B26">
        <v>33</v>
      </c>
      <c r="D26">
        <v>25</v>
      </c>
      <c r="E26" t="s">
        <v>1286</v>
      </c>
      <c r="F26" t="s">
        <v>1632</v>
      </c>
      <c r="G26" t="s">
        <v>1634</v>
      </c>
      <c r="H26">
        <v>25</v>
      </c>
      <c r="I26">
        <f t="shared" si="0"/>
        <v>0</v>
      </c>
      <c r="J26" t="s">
        <v>1613</v>
      </c>
      <c r="K26" t="str">
        <f t="shared" si="1"/>
        <v>[2,3,3,5,6,6,8,9,9,11,12,12,14,15,15,17,18,18,20,20,22,22,24,24,25,</v>
      </c>
      <c r="L26" t="str">
        <f t="shared" si="2"/>
        <v>[16,32,0,16,36,0,16,36,0,7,10,0,7,10,0,18,36,0,20,0,20,0,22,0,0,</v>
      </c>
    </row>
    <row r="27" spans="1:12" x14ac:dyDescent="0.5">
      <c r="A27">
        <v>56</v>
      </c>
      <c r="B27">
        <v>28</v>
      </c>
      <c r="D27">
        <v>26</v>
      </c>
      <c r="E27" t="s">
        <v>1287</v>
      </c>
      <c r="F27" t="s">
        <v>1632</v>
      </c>
      <c r="G27" t="s">
        <v>1634</v>
      </c>
      <c r="H27">
        <v>26</v>
      </c>
      <c r="I27">
        <f t="shared" si="0"/>
        <v>0</v>
      </c>
      <c r="J27" t="s">
        <v>1613</v>
      </c>
      <c r="K27" t="str">
        <f t="shared" si="1"/>
        <v>[2,3,3,5,6,6,8,9,9,11,12,12,14,15,15,17,18,18,20,20,22,22,24,24,25,26,</v>
      </c>
      <c r="L27" t="str">
        <f t="shared" si="2"/>
        <v>[16,32,0,16,36,0,16,36,0,7,10,0,7,10,0,18,36,0,20,0,20,0,22,0,0,0,</v>
      </c>
    </row>
    <row r="28" spans="1:12" x14ac:dyDescent="0.5">
      <c r="A28">
        <v>60</v>
      </c>
      <c r="B28">
        <v>25</v>
      </c>
      <c r="D28">
        <v>27</v>
      </c>
      <c r="E28" t="s">
        <v>1121</v>
      </c>
      <c r="F28" t="s">
        <v>1616</v>
      </c>
      <c r="G28" t="s">
        <v>1634</v>
      </c>
      <c r="H28">
        <v>28</v>
      </c>
      <c r="I28">
        <f t="shared" si="0"/>
        <v>22</v>
      </c>
      <c r="J28" t="s">
        <v>1613</v>
      </c>
      <c r="K28" t="str">
        <f t="shared" si="1"/>
        <v>[2,3,3,5,6,6,8,9,9,11,12,12,14,15,15,17,18,18,20,20,22,22,24,24,25,26,28,</v>
      </c>
      <c r="L28" t="str">
        <f t="shared" si="2"/>
        <v>[16,32,0,16,36,0,16,36,0,7,10,0,7,10,0,18,36,0,20,0,20,0,22,0,0,0,22,</v>
      </c>
    </row>
    <row r="29" spans="1:12" x14ac:dyDescent="0.5">
      <c r="A29">
        <v>63</v>
      </c>
      <c r="B29">
        <v>16</v>
      </c>
      <c r="D29">
        <v>28</v>
      </c>
      <c r="E29" t="s">
        <v>1288</v>
      </c>
      <c r="F29" t="s">
        <v>1616</v>
      </c>
      <c r="G29" t="s">
        <v>1634</v>
      </c>
      <c r="H29">
        <v>28</v>
      </c>
      <c r="I29">
        <f t="shared" si="0"/>
        <v>0</v>
      </c>
      <c r="J29" t="s">
        <v>1613</v>
      </c>
      <c r="K29" t="str">
        <f t="shared" si="1"/>
        <v>[2,3,3,5,6,6,8,9,9,11,12,12,14,15,15,17,18,18,20,20,22,22,24,24,25,26,28,28,</v>
      </c>
      <c r="L29" t="str">
        <f t="shared" si="2"/>
        <v>[16,32,0,16,36,0,16,36,0,7,10,0,7,10,0,18,36,0,20,0,20,0,22,0,0,0,22,0,</v>
      </c>
    </row>
    <row r="30" spans="1:12" x14ac:dyDescent="0.5">
      <c r="A30">
        <v>66</v>
      </c>
      <c r="B30">
        <v>28</v>
      </c>
      <c r="D30">
        <v>29</v>
      </c>
      <c r="E30" t="s">
        <v>1122</v>
      </c>
      <c r="F30" t="s">
        <v>1622</v>
      </c>
      <c r="G30" t="s">
        <v>1634</v>
      </c>
      <c r="H30">
        <v>30</v>
      </c>
      <c r="I30">
        <f t="shared" si="0"/>
        <v>16</v>
      </c>
      <c r="J30" t="s">
        <v>1613</v>
      </c>
      <c r="K30" t="str">
        <f t="shared" si="1"/>
        <v>[2,3,3,5,6,6,8,9,9,11,12,12,14,15,15,17,18,18,20,20,22,22,24,24,25,26,28,28,30,</v>
      </c>
      <c r="L30" t="str">
        <f t="shared" si="2"/>
        <v>[16,32,0,16,36,0,16,36,0,7,10,0,7,10,0,18,36,0,20,0,20,0,22,0,0,0,22,0,16,</v>
      </c>
    </row>
    <row r="31" spans="1:12" x14ac:dyDescent="0.5">
      <c r="A31">
        <v>69</v>
      </c>
      <c r="B31">
        <v>21</v>
      </c>
      <c r="D31">
        <v>30</v>
      </c>
      <c r="E31" t="s">
        <v>1289</v>
      </c>
      <c r="F31" t="s">
        <v>1622</v>
      </c>
      <c r="G31" t="s">
        <v>1634</v>
      </c>
      <c r="H31">
        <v>31</v>
      </c>
      <c r="I31">
        <f t="shared" si="0"/>
        <v>21</v>
      </c>
      <c r="J31" t="s">
        <v>1613</v>
      </c>
      <c r="K31" t="str">
        <f t="shared" si="1"/>
        <v>[2,3,3,5,6,6,8,9,9,11,12,12,14,15,15,17,18,18,20,20,22,22,24,24,25,26,28,28,30,31,</v>
      </c>
      <c r="L31" t="str">
        <f t="shared" si="2"/>
        <v>[16,32,0,16,36,0,16,36,0,7,10,0,7,10,0,18,36,0,20,0,20,0,22,0,0,0,22,0,16,21,</v>
      </c>
    </row>
    <row r="32" spans="1:12" x14ac:dyDescent="0.5">
      <c r="A32">
        <v>72</v>
      </c>
      <c r="B32">
        <v>30</v>
      </c>
      <c r="D32">
        <v>31</v>
      </c>
      <c r="E32" t="s">
        <v>1290</v>
      </c>
      <c r="F32" t="s">
        <v>1622</v>
      </c>
      <c r="G32" t="s">
        <v>1616</v>
      </c>
      <c r="H32">
        <v>31</v>
      </c>
      <c r="I32">
        <f t="shared" si="0"/>
        <v>0</v>
      </c>
      <c r="J32" t="s">
        <v>1613</v>
      </c>
      <c r="K32" t="str">
        <f t="shared" si="1"/>
        <v>[2,3,3,5,6,6,8,9,9,11,12,12,14,15,15,17,18,18,20,20,22,22,24,24,25,26,28,28,30,31,31,</v>
      </c>
      <c r="L32" t="str">
        <f t="shared" si="2"/>
        <v>[16,32,0,16,36,0,16,36,0,7,10,0,7,10,0,18,36,0,20,0,20,0,22,0,0,0,22,0,16,21,0,</v>
      </c>
    </row>
    <row r="33" spans="1:12" x14ac:dyDescent="0.5">
      <c r="A33">
        <v>74</v>
      </c>
      <c r="B33">
        <v>25</v>
      </c>
      <c r="D33">
        <v>32</v>
      </c>
      <c r="E33" t="s">
        <v>1123</v>
      </c>
      <c r="F33" t="s">
        <v>1622</v>
      </c>
      <c r="G33" t="s">
        <v>1634</v>
      </c>
      <c r="H33">
        <v>33</v>
      </c>
      <c r="I33">
        <f t="shared" si="0"/>
        <v>16</v>
      </c>
      <c r="J33" t="s">
        <v>1613</v>
      </c>
      <c r="K33" t="str">
        <f t="shared" si="1"/>
        <v>[2,3,3,5,6,6,8,9,9,11,12,12,14,15,15,17,18,18,20,20,22,22,24,24,25,26,28,28,30,31,31,33,</v>
      </c>
      <c r="L33" t="str">
        <f t="shared" si="2"/>
        <v>[16,32,0,16,36,0,16,36,0,7,10,0,7,10,0,18,36,0,20,0,20,0,22,0,0,0,22,0,16,21,0,16,</v>
      </c>
    </row>
    <row r="34" spans="1:12" x14ac:dyDescent="0.5">
      <c r="A34">
        <v>77</v>
      </c>
      <c r="B34">
        <v>40</v>
      </c>
      <c r="D34">
        <v>33</v>
      </c>
      <c r="E34" t="s">
        <v>1291</v>
      </c>
      <c r="F34" t="s">
        <v>1622</v>
      </c>
      <c r="G34" t="s">
        <v>1634</v>
      </c>
      <c r="H34">
        <v>34</v>
      </c>
      <c r="I34">
        <f t="shared" si="0"/>
        <v>21</v>
      </c>
      <c r="J34" t="s">
        <v>1613</v>
      </c>
      <c r="K34" t="str">
        <f t="shared" si="1"/>
        <v>[2,3,3,5,6,6,8,9,9,11,12,12,14,15,15,17,18,18,20,20,22,22,24,24,25,26,28,28,30,31,31,33,34,</v>
      </c>
      <c r="L34" t="str">
        <f t="shared" si="2"/>
        <v>[16,32,0,16,36,0,16,36,0,7,10,0,7,10,0,18,36,0,20,0,20,0,22,0,0,0,22,0,16,21,0,16,21,</v>
      </c>
    </row>
    <row r="35" spans="1:12" x14ac:dyDescent="0.5">
      <c r="A35">
        <v>79</v>
      </c>
      <c r="B35">
        <v>37</v>
      </c>
      <c r="D35">
        <v>34</v>
      </c>
      <c r="E35" t="s">
        <v>1292</v>
      </c>
      <c r="F35" t="s">
        <v>1622</v>
      </c>
      <c r="G35" t="s">
        <v>1616</v>
      </c>
      <c r="H35">
        <v>34</v>
      </c>
      <c r="I35">
        <f t="shared" si="0"/>
        <v>0</v>
      </c>
      <c r="J35" t="s">
        <v>1613</v>
      </c>
      <c r="K35" t="str">
        <f t="shared" si="1"/>
        <v>[2,3,3,5,6,6,8,9,9,11,12,12,14,15,15,17,18,18,20,20,22,22,24,24,25,26,28,28,30,31,31,33,34,34,</v>
      </c>
      <c r="L35" t="str">
        <f t="shared" si="2"/>
        <v>[16,32,0,16,36,0,16,36,0,7,10,0,7,10,0,18,36,0,20,0,20,0,22,0,0,0,22,0,16,21,0,16,21,0,</v>
      </c>
    </row>
    <row r="36" spans="1:12" x14ac:dyDescent="0.5">
      <c r="A36">
        <v>81</v>
      </c>
      <c r="B36">
        <v>30</v>
      </c>
      <c r="D36">
        <v>35</v>
      </c>
      <c r="E36" t="s">
        <v>1293</v>
      </c>
      <c r="F36" t="s">
        <v>1633</v>
      </c>
      <c r="G36" t="s">
        <v>1634</v>
      </c>
      <c r="H36">
        <v>36</v>
      </c>
      <c r="I36">
        <f t="shared" si="0"/>
        <v>5</v>
      </c>
      <c r="J36" t="s">
        <v>1613</v>
      </c>
      <c r="K36" t="str">
        <f t="shared" si="1"/>
        <v>[2,3,3,5,6,6,8,9,9,11,12,12,14,15,15,17,18,18,20,20,22,22,24,24,25,26,28,28,30,31,31,33,34,34,36,</v>
      </c>
      <c r="L36" t="str">
        <f t="shared" si="2"/>
        <v>[16,32,0,16,36,0,16,36,0,7,10,0,7,10,0,18,36,0,20,0,20,0,22,0,0,0,22,0,16,21,0,16,21,0,5,</v>
      </c>
    </row>
    <row r="37" spans="1:12" x14ac:dyDescent="0.5">
      <c r="A37">
        <v>84</v>
      </c>
      <c r="B37">
        <v>31</v>
      </c>
      <c r="D37">
        <v>36</v>
      </c>
      <c r="E37" t="s">
        <v>1294</v>
      </c>
      <c r="F37" t="s">
        <v>1633</v>
      </c>
      <c r="G37" t="s">
        <v>1634</v>
      </c>
      <c r="H37">
        <v>36</v>
      </c>
      <c r="I37">
        <f t="shared" si="0"/>
        <v>0</v>
      </c>
      <c r="J37" t="s">
        <v>1613</v>
      </c>
      <c r="K37" t="str">
        <f t="shared" si="1"/>
        <v>[2,3,3,5,6,6,8,9,9,11,12,12,14,15,15,17,18,18,20,20,22,22,24,24,25,26,28,28,30,31,31,33,34,34,36,36,</v>
      </c>
      <c r="L37" t="str">
        <f t="shared" si="2"/>
        <v>[16,32,0,16,36,0,16,36,0,7,10,0,7,10,0,18,36,0,20,0,20,0,22,0,0,0,22,0,16,21,0,16,21,0,5,0,</v>
      </c>
    </row>
    <row r="38" spans="1:12" x14ac:dyDescent="0.5">
      <c r="A38">
        <v>86</v>
      </c>
      <c r="B38">
        <v>34</v>
      </c>
      <c r="D38">
        <v>37</v>
      </c>
      <c r="E38" t="s">
        <v>1295</v>
      </c>
      <c r="F38" t="s">
        <v>1627</v>
      </c>
      <c r="G38" t="s">
        <v>1634</v>
      </c>
      <c r="H38">
        <v>38</v>
      </c>
      <c r="I38">
        <f t="shared" si="0"/>
        <v>5</v>
      </c>
      <c r="J38" t="s">
        <v>1613</v>
      </c>
      <c r="K38" t="str">
        <f t="shared" si="1"/>
        <v>[2,3,3,5,6,6,8,9,9,11,12,12,14,15,15,17,18,18,20,20,22,22,24,24,25,26,28,28,30,31,31,33,34,34,36,36,38,</v>
      </c>
      <c r="L38" t="str">
        <f t="shared" si="2"/>
        <v>[16,32,0,16,36,0,16,36,0,7,10,0,7,10,0,18,36,0,20,0,20,0,22,0,0,0,22,0,16,21,0,16,21,0,5,0,5,</v>
      </c>
    </row>
    <row r="39" spans="1:12" x14ac:dyDescent="0.5">
      <c r="A39">
        <v>88</v>
      </c>
      <c r="B39">
        <v>38</v>
      </c>
      <c r="D39">
        <v>38</v>
      </c>
      <c r="E39" t="s">
        <v>1296</v>
      </c>
      <c r="F39" t="s">
        <v>1627</v>
      </c>
      <c r="G39" t="s">
        <v>1634</v>
      </c>
      <c r="H39">
        <v>38</v>
      </c>
      <c r="I39">
        <f t="shared" si="0"/>
        <v>0</v>
      </c>
      <c r="J39" t="s">
        <v>1613</v>
      </c>
      <c r="K39" t="str">
        <f t="shared" si="1"/>
        <v>[2,3,3,5,6,6,8,9,9,11,12,12,14,15,15,17,18,18,20,20,22,22,24,24,25,26,28,28,30,31,31,33,34,34,36,36,38,38,</v>
      </c>
      <c r="L39" t="str">
        <f t="shared" si="2"/>
        <v>[16,32,0,16,36,0,16,36,0,7,10,0,7,10,0,18,36,0,20,0,20,0,22,0,0,0,22,0,16,21,0,16,21,0,5,0,5,0,</v>
      </c>
    </row>
    <row r="40" spans="1:12" x14ac:dyDescent="0.5">
      <c r="A40">
        <v>92</v>
      </c>
      <c r="B40">
        <v>25</v>
      </c>
      <c r="D40">
        <v>39</v>
      </c>
      <c r="E40" t="s">
        <v>1297</v>
      </c>
      <c r="F40" t="s">
        <v>1620</v>
      </c>
      <c r="G40" t="s">
        <v>1633</v>
      </c>
      <c r="H40">
        <v>40</v>
      </c>
      <c r="I40">
        <f t="shared" si="0"/>
        <v>5</v>
      </c>
      <c r="J40" t="s">
        <v>1613</v>
      </c>
      <c r="K40" t="str">
        <f t="shared" si="1"/>
        <v>[2,3,3,5,6,6,8,9,9,11,12,12,14,15,15,17,18,18,20,20,22,22,24,24,25,26,28,28,30,31,31,33,34,34,36,36,38,38,40,</v>
      </c>
      <c r="L40" t="str">
        <f t="shared" si="2"/>
        <v>[16,32,0,16,36,0,16,36,0,7,10,0,7,10,0,18,36,0,20,0,20,0,22,0,0,0,22,0,16,21,0,16,21,0,5,0,5,0,5,</v>
      </c>
    </row>
    <row r="41" spans="1:12" x14ac:dyDescent="0.5">
      <c r="A41">
        <v>96</v>
      </c>
      <c r="B41">
        <v>26</v>
      </c>
      <c r="D41">
        <v>40</v>
      </c>
      <c r="E41" t="s">
        <v>1298</v>
      </c>
      <c r="F41" t="s">
        <v>1620</v>
      </c>
      <c r="G41" t="s">
        <v>1633</v>
      </c>
      <c r="H41">
        <v>40</v>
      </c>
      <c r="I41">
        <f t="shared" si="0"/>
        <v>0</v>
      </c>
      <c r="J41" t="s">
        <v>1613</v>
      </c>
      <c r="K41" t="str">
        <f t="shared" si="1"/>
        <v>[2,3,3,5,6,6,8,9,9,11,12,12,14,15,15,17,18,18,20,20,22,22,24,24,25,26,28,28,30,31,31,33,34,34,36,36,38,38,40,40,</v>
      </c>
      <c r="L41" t="str">
        <f t="shared" si="2"/>
        <v>[16,32,0,16,36,0,16,36,0,7,10,0,7,10,0,18,36,0,20,0,20,0,22,0,0,0,22,0,16,21,0,16,21,0,5,0,5,0,5,0,</v>
      </c>
    </row>
    <row r="42" spans="1:12" x14ac:dyDescent="0.5">
      <c r="A42">
        <v>98</v>
      </c>
      <c r="B42">
        <v>28</v>
      </c>
      <c r="D42">
        <v>41</v>
      </c>
      <c r="E42" t="s">
        <v>1124</v>
      </c>
      <c r="F42" t="s">
        <v>1622</v>
      </c>
      <c r="G42" t="s">
        <v>1621</v>
      </c>
      <c r="H42">
        <v>42</v>
      </c>
      <c r="I42">
        <f t="shared" si="0"/>
        <v>22</v>
      </c>
      <c r="J42" t="s">
        <v>1613</v>
      </c>
      <c r="K42" t="str">
        <f t="shared" si="1"/>
        <v>[2,3,3,5,6,6,8,9,9,11,12,12,14,15,15,17,18,18,20,20,22,22,24,24,25,26,28,28,30,31,31,33,34,34,36,36,38,38,40,40,42,</v>
      </c>
      <c r="L42" t="str">
        <f t="shared" si="2"/>
        <v>[16,32,0,16,36,0,16,36,0,7,10,0,7,10,0,18,36,0,20,0,20,0,22,0,0,0,22,0,16,21,0,16,21,0,5,0,5,0,5,0,22,</v>
      </c>
    </row>
    <row r="43" spans="1:12" x14ac:dyDescent="0.5">
      <c r="A43">
        <v>100</v>
      </c>
      <c r="B43">
        <v>30</v>
      </c>
      <c r="D43">
        <v>42</v>
      </c>
      <c r="E43" t="s">
        <v>1299</v>
      </c>
      <c r="F43" t="s">
        <v>1622</v>
      </c>
      <c r="G43" t="s">
        <v>1621</v>
      </c>
      <c r="H43">
        <v>169</v>
      </c>
      <c r="I43">
        <f t="shared" si="0"/>
        <v>27</v>
      </c>
      <c r="J43" t="s">
        <v>1613</v>
      </c>
      <c r="K43" t="str">
        <f t="shared" si="1"/>
        <v>[2,3,3,5,6,6,8,9,9,11,12,12,14,15,15,17,18,18,20,20,22,22,24,24,25,26,28,28,30,31,31,33,34,34,36,36,38,38,40,40,42,169,</v>
      </c>
      <c r="L43" t="str">
        <f t="shared" si="2"/>
        <v>[16,32,0,16,36,0,16,36,0,7,10,0,7,10,0,18,36,0,20,0,20,0,22,0,0,0,22,0,16,21,0,16,21,0,5,0,5,0,5,0,22,27,</v>
      </c>
    </row>
    <row r="44" spans="1:12" x14ac:dyDescent="0.5">
      <c r="A44">
        <v>104</v>
      </c>
      <c r="B44">
        <v>28</v>
      </c>
      <c r="D44">
        <v>43</v>
      </c>
      <c r="E44" t="s">
        <v>1125</v>
      </c>
      <c r="F44" t="s">
        <v>1618</v>
      </c>
      <c r="G44" t="s">
        <v>1622</v>
      </c>
      <c r="H44">
        <v>45</v>
      </c>
      <c r="I44">
        <f t="shared" si="0"/>
        <v>21</v>
      </c>
      <c r="J44" t="s">
        <v>1613</v>
      </c>
      <c r="K44" t="str">
        <f t="shared" si="1"/>
        <v>[2,3,3,5,6,6,8,9,9,11,12,12,14,15,15,17,18,18,20,20,22,22,24,24,25,26,28,28,30,31,31,33,34,34,36,36,38,38,40,40,42,169,45,</v>
      </c>
      <c r="L44" t="str">
        <f t="shared" si="2"/>
        <v>[16,32,0,16,36,0,16,36,0,7,10,0,7,10,0,18,36,0,20,0,20,0,22,0,0,0,22,0,16,21,0,16,21,0,5,0,5,0,5,0,22,27,21,</v>
      </c>
    </row>
    <row r="45" spans="1:12" x14ac:dyDescent="0.5">
      <c r="A45">
        <v>109</v>
      </c>
      <c r="B45">
        <v>35</v>
      </c>
      <c r="D45">
        <v>44</v>
      </c>
      <c r="E45" t="s">
        <v>1300</v>
      </c>
      <c r="F45" t="s">
        <v>1618</v>
      </c>
      <c r="G45" t="s">
        <v>1622</v>
      </c>
      <c r="H45">
        <v>182</v>
      </c>
      <c r="I45">
        <f t="shared" si="0"/>
        <v>26</v>
      </c>
      <c r="J45" t="s">
        <v>1613</v>
      </c>
      <c r="K45" t="str">
        <f t="shared" si="1"/>
        <v>[2,3,3,5,6,6,8,9,9,11,12,12,14,15,15,17,18,18,20,20,22,22,24,24,25,26,28,28,30,31,31,33,34,34,36,36,38,38,40,40,42,169,45,182,</v>
      </c>
      <c r="L45" t="str">
        <f t="shared" si="2"/>
        <v>[16,32,0,16,36,0,16,36,0,7,10,0,7,10,0,18,36,0,20,0,20,0,22,0,0,0,22,0,16,21,0,16,21,0,5,0,5,0,5,0,22,27,21,26,</v>
      </c>
    </row>
    <row r="46" spans="1:12" x14ac:dyDescent="0.5">
      <c r="A46">
        <v>111</v>
      </c>
      <c r="B46">
        <v>42</v>
      </c>
      <c r="D46">
        <v>45</v>
      </c>
      <c r="E46" t="s">
        <v>1301</v>
      </c>
      <c r="F46" t="s">
        <v>1618</v>
      </c>
      <c r="G46" t="s">
        <v>1622</v>
      </c>
      <c r="H46">
        <v>45</v>
      </c>
      <c r="I46">
        <f t="shared" si="0"/>
        <v>0</v>
      </c>
      <c r="J46" t="s">
        <v>1613</v>
      </c>
      <c r="K46" t="str">
        <f t="shared" si="1"/>
        <v>[2,3,3,5,6,6,8,9,9,11,12,12,14,15,15,17,18,18,20,20,22,22,24,24,25,26,28,28,30,31,31,33,34,34,36,36,38,38,40,40,42,169,45,182,45,</v>
      </c>
      <c r="L46" t="str">
        <f t="shared" si="2"/>
        <v>[16,32,0,16,36,0,16,36,0,7,10,0,7,10,0,18,36,0,20,0,20,0,22,0,0,0,22,0,16,21,0,16,21,0,5,0,5,0,5,0,22,27,21,26,0,</v>
      </c>
    </row>
    <row r="47" spans="1:12" x14ac:dyDescent="0.5">
      <c r="A47">
        <v>116</v>
      </c>
      <c r="B47">
        <v>32</v>
      </c>
      <c r="D47">
        <v>46</v>
      </c>
      <c r="E47" t="s">
        <v>1126</v>
      </c>
      <c r="F47" t="s">
        <v>1626</v>
      </c>
      <c r="G47" t="s">
        <v>1618</v>
      </c>
      <c r="H47">
        <v>47</v>
      </c>
      <c r="I47">
        <f t="shared" si="0"/>
        <v>24</v>
      </c>
      <c r="J47" t="s">
        <v>1613</v>
      </c>
      <c r="K47" t="str">
        <f t="shared" si="1"/>
        <v>[2,3,3,5,6,6,8,9,9,11,12,12,14,15,15,17,18,18,20,20,22,22,24,24,25,26,28,28,30,31,31,33,34,34,36,36,38,38,40,40,42,169,45,182,45,47,</v>
      </c>
      <c r="L47" t="str">
        <f t="shared" si="2"/>
        <v>[16,32,0,16,36,0,16,36,0,7,10,0,7,10,0,18,36,0,20,0,20,0,22,0,0,0,22,0,16,21,0,16,21,0,5,0,5,0,5,0,22,27,21,26,0,24,</v>
      </c>
    </row>
    <row r="48" spans="1:12" x14ac:dyDescent="0.5">
      <c r="A48">
        <v>118</v>
      </c>
      <c r="B48">
        <v>33</v>
      </c>
      <c r="D48">
        <v>47</v>
      </c>
      <c r="E48" t="s">
        <v>1302</v>
      </c>
      <c r="F48" t="s">
        <v>1626</v>
      </c>
      <c r="G48" t="s">
        <v>1618</v>
      </c>
      <c r="H48">
        <v>47</v>
      </c>
      <c r="I48">
        <f t="shared" si="0"/>
        <v>0</v>
      </c>
      <c r="J48" t="s">
        <v>1613</v>
      </c>
      <c r="K48" t="str">
        <f t="shared" si="1"/>
        <v>[2,3,3,5,6,6,8,9,9,11,12,12,14,15,15,17,18,18,20,20,22,22,24,24,25,26,28,28,30,31,31,33,34,34,36,36,38,38,40,40,42,169,45,182,45,47,47,</v>
      </c>
      <c r="L48" t="str">
        <f t="shared" si="2"/>
        <v>[16,32,0,16,36,0,16,36,0,7,10,0,7,10,0,18,36,0,20,0,20,0,22,0,0,0,22,0,16,21,0,16,21,0,5,0,5,0,5,0,22,27,21,26,0,24,0,</v>
      </c>
    </row>
    <row r="49" spans="1:12" x14ac:dyDescent="0.5">
      <c r="A49">
        <v>129</v>
      </c>
      <c r="B49">
        <v>20</v>
      </c>
      <c r="D49">
        <v>48</v>
      </c>
      <c r="E49" t="s">
        <v>1127</v>
      </c>
      <c r="F49" t="s">
        <v>1626</v>
      </c>
      <c r="G49" t="s">
        <v>1622</v>
      </c>
      <c r="H49">
        <v>49</v>
      </c>
      <c r="I49">
        <f t="shared" si="0"/>
        <v>31</v>
      </c>
      <c r="J49" t="s">
        <v>1613</v>
      </c>
      <c r="K49" t="str">
        <f t="shared" si="1"/>
        <v>[2,3,3,5,6,6,8,9,9,11,12,12,14,15,15,17,18,18,20,20,22,22,24,24,25,26,28,28,30,31,31,33,34,34,36,36,38,38,40,40,42,169,45,182,45,47,47,49,</v>
      </c>
      <c r="L49" t="str">
        <f t="shared" si="2"/>
        <v>[16,32,0,16,36,0,16,36,0,7,10,0,7,10,0,18,36,0,20,0,20,0,22,0,0,0,22,0,16,21,0,16,21,0,5,0,5,0,5,0,22,27,21,26,0,24,0,31,</v>
      </c>
    </row>
    <row r="50" spans="1:12" x14ac:dyDescent="0.5">
      <c r="A50">
        <v>138</v>
      </c>
      <c r="B50">
        <v>40</v>
      </c>
      <c r="D50">
        <v>49</v>
      </c>
      <c r="E50" t="s">
        <v>1303</v>
      </c>
      <c r="F50" t="s">
        <v>1626</v>
      </c>
      <c r="G50" t="s">
        <v>1622</v>
      </c>
      <c r="H50">
        <v>49</v>
      </c>
      <c r="I50">
        <f t="shared" si="0"/>
        <v>0</v>
      </c>
      <c r="J50" t="s">
        <v>1613</v>
      </c>
      <c r="K50" t="str">
        <f t="shared" si="1"/>
        <v>[2,3,3,5,6,6,8,9,9,11,12,12,14,15,15,17,18,18,20,20,22,22,24,24,25,26,28,28,30,31,31,33,34,34,36,36,38,38,40,40,42,169,45,182,45,47,47,49,49,</v>
      </c>
      <c r="L50" t="str">
        <f t="shared" si="2"/>
        <v>[16,32,0,16,36,0,16,36,0,7,10,0,7,10,0,18,36,0,20,0,20,0,22,0,0,0,22,0,16,21,0,16,21,0,5,0,5,0,5,0,22,27,21,26,0,24,0,31,0,</v>
      </c>
    </row>
    <row r="51" spans="1:12" x14ac:dyDescent="0.5">
      <c r="A51">
        <v>140</v>
      </c>
      <c r="B51">
        <v>40</v>
      </c>
      <c r="D51">
        <v>50</v>
      </c>
      <c r="E51" t="s">
        <v>1128</v>
      </c>
      <c r="F51" t="s">
        <v>1616</v>
      </c>
      <c r="G51" t="s">
        <v>1634</v>
      </c>
      <c r="H51">
        <v>51</v>
      </c>
      <c r="I51">
        <f t="shared" si="0"/>
        <v>26</v>
      </c>
      <c r="J51" t="s">
        <v>1613</v>
      </c>
      <c r="K51" t="str">
        <f t="shared" si="1"/>
        <v>[2,3,3,5,6,6,8,9,9,11,12,12,14,15,15,17,18,18,20,20,22,22,24,24,25,26,28,28,30,31,31,33,34,34,36,36,38,38,40,40,42,169,45,182,45,47,47,49,49,51,</v>
      </c>
      <c r="L51" t="str">
        <f t="shared" si="2"/>
        <v>[16,32,0,16,36,0,16,36,0,7,10,0,7,10,0,18,36,0,20,0,20,0,22,0,0,0,22,0,16,21,0,16,21,0,5,0,5,0,5,0,22,27,21,26,0,24,0,31,0,26,</v>
      </c>
    </row>
    <row r="52" spans="1:12" x14ac:dyDescent="0.5">
      <c r="A52">
        <v>147</v>
      </c>
      <c r="B52">
        <v>30</v>
      </c>
      <c r="D52">
        <v>51</v>
      </c>
      <c r="E52" t="s">
        <v>1304</v>
      </c>
      <c r="F52" t="s">
        <v>1616</v>
      </c>
      <c r="G52" t="s">
        <v>1634</v>
      </c>
      <c r="H52">
        <v>51</v>
      </c>
      <c r="I52">
        <f t="shared" si="0"/>
        <v>0</v>
      </c>
      <c r="J52" t="s">
        <v>1613</v>
      </c>
      <c r="K52" t="str">
        <f t="shared" si="1"/>
        <v>[2,3,3,5,6,6,8,9,9,11,12,12,14,15,15,17,18,18,20,20,22,22,24,24,25,26,28,28,30,31,31,33,34,34,36,36,38,38,40,40,42,169,45,182,45,47,47,49,49,51,51,</v>
      </c>
      <c r="L52" t="str">
        <f t="shared" si="2"/>
        <v>[16,32,0,16,36,0,16,36,0,7,10,0,7,10,0,18,36,0,20,0,20,0,22,0,0,0,22,0,16,21,0,16,21,0,5,0,5,0,5,0,22,27,21,26,0,24,0,31,0,26,0,</v>
      </c>
    </row>
    <row r="53" spans="1:12" x14ac:dyDescent="0.5">
      <c r="A53">
        <v>148</v>
      </c>
      <c r="B53">
        <v>55</v>
      </c>
      <c r="D53">
        <v>52</v>
      </c>
      <c r="E53" t="s">
        <v>1129</v>
      </c>
      <c r="F53" t="s">
        <v>1620</v>
      </c>
      <c r="G53" t="s">
        <v>1634</v>
      </c>
      <c r="H53">
        <v>53</v>
      </c>
      <c r="I53">
        <f t="shared" si="0"/>
        <v>28</v>
      </c>
      <c r="J53" t="s">
        <v>1613</v>
      </c>
      <c r="K53" t="str">
        <f t="shared" si="1"/>
        <v>[2,3,3,5,6,6,8,9,9,11,12,12,14,15,15,17,18,18,20,20,22,22,24,24,25,26,28,28,30,31,31,33,34,34,36,36,38,38,40,40,42,169,45,182,45,47,47,49,49,51,51,53,</v>
      </c>
      <c r="L53" t="str">
        <f t="shared" si="2"/>
        <v>[16,32,0,16,36,0,16,36,0,7,10,0,7,10,0,18,36,0,20,0,20,0,22,0,0,0,22,0,16,21,0,16,21,0,5,0,5,0,5,0,22,27,21,26,0,24,0,31,0,26,0,28,</v>
      </c>
    </row>
    <row r="54" spans="1:12" x14ac:dyDescent="0.5">
      <c r="A54">
        <v>152</v>
      </c>
      <c r="B54">
        <v>16</v>
      </c>
      <c r="D54">
        <v>53</v>
      </c>
      <c r="E54" t="s">
        <v>1305</v>
      </c>
      <c r="F54" t="s">
        <v>1620</v>
      </c>
      <c r="G54" t="s">
        <v>1634</v>
      </c>
      <c r="H54">
        <v>53</v>
      </c>
      <c r="I54">
        <f t="shared" si="0"/>
        <v>0</v>
      </c>
      <c r="J54" t="s">
        <v>1613</v>
      </c>
      <c r="K54" t="str">
        <f t="shared" si="1"/>
        <v>[2,3,3,5,6,6,8,9,9,11,12,12,14,15,15,17,18,18,20,20,22,22,24,24,25,26,28,28,30,31,31,33,34,34,36,36,38,38,40,40,42,169,45,182,45,47,47,49,49,51,51,53,53,</v>
      </c>
      <c r="L54" t="str">
        <f t="shared" si="2"/>
        <v>[16,32,0,16,36,0,16,36,0,7,10,0,7,10,0,18,36,0,20,0,20,0,22,0,0,0,22,0,16,21,0,16,21,0,5,0,5,0,5,0,22,27,21,26,0,24,0,31,0,26,0,28,0,</v>
      </c>
    </row>
    <row r="55" spans="1:12" x14ac:dyDescent="0.5">
      <c r="A55">
        <v>153</v>
      </c>
      <c r="B55">
        <v>32</v>
      </c>
      <c r="D55">
        <v>54</v>
      </c>
      <c r="E55" t="s">
        <v>1130</v>
      </c>
      <c r="F55" t="s">
        <v>1625</v>
      </c>
      <c r="G55" t="s">
        <v>1634</v>
      </c>
      <c r="H55">
        <v>55</v>
      </c>
      <c r="I55">
        <f t="shared" si="0"/>
        <v>33</v>
      </c>
      <c r="J55" t="s">
        <v>1613</v>
      </c>
      <c r="K55" t="str">
        <f t="shared" si="1"/>
        <v>[2,3,3,5,6,6,8,9,9,11,12,12,14,15,15,17,18,18,20,20,22,22,24,24,25,26,28,28,30,31,31,33,34,34,36,36,38,38,40,40,42,169,45,182,45,47,47,49,49,51,51,53,53,55,</v>
      </c>
      <c r="L55" t="str">
        <f t="shared" si="2"/>
        <v>[16,32,0,16,36,0,16,36,0,7,10,0,7,10,0,18,36,0,20,0,20,0,22,0,0,0,22,0,16,21,0,16,21,0,5,0,5,0,5,0,22,27,21,26,0,24,0,31,0,26,0,28,0,33,</v>
      </c>
    </row>
    <row r="56" spans="1:12" x14ac:dyDescent="0.5">
      <c r="A56">
        <v>155</v>
      </c>
      <c r="B56">
        <v>14</v>
      </c>
      <c r="D56">
        <v>55</v>
      </c>
      <c r="E56" t="s">
        <v>1306</v>
      </c>
      <c r="F56" t="s">
        <v>1625</v>
      </c>
      <c r="G56" t="s">
        <v>1634</v>
      </c>
      <c r="H56">
        <v>55</v>
      </c>
      <c r="I56">
        <f t="shared" si="0"/>
        <v>0</v>
      </c>
      <c r="J56" t="s">
        <v>1613</v>
      </c>
      <c r="K56" t="str">
        <f t="shared" si="1"/>
        <v>[2,3,3,5,6,6,8,9,9,11,12,12,14,15,15,17,18,18,20,20,22,22,24,24,25,26,28,28,30,31,31,33,34,34,36,36,38,38,40,40,42,169,45,182,45,47,47,49,49,51,51,53,53,55,55,</v>
      </c>
      <c r="L56" t="str">
        <f t="shared" si="2"/>
        <v>[16,32,0,16,36,0,16,36,0,7,10,0,7,10,0,18,36,0,20,0,20,0,22,0,0,0,22,0,16,21,0,16,21,0,5,0,5,0,5,0,22,27,21,26,0,24,0,31,0,26,0,28,0,33,0,</v>
      </c>
    </row>
    <row r="57" spans="1:12" x14ac:dyDescent="0.5">
      <c r="A57">
        <v>156</v>
      </c>
      <c r="B57">
        <v>36</v>
      </c>
      <c r="D57">
        <v>56</v>
      </c>
      <c r="E57" t="s">
        <v>1131</v>
      </c>
      <c r="F57" t="s">
        <v>1631</v>
      </c>
      <c r="G57" t="s">
        <v>1634</v>
      </c>
      <c r="H57">
        <v>57</v>
      </c>
      <c r="I57">
        <f t="shared" si="0"/>
        <v>28</v>
      </c>
      <c r="J57" t="s">
        <v>1613</v>
      </c>
      <c r="K57" t="str">
        <f t="shared" si="1"/>
        <v>[2,3,3,5,6,6,8,9,9,11,12,12,14,15,15,17,18,18,20,20,22,22,24,24,25,26,28,28,30,31,31,33,34,34,36,36,38,38,40,40,42,169,45,182,45,47,47,49,49,51,51,53,53,55,55,57,</v>
      </c>
      <c r="L57" t="str">
        <f t="shared" si="2"/>
        <v>[16,32,0,16,36,0,16,36,0,7,10,0,7,10,0,18,36,0,20,0,20,0,22,0,0,0,22,0,16,21,0,16,21,0,5,0,5,0,5,0,22,27,21,26,0,24,0,31,0,26,0,28,0,33,0,28,</v>
      </c>
    </row>
    <row r="58" spans="1:12" x14ac:dyDescent="0.5">
      <c r="A58">
        <v>158</v>
      </c>
      <c r="B58">
        <v>18</v>
      </c>
      <c r="D58">
        <v>57</v>
      </c>
      <c r="E58" t="s">
        <v>1307</v>
      </c>
      <c r="F58" t="s">
        <v>1631</v>
      </c>
      <c r="G58" t="s">
        <v>1634</v>
      </c>
      <c r="H58">
        <v>57</v>
      </c>
      <c r="I58">
        <f t="shared" si="0"/>
        <v>0</v>
      </c>
      <c r="J58" t="s">
        <v>1613</v>
      </c>
      <c r="K58" t="str">
        <f t="shared" si="1"/>
        <v>[2,3,3,5,6,6,8,9,9,11,12,12,14,15,15,17,18,18,20,20,22,22,24,24,25,26,28,28,30,31,31,33,34,34,36,36,38,38,40,40,42,169,45,182,45,47,47,49,49,51,51,53,53,55,55,57,57,</v>
      </c>
      <c r="L58" t="str">
        <f t="shared" si="2"/>
        <v>[16,32,0,16,36,0,16,36,0,7,10,0,7,10,0,18,36,0,20,0,20,0,22,0,0,0,22,0,16,21,0,16,21,0,5,0,5,0,5,0,22,27,21,26,0,24,0,31,0,26,0,28,0,33,0,28,0,</v>
      </c>
    </row>
    <row r="59" spans="1:12" x14ac:dyDescent="0.5">
      <c r="A59">
        <v>159</v>
      </c>
      <c r="B59">
        <v>30</v>
      </c>
      <c r="D59">
        <v>58</v>
      </c>
      <c r="E59" t="s">
        <v>1308</v>
      </c>
      <c r="F59" t="s">
        <v>1627</v>
      </c>
      <c r="G59" t="s">
        <v>1634</v>
      </c>
      <c r="H59">
        <v>59</v>
      </c>
      <c r="I59">
        <f t="shared" si="0"/>
        <v>5</v>
      </c>
      <c r="J59" t="s">
        <v>1613</v>
      </c>
      <c r="K59" t="str">
        <f t="shared" si="1"/>
        <v>[2,3,3,5,6,6,8,9,9,11,12,12,14,15,15,17,18,18,20,20,22,22,24,24,25,26,28,28,30,31,31,33,34,34,36,36,38,38,40,40,42,169,45,182,45,47,47,49,49,51,51,53,53,55,55,57,57,59,</v>
      </c>
      <c r="L59" t="str">
        <f t="shared" si="2"/>
        <v>[16,32,0,16,36,0,16,36,0,7,10,0,7,10,0,18,36,0,20,0,20,0,22,0,0,0,22,0,16,21,0,16,21,0,5,0,5,0,5,0,22,27,21,26,0,24,0,31,0,26,0,28,0,33,0,28,0,5,</v>
      </c>
    </row>
    <row r="60" spans="1:12" x14ac:dyDescent="0.5">
      <c r="A60">
        <v>161</v>
      </c>
      <c r="B60">
        <v>15</v>
      </c>
      <c r="D60">
        <v>59</v>
      </c>
      <c r="E60" t="s">
        <v>1309</v>
      </c>
      <c r="F60" t="s">
        <v>1627</v>
      </c>
      <c r="G60" t="s">
        <v>1634</v>
      </c>
      <c r="H60">
        <v>59</v>
      </c>
      <c r="I60">
        <f t="shared" si="0"/>
        <v>0</v>
      </c>
      <c r="J60" t="s">
        <v>1613</v>
      </c>
      <c r="K60" t="str">
        <f t="shared" si="1"/>
        <v>[2,3,3,5,6,6,8,9,9,11,12,12,14,15,15,17,18,18,20,20,22,22,24,24,25,26,28,28,30,31,31,33,34,34,36,36,38,38,40,40,42,169,45,182,45,47,47,49,49,51,51,53,53,55,55,57,57,59,59,</v>
      </c>
      <c r="L60" t="str">
        <f t="shared" si="2"/>
        <v>[16,32,0,16,36,0,16,36,0,7,10,0,7,10,0,18,36,0,20,0,20,0,22,0,0,0,22,0,16,21,0,16,21,0,5,0,5,0,5,0,22,27,21,26,0,24,0,31,0,26,0,28,0,33,0,28,0,5,0,</v>
      </c>
    </row>
    <row r="61" spans="1:12" x14ac:dyDescent="0.5">
      <c r="A61">
        <v>163</v>
      </c>
      <c r="B61">
        <v>20</v>
      </c>
      <c r="D61">
        <v>60</v>
      </c>
      <c r="E61" t="s">
        <v>1132</v>
      </c>
      <c r="F61" t="s">
        <v>1625</v>
      </c>
      <c r="G61" t="s">
        <v>1634</v>
      </c>
      <c r="H61">
        <v>62</v>
      </c>
      <c r="I61">
        <f t="shared" si="0"/>
        <v>25</v>
      </c>
      <c r="J61" t="s">
        <v>1613</v>
      </c>
      <c r="K61" t="str">
        <f t="shared" si="1"/>
        <v>[2,3,3,5,6,6,8,9,9,11,12,12,14,15,15,17,18,18,20,20,22,22,24,24,25,26,28,28,30,31,31,33,34,34,36,36,38,38,40,40,42,169,45,182,45,47,47,49,49,51,51,53,53,55,55,57,57,59,59,62,</v>
      </c>
      <c r="L61" t="str">
        <f t="shared" si="2"/>
        <v>[16,32,0,16,36,0,16,36,0,7,10,0,7,10,0,18,36,0,20,0,20,0,22,0,0,0,22,0,16,21,0,16,21,0,5,0,5,0,5,0,22,27,21,26,0,24,0,31,0,26,0,28,0,33,0,28,0,5,0,25,</v>
      </c>
    </row>
    <row r="62" spans="1:12" x14ac:dyDescent="0.5">
      <c r="A62">
        <v>165</v>
      </c>
      <c r="B62">
        <v>18</v>
      </c>
      <c r="D62">
        <v>61</v>
      </c>
      <c r="E62" t="s">
        <v>1310</v>
      </c>
      <c r="F62" t="s">
        <v>1625</v>
      </c>
      <c r="G62" t="s">
        <v>1634</v>
      </c>
      <c r="H62">
        <v>186</v>
      </c>
      <c r="I62">
        <f t="shared" si="0"/>
        <v>30</v>
      </c>
      <c r="J62" t="s">
        <v>1613</v>
      </c>
      <c r="K62" t="str">
        <f t="shared" si="1"/>
        <v>[2,3,3,5,6,6,8,9,9,11,12,12,14,15,15,17,18,18,20,20,22,22,24,24,25,26,28,28,30,31,31,33,34,34,36,36,38,38,40,40,42,169,45,182,45,47,47,49,49,51,51,53,53,55,55,57,57,59,59,62,186,</v>
      </c>
      <c r="L62" t="str">
        <f t="shared" si="2"/>
        <v>[16,32,0,16,36,0,16,36,0,7,10,0,7,10,0,18,36,0,20,0,20,0,22,0,0,0,22,0,16,21,0,16,21,0,5,0,5,0,5,0,22,27,21,26,0,24,0,31,0,26,0,28,0,33,0,28,0,5,0,25,30,</v>
      </c>
    </row>
    <row r="63" spans="1:12" x14ac:dyDescent="0.5">
      <c r="A63">
        <v>167</v>
      </c>
      <c r="B63">
        <v>22</v>
      </c>
      <c r="D63">
        <v>62</v>
      </c>
      <c r="E63" t="s">
        <v>1311</v>
      </c>
      <c r="F63" t="s">
        <v>1625</v>
      </c>
      <c r="G63" t="s">
        <v>1631</v>
      </c>
      <c r="H63">
        <v>62</v>
      </c>
      <c r="I63">
        <f t="shared" si="0"/>
        <v>0</v>
      </c>
      <c r="J63" t="s">
        <v>1613</v>
      </c>
      <c r="K63" t="str">
        <f t="shared" si="1"/>
        <v>[2,3,3,5,6,6,8,9,9,11,12,12,14,15,15,17,18,18,20,20,22,22,24,24,25,26,28,28,30,31,31,33,34,34,36,36,38,38,40,40,42,169,45,182,45,47,47,49,49,51,51,53,53,55,55,57,57,59,59,62,186,62,</v>
      </c>
      <c r="L63" t="str">
        <f t="shared" si="2"/>
        <v>[16,32,0,16,36,0,16,36,0,7,10,0,7,10,0,18,36,0,20,0,20,0,22,0,0,0,22,0,16,21,0,16,21,0,5,0,5,0,5,0,22,27,21,26,0,24,0,31,0,26,0,28,0,33,0,28,0,5,0,25,30,0,</v>
      </c>
    </row>
    <row r="64" spans="1:12" x14ac:dyDescent="0.5">
      <c r="A64">
        <v>170</v>
      </c>
      <c r="B64">
        <v>27</v>
      </c>
      <c r="D64">
        <v>63</v>
      </c>
      <c r="E64" t="s">
        <v>1133</v>
      </c>
      <c r="F64" t="s">
        <v>1624</v>
      </c>
      <c r="G64" t="s">
        <v>1634</v>
      </c>
      <c r="H64">
        <v>64</v>
      </c>
      <c r="I64">
        <f t="shared" si="0"/>
        <v>16</v>
      </c>
      <c r="J64" t="s">
        <v>1613</v>
      </c>
      <c r="K64" t="str">
        <f t="shared" si="1"/>
        <v>[2,3,3,5,6,6,8,9,9,11,12,12,14,15,15,17,18,18,20,20,22,22,24,24,25,26,28,28,30,31,31,33,34,34,36,36,38,38,40,40,42,169,45,182,45,47,47,49,49,51,51,53,53,55,55,57,57,59,59,62,186,62,64,</v>
      </c>
      <c r="L64" t="str">
        <f t="shared" si="2"/>
        <v>[16,32,0,16,36,0,16,36,0,7,10,0,7,10,0,18,36,0,20,0,20,0,22,0,0,0,22,0,16,21,0,16,21,0,5,0,5,0,5,0,22,27,21,26,0,24,0,31,0,26,0,28,0,33,0,28,0,5,0,25,30,0,16,</v>
      </c>
    </row>
    <row r="65" spans="1:12" x14ac:dyDescent="0.5">
      <c r="A65">
        <v>177</v>
      </c>
      <c r="B65">
        <v>25</v>
      </c>
      <c r="D65">
        <v>64</v>
      </c>
      <c r="E65" t="s">
        <v>1312</v>
      </c>
      <c r="F65" t="s">
        <v>1624</v>
      </c>
      <c r="G65" t="s">
        <v>1634</v>
      </c>
      <c r="H65">
        <v>65</v>
      </c>
      <c r="I65">
        <f t="shared" si="0"/>
        <v>21</v>
      </c>
      <c r="J65" t="s">
        <v>1613</v>
      </c>
      <c r="K65" t="str">
        <f t="shared" si="1"/>
        <v>[2,3,3,5,6,6,8,9,9,11,12,12,14,15,15,17,18,18,20,20,22,22,24,24,25,26,28,28,30,31,31,33,34,34,36,36,38,38,40,40,42,169,45,182,45,47,47,49,49,51,51,53,53,55,55,57,57,59,59,62,186,62,64,65,</v>
      </c>
      <c r="L65" t="str">
        <f t="shared" si="2"/>
        <v>[16,32,0,16,36,0,16,36,0,7,10,0,7,10,0,18,36,0,20,0,20,0,22,0,0,0,22,0,16,21,0,16,21,0,5,0,5,0,5,0,22,27,21,26,0,24,0,31,0,26,0,28,0,33,0,28,0,5,0,25,30,0,16,21,</v>
      </c>
    </row>
    <row r="66" spans="1:12" x14ac:dyDescent="0.5">
      <c r="A66">
        <v>179</v>
      </c>
      <c r="B66">
        <v>15</v>
      </c>
      <c r="D66">
        <v>65</v>
      </c>
      <c r="E66" t="s">
        <v>1313</v>
      </c>
      <c r="F66" t="s">
        <v>1624</v>
      </c>
      <c r="G66" t="s">
        <v>1634</v>
      </c>
      <c r="H66">
        <v>65</v>
      </c>
      <c r="I66">
        <f t="shared" ref="I66:I116" si="3">IFERROR(IF(H66=D66,0,VLOOKUP(D66,A:B,2,FALSE)),I65+5)</f>
        <v>0</v>
      </c>
      <c r="J66" t="s">
        <v>1613</v>
      </c>
      <c r="K66" t="str">
        <f t="shared" si="1"/>
        <v>[2,3,3,5,6,6,8,9,9,11,12,12,14,15,15,17,18,18,20,20,22,22,24,24,25,26,28,28,30,31,31,33,34,34,36,36,38,38,40,40,42,169,45,182,45,47,47,49,49,51,51,53,53,55,55,57,57,59,59,62,186,62,64,65,65,</v>
      </c>
      <c r="L66" t="str">
        <f t="shared" si="2"/>
        <v>[16,32,0,16,36,0,16,36,0,7,10,0,7,10,0,18,36,0,20,0,20,0,22,0,0,0,22,0,16,21,0,16,21,0,5,0,5,0,5,0,22,27,21,26,0,24,0,31,0,26,0,28,0,33,0,28,0,5,0,25,30,0,16,21,0,</v>
      </c>
    </row>
    <row r="67" spans="1:12" x14ac:dyDescent="0.5">
      <c r="A67">
        <v>180</v>
      </c>
      <c r="B67">
        <v>30</v>
      </c>
      <c r="D67">
        <v>66</v>
      </c>
      <c r="E67" t="s">
        <v>1134</v>
      </c>
      <c r="F67" t="s">
        <v>1631</v>
      </c>
      <c r="G67" t="s">
        <v>1634</v>
      </c>
      <c r="H67">
        <v>67</v>
      </c>
      <c r="I67">
        <f t="shared" si="3"/>
        <v>28</v>
      </c>
      <c r="J67" t="s">
        <v>1613</v>
      </c>
      <c r="K67" t="str">
        <f t="shared" ref="K67:K130" si="4">K66&amp;H67&amp;J67</f>
        <v>[2,3,3,5,6,6,8,9,9,11,12,12,14,15,15,17,18,18,20,20,22,22,24,24,25,26,28,28,30,31,31,33,34,34,36,36,38,38,40,40,42,169,45,182,45,47,47,49,49,51,51,53,53,55,55,57,57,59,59,62,186,62,64,65,65,67,</v>
      </c>
      <c r="L67" t="str">
        <f t="shared" ref="L67:L130" si="5">L66&amp;I67&amp;J67</f>
        <v>[16,32,0,16,36,0,16,36,0,7,10,0,7,10,0,18,36,0,20,0,20,0,22,0,0,0,22,0,16,21,0,16,21,0,5,0,5,0,5,0,22,27,21,26,0,24,0,31,0,26,0,28,0,33,0,28,0,5,0,25,30,0,16,21,0,28,</v>
      </c>
    </row>
    <row r="68" spans="1:12" x14ac:dyDescent="0.5">
      <c r="A68">
        <v>183</v>
      </c>
      <c r="B68">
        <v>18</v>
      </c>
      <c r="D68">
        <v>67</v>
      </c>
      <c r="E68" t="s">
        <v>1314</v>
      </c>
      <c r="F68" t="s">
        <v>1631</v>
      </c>
      <c r="G68" t="s">
        <v>1634</v>
      </c>
      <c r="H68">
        <v>68</v>
      </c>
      <c r="I68">
        <f t="shared" si="3"/>
        <v>33</v>
      </c>
      <c r="J68" t="s">
        <v>1613</v>
      </c>
      <c r="K68" t="str">
        <f t="shared" si="4"/>
        <v>[2,3,3,5,6,6,8,9,9,11,12,12,14,15,15,17,18,18,20,20,22,22,24,24,25,26,28,28,30,31,31,33,34,34,36,36,38,38,40,40,42,169,45,182,45,47,47,49,49,51,51,53,53,55,55,57,57,59,59,62,186,62,64,65,65,67,68,</v>
      </c>
      <c r="L68" t="str">
        <f t="shared" si="5"/>
        <v>[16,32,0,16,36,0,16,36,0,7,10,0,7,10,0,18,36,0,20,0,20,0,22,0,0,0,22,0,16,21,0,16,21,0,5,0,5,0,5,0,22,27,21,26,0,24,0,31,0,26,0,28,0,33,0,28,0,5,0,25,30,0,16,21,0,28,33,</v>
      </c>
    </row>
    <row r="69" spans="1:12" x14ac:dyDescent="0.5">
      <c r="A69">
        <v>187</v>
      </c>
      <c r="B69">
        <v>18</v>
      </c>
      <c r="D69">
        <v>68</v>
      </c>
      <c r="E69" t="s">
        <v>1315</v>
      </c>
      <c r="F69" t="s">
        <v>1631</v>
      </c>
      <c r="G69" t="s">
        <v>1634</v>
      </c>
      <c r="H69">
        <v>68</v>
      </c>
      <c r="I69">
        <f t="shared" si="3"/>
        <v>0</v>
      </c>
      <c r="J69" t="s">
        <v>1613</v>
      </c>
      <c r="K69" t="str">
        <f t="shared" si="4"/>
        <v>[2,3,3,5,6,6,8,9,9,11,12,12,14,15,15,17,18,18,20,20,22,22,24,24,25,26,28,28,30,31,31,33,34,34,36,36,38,38,40,40,42,169,45,182,45,47,47,49,49,51,51,53,53,55,55,57,57,59,59,62,186,62,64,65,65,67,68,68,</v>
      </c>
      <c r="L69" t="str">
        <f t="shared" si="5"/>
        <v>[16,32,0,16,36,0,16,36,0,7,10,0,7,10,0,18,36,0,20,0,20,0,22,0,0,0,22,0,16,21,0,16,21,0,5,0,5,0,5,0,22,27,21,26,0,24,0,31,0,26,0,28,0,33,0,28,0,5,0,25,30,0,16,21,0,28,33,0,</v>
      </c>
    </row>
    <row r="70" spans="1:12" x14ac:dyDescent="0.5">
      <c r="A70">
        <v>188</v>
      </c>
      <c r="B70">
        <v>27</v>
      </c>
      <c r="D70">
        <v>69</v>
      </c>
      <c r="E70" t="s">
        <v>1135</v>
      </c>
      <c r="F70" t="s">
        <v>1618</v>
      </c>
      <c r="G70" t="s">
        <v>1622</v>
      </c>
      <c r="H70">
        <v>70</v>
      </c>
      <c r="I70">
        <f t="shared" si="3"/>
        <v>21</v>
      </c>
      <c r="J70" t="s">
        <v>1613</v>
      </c>
      <c r="K70" t="str">
        <f t="shared" si="4"/>
        <v>[2,3,3,5,6,6,8,9,9,11,12,12,14,15,15,17,18,18,20,20,22,22,24,24,25,26,28,28,30,31,31,33,34,34,36,36,38,38,40,40,42,169,45,182,45,47,47,49,49,51,51,53,53,55,55,57,57,59,59,62,186,62,64,65,65,67,68,68,70,</v>
      </c>
      <c r="L70" t="str">
        <f t="shared" si="5"/>
        <v>[16,32,0,16,36,0,16,36,0,7,10,0,7,10,0,18,36,0,20,0,20,0,22,0,0,0,22,0,16,21,0,16,21,0,5,0,5,0,5,0,22,27,21,26,0,24,0,31,0,26,0,28,0,33,0,28,0,5,0,25,30,0,16,21,0,28,33,0,21,</v>
      </c>
    </row>
    <row r="71" spans="1:12" x14ac:dyDescent="0.5">
      <c r="A71">
        <v>194</v>
      </c>
      <c r="B71">
        <v>20</v>
      </c>
      <c r="D71">
        <v>70</v>
      </c>
      <c r="E71" t="s">
        <v>1316</v>
      </c>
      <c r="F71" t="s">
        <v>1618</v>
      </c>
      <c r="G71" t="s">
        <v>1622</v>
      </c>
      <c r="H71">
        <v>71</v>
      </c>
      <c r="I71">
        <f t="shared" si="3"/>
        <v>26</v>
      </c>
      <c r="J71" t="s">
        <v>1613</v>
      </c>
      <c r="K71" t="str">
        <f t="shared" si="4"/>
        <v>[2,3,3,5,6,6,8,9,9,11,12,12,14,15,15,17,18,18,20,20,22,22,24,24,25,26,28,28,30,31,31,33,34,34,36,36,38,38,40,40,42,169,45,182,45,47,47,49,49,51,51,53,53,55,55,57,57,59,59,62,186,62,64,65,65,67,68,68,70,71,</v>
      </c>
      <c r="L71" t="str">
        <f t="shared" si="5"/>
        <v>[16,32,0,16,36,0,16,36,0,7,10,0,7,10,0,18,36,0,20,0,20,0,22,0,0,0,22,0,16,21,0,16,21,0,5,0,5,0,5,0,22,27,21,26,0,24,0,31,0,26,0,28,0,33,0,28,0,5,0,25,30,0,16,21,0,28,33,0,21,26,</v>
      </c>
    </row>
    <row r="72" spans="1:12" x14ac:dyDescent="0.5">
      <c r="A72">
        <v>204</v>
      </c>
      <c r="B72">
        <v>31</v>
      </c>
      <c r="D72">
        <v>71</v>
      </c>
      <c r="E72" t="s">
        <v>1317</v>
      </c>
      <c r="F72" t="s">
        <v>1618</v>
      </c>
      <c r="G72" t="s">
        <v>1622</v>
      </c>
      <c r="H72">
        <v>71</v>
      </c>
      <c r="I72">
        <f t="shared" si="3"/>
        <v>0</v>
      </c>
      <c r="J72" t="s">
        <v>1613</v>
      </c>
      <c r="K72" t="str">
        <f t="shared" si="4"/>
        <v>[2,3,3,5,6,6,8,9,9,11,12,12,14,15,15,17,18,18,20,20,22,22,24,24,25,26,28,28,30,31,31,33,34,34,36,36,38,38,40,40,42,169,45,182,45,47,47,49,49,51,51,53,53,55,55,57,57,59,59,62,186,62,64,65,65,67,68,68,70,71,71,</v>
      </c>
      <c r="L72" t="str">
        <f t="shared" si="5"/>
        <v>[16,32,0,16,36,0,16,36,0,7,10,0,7,10,0,18,36,0,20,0,20,0,22,0,0,0,22,0,16,21,0,16,21,0,5,0,5,0,5,0,22,27,21,26,0,24,0,31,0,26,0,28,0,33,0,28,0,5,0,25,30,0,16,21,0,28,33,0,21,26,0,</v>
      </c>
    </row>
    <row r="73" spans="1:12" x14ac:dyDescent="0.5">
      <c r="A73">
        <v>209</v>
      </c>
      <c r="B73">
        <v>23</v>
      </c>
      <c r="D73">
        <v>72</v>
      </c>
      <c r="E73" t="s">
        <v>1136</v>
      </c>
      <c r="F73" t="s">
        <v>1625</v>
      </c>
      <c r="G73" t="s">
        <v>1622</v>
      </c>
      <c r="H73">
        <v>73</v>
      </c>
      <c r="I73">
        <f t="shared" si="3"/>
        <v>30</v>
      </c>
      <c r="J73" t="s">
        <v>1613</v>
      </c>
      <c r="K73" t="str">
        <f t="shared" si="4"/>
        <v>[2,3,3,5,6,6,8,9,9,11,12,12,14,15,15,17,18,18,20,20,22,22,24,24,25,26,28,28,30,31,31,33,34,34,36,36,38,38,40,40,42,169,45,182,45,47,47,49,49,51,51,53,53,55,55,57,57,59,59,62,186,62,64,65,65,67,68,68,70,71,71,73,</v>
      </c>
      <c r="L73" t="str">
        <f t="shared" si="5"/>
        <v>[16,32,0,16,36,0,16,36,0,7,10,0,7,10,0,18,36,0,20,0,20,0,22,0,0,0,22,0,16,21,0,16,21,0,5,0,5,0,5,0,22,27,21,26,0,24,0,31,0,26,0,28,0,33,0,28,0,5,0,25,30,0,16,21,0,28,33,0,21,26,0,30,</v>
      </c>
    </row>
    <row r="74" spans="1:12" x14ac:dyDescent="0.5">
      <c r="A74">
        <v>216</v>
      </c>
      <c r="B74">
        <v>30</v>
      </c>
      <c r="D74">
        <v>73</v>
      </c>
      <c r="E74" t="s">
        <v>1318</v>
      </c>
      <c r="F74" t="s">
        <v>1625</v>
      </c>
      <c r="G74" t="s">
        <v>1622</v>
      </c>
      <c r="H74">
        <v>73</v>
      </c>
      <c r="I74">
        <f t="shared" si="3"/>
        <v>0</v>
      </c>
      <c r="J74" t="s">
        <v>1613</v>
      </c>
      <c r="K74" t="str">
        <f t="shared" si="4"/>
        <v>[2,3,3,5,6,6,8,9,9,11,12,12,14,15,15,17,18,18,20,20,22,22,24,24,25,26,28,28,30,31,31,33,34,34,36,36,38,38,40,40,42,169,45,182,45,47,47,49,49,51,51,53,53,55,55,57,57,59,59,62,186,62,64,65,65,67,68,68,70,71,71,73,73,</v>
      </c>
      <c r="L74" t="str">
        <f t="shared" si="5"/>
        <v>[16,32,0,16,36,0,16,36,0,7,10,0,7,10,0,18,36,0,20,0,20,0,22,0,0,0,22,0,16,21,0,16,21,0,5,0,5,0,5,0,22,27,21,26,0,24,0,31,0,26,0,28,0,33,0,28,0,5,0,25,30,0,16,21,0,28,33,0,21,26,0,30,0,</v>
      </c>
    </row>
    <row r="75" spans="1:12" x14ac:dyDescent="0.5">
      <c r="A75">
        <v>218</v>
      </c>
      <c r="B75">
        <v>38</v>
      </c>
      <c r="D75">
        <v>74</v>
      </c>
      <c r="E75" t="s">
        <v>1137</v>
      </c>
      <c r="F75" t="s">
        <v>1623</v>
      </c>
      <c r="G75" t="s">
        <v>1616</v>
      </c>
      <c r="H75">
        <v>75</v>
      </c>
      <c r="I75">
        <f t="shared" si="3"/>
        <v>25</v>
      </c>
      <c r="J75" t="s">
        <v>1613</v>
      </c>
      <c r="K75" t="str">
        <f t="shared" si="4"/>
        <v>[2,3,3,5,6,6,8,9,9,11,12,12,14,15,15,17,18,18,20,20,22,22,24,24,25,26,28,28,30,31,31,33,34,34,36,36,38,38,40,40,42,169,45,182,45,47,47,49,49,51,51,53,53,55,55,57,57,59,59,62,186,62,64,65,65,67,68,68,70,71,71,73,73,75,</v>
      </c>
      <c r="L75" t="str">
        <f t="shared" si="5"/>
        <v>[16,32,0,16,36,0,16,36,0,7,10,0,7,10,0,18,36,0,20,0,20,0,22,0,0,0,22,0,16,21,0,16,21,0,5,0,5,0,5,0,22,27,21,26,0,24,0,31,0,26,0,28,0,33,0,28,0,5,0,25,30,0,16,21,0,28,33,0,21,26,0,30,0,25,</v>
      </c>
    </row>
    <row r="76" spans="1:12" x14ac:dyDescent="0.5">
      <c r="A76">
        <v>220</v>
      </c>
      <c r="B76">
        <v>33</v>
      </c>
      <c r="D76">
        <v>75</v>
      </c>
      <c r="E76" t="s">
        <v>1319</v>
      </c>
      <c r="F76" t="s">
        <v>1623</v>
      </c>
      <c r="G76" t="s">
        <v>1616</v>
      </c>
      <c r="H76">
        <v>76</v>
      </c>
      <c r="I76">
        <f t="shared" si="3"/>
        <v>30</v>
      </c>
      <c r="J76" t="s">
        <v>1613</v>
      </c>
      <c r="K76" t="str">
        <f t="shared" si="4"/>
        <v>[2,3,3,5,6,6,8,9,9,11,12,12,14,15,15,17,18,18,20,20,22,22,24,24,25,26,28,28,30,31,31,33,34,34,36,36,38,38,40,40,42,169,45,182,45,47,47,49,49,51,51,53,53,55,55,57,57,59,59,62,186,62,64,65,65,67,68,68,70,71,71,73,73,75,76,</v>
      </c>
      <c r="L76" t="str">
        <f t="shared" si="5"/>
        <v>[16,32,0,16,36,0,16,36,0,7,10,0,7,10,0,18,36,0,20,0,20,0,22,0,0,0,22,0,16,21,0,16,21,0,5,0,5,0,5,0,22,27,21,26,0,24,0,31,0,26,0,28,0,33,0,28,0,5,0,25,30,0,16,21,0,28,33,0,21,26,0,30,0,25,30,</v>
      </c>
    </row>
    <row r="77" spans="1:12" x14ac:dyDescent="0.5">
      <c r="A77">
        <v>223</v>
      </c>
      <c r="B77">
        <v>25</v>
      </c>
      <c r="D77">
        <v>76</v>
      </c>
      <c r="E77" t="s">
        <v>1320</v>
      </c>
      <c r="F77" t="s">
        <v>1623</v>
      </c>
      <c r="G77" t="s">
        <v>1616</v>
      </c>
      <c r="H77">
        <v>76</v>
      </c>
      <c r="I77">
        <f t="shared" si="3"/>
        <v>0</v>
      </c>
      <c r="J77" t="s">
        <v>1613</v>
      </c>
      <c r="K77" t="str">
        <f t="shared" si="4"/>
        <v>[2,3,3,5,6,6,8,9,9,11,12,12,14,15,15,17,18,18,20,20,22,22,24,24,25,26,28,28,30,31,31,33,34,34,36,36,38,38,40,40,42,169,45,182,45,47,47,49,49,51,51,53,53,55,55,57,57,59,59,62,186,62,64,65,65,67,68,68,70,71,71,73,73,75,76,76,</v>
      </c>
      <c r="L77" t="str">
        <f t="shared" si="5"/>
        <v>[16,32,0,16,36,0,16,36,0,7,10,0,7,10,0,18,36,0,20,0,20,0,22,0,0,0,22,0,16,21,0,16,21,0,5,0,5,0,5,0,22,27,21,26,0,24,0,31,0,26,0,28,0,33,0,28,0,5,0,25,30,0,16,21,0,28,33,0,21,26,0,30,0,25,30,0,</v>
      </c>
    </row>
    <row r="78" spans="1:12" x14ac:dyDescent="0.5">
      <c r="A78">
        <v>228</v>
      </c>
      <c r="B78">
        <v>24</v>
      </c>
      <c r="D78">
        <v>77</v>
      </c>
      <c r="E78" t="s">
        <v>1138</v>
      </c>
      <c r="F78" t="s">
        <v>1627</v>
      </c>
      <c r="G78" t="s">
        <v>1634</v>
      </c>
      <c r="H78">
        <v>78</v>
      </c>
      <c r="I78">
        <f t="shared" si="3"/>
        <v>40</v>
      </c>
      <c r="J78" t="s">
        <v>1613</v>
      </c>
      <c r="K78" t="str">
        <f t="shared" si="4"/>
        <v>[2,3,3,5,6,6,8,9,9,11,12,12,14,15,15,17,18,18,20,20,22,22,24,24,25,26,28,28,30,31,31,33,34,34,36,36,38,38,40,40,42,169,45,182,45,47,47,49,49,51,51,53,53,55,55,57,57,59,59,62,186,62,64,65,65,67,68,68,70,71,71,73,73,75,76,76,78,</v>
      </c>
      <c r="L78" t="str">
        <f t="shared" si="5"/>
        <v>[16,32,0,16,36,0,16,36,0,7,10,0,7,10,0,18,36,0,20,0,20,0,22,0,0,0,22,0,16,21,0,16,21,0,5,0,5,0,5,0,22,27,21,26,0,24,0,31,0,26,0,28,0,33,0,28,0,5,0,25,30,0,16,21,0,28,33,0,21,26,0,30,0,25,30,0,40,</v>
      </c>
    </row>
    <row r="79" spans="1:12" x14ac:dyDescent="0.5">
      <c r="A79">
        <v>231</v>
      </c>
      <c r="B79">
        <v>25</v>
      </c>
      <c r="D79">
        <v>78</v>
      </c>
      <c r="E79" t="s">
        <v>1321</v>
      </c>
      <c r="F79" t="s">
        <v>1627</v>
      </c>
      <c r="G79" t="s">
        <v>1634</v>
      </c>
      <c r="H79">
        <v>78</v>
      </c>
      <c r="I79">
        <f t="shared" si="3"/>
        <v>0</v>
      </c>
      <c r="J79" t="s">
        <v>1613</v>
      </c>
      <c r="K79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</v>
      </c>
      <c r="L79" t="str">
        <f t="shared" si="5"/>
        <v>[16,32,0,16,36,0,16,36,0,7,10,0,7,10,0,18,36,0,20,0,20,0,22,0,0,0,22,0,16,21,0,16,21,0,5,0,5,0,5,0,22,27,21,26,0,24,0,31,0,26,0,28,0,33,0,28,0,5,0,25,30,0,16,21,0,28,33,0,21,26,0,30,0,25,30,0,40,0,</v>
      </c>
    </row>
    <row r="80" spans="1:12" x14ac:dyDescent="0.5">
      <c r="A80">
        <v>236</v>
      </c>
      <c r="B80">
        <v>20</v>
      </c>
      <c r="D80">
        <v>79</v>
      </c>
      <c r="E80" t="s">
        <v>1139</v>
      </c>
      <c r="F80" t="s">
        <v>1625</v>
      </c>
      <c r="G80" t="s">
        <v>1624</v>
      </c>
      <c r="H80">
        <v>80</v>
      </c>
      <c r="I80">
        <f t="shared" si="3"/>
        <v>37</v>
      </c>
      <c r="J80" t="s">
        <v>1613</v>
      </c>
      <c r="K80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</v>
      </c>
      <c r="L80" t="str">
        <f t="shared" si="5"/>
        <v>[16,32,0,16,36,0,16,36,0,7,10,0,7,10,0,18,36,0,20,0,20,0,22,0,0,0,22,0,16,21,0,16,21,0,5,0,5,0,5,0,22,27,21,26,0,24,0,31,0,26,0,28,0,33,0,28,0,5,0,25,30,0,16,21,0,28,33,0,21,26,0,30,0,25,30,0,40,0,37,</v>
      </c>
    </row>
    <row r="81" spans="1:12" x14ac:dyDescent="0.5">
      <c r="A81">
        <v>238</v>
      </c>
      <c r="B81">
        <v>30</v>
      </c>
      <c r="D81">
        <v>80</v>
      </c>
      <c r="E81" t="s">
        <v>1322</v>
      </c>
      <c r="F81" t="s">
        <v>1625</v>
      </c>
      <c r="G81" t="s">
        <v>1624</v>
      </c>
      <c r="H81">
        <v>80</v>
      </c>
      <c r="I81">
        <f t="shared" si="3"/>
        <v>0</v>
      </c>
      <c r="J81" t="s">
        <v>1613</v>
      </c>
      <c r="K81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</v>
      </c>
      <c r="L81" t="str">
        <f t="shared" si="5"/>
        <v>[16,32,0,16,36,0,16,36,0,7,10,0,7,10,0,18,36,0,20,0,20,0,22,0,0,0,22,0,16,21,0,16,21,0,5,0,5,0,5,0,22,27,21,26,0,24,0,31,0,26,0,28,0,33,0,28,0,5,0,25,30,0,16,21,0,28,33,0,21,26,0,30,0,25,30,0,40,0,37,0,</v>
      </c>
    </row>
    <row r="82" spans="1:12" x14ac:dyDescent="0.5">
      <c r="A82">
        <v>239</v>
      </c>
      <c r="B82">
        <v>30</v>
      </c>
      <c r="D82">
        <v>81</v>
      </c>
      <c r="E82" t="s">
        <v>1140</v>
      </c>
      <c r="F82" t="s">
        <v>1632</v>
      </c>
      <c r="G82" t="s">
        <v>1630</v>
      </c>
      <c r="H82">
        <v>82</v>
      </c>
      <c r="I82">
        <f t="shared" si="3"/>
        <v>30</v>
      </c>
      <c r="J82" t="s">
        <v>1613</v>
      </c>
      <c r="K82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</v>
      </c>
      <c r="L82" t="str">
        <f t="shared" si="5"/>
        <v>[16,32,0,16,36,0,16,36,0,7,10,0,7,10,0,18,36,0,20,0,20,0,22,0,0,0,22,0,16,21,0,16,21,0,5,0,5,0,5,0,22,27,21,26,0,24,0,31,0,26,0,28,0,33,0,28,0,5,0,25,30,0,16,21,0,28,33,0,21,26,0,30,0,25,30,0,40,0,37,0,30,</v>
      </c>
    </row>
    <row r="83" spans="1:12" x14ac:dyDescent="0.5">
      <c r="A83">
        <v>240</v>
      </c>
      <c r="B83">
        <v>30</v>
      </c>
      <c r="D83">
        <v>82</v>
      </c>
      <c r="E83" t="s">
        <v>1323</v>
      </c>
      <c r="F83" t="s">
        <v>1632</v>
      </c>
      <c r="G83" t="s">
        <v>1630</v>
      </c>
      <c r="H83">
        <v>462</v>
      </c>
      <c r="I83">
        <f t="shared" si="3"/>
        <v>35</v>
      </c>
      <c r="J83" t="s">
        <v>1613</v>
      </c>
      <c r="K83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</v>
      </c>
      <c r="L83" t="str">
        <f t="shared" si="5"/>
        <v>[16,32,0,16,36,0,16,36,0,7,10,0,7,10,0,18,36,0,20,0,20,0,22,0,0,0,22,0,16,21,0,16,21,0,5,0,5,0,5,0,22,27,21,26,0,24,0,31,0,26,0,28,0,33,0,28,0,5,0,25,30,0,16,21,0,28,33,0,21,26,0,30,0,25,30,0,40,0,37,0,30,35,</v>
      </c>
    </row>
    <row r="84" spans="1:12" x14ac:dyDescent="0.5">
      <c r="A84">
        <v>246</v>
      </c>
      <c r="B84">
        <v>30</v>
      </c>
      <c r="D84">
        <v>83</v>
      </c>
      <c r="E84" t="s">
        <v>1324</v>
      </c>
      <c r="F84" t="s">
        <v>1620</v>
      </c>
      <c r="G84" t="s">
        <v>1621</v>
      </c>
      <c r="H84">
        <v>83</v>
      </c>
      <c r="I84">
        <f t="shared" si="3"/>
        <v>0</v>
      </c>
      <c r="J84" t="s">
        <v>1613</v>
      </c>
      <c r="K84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</v>
      </c>
      <c r="L84" t="str">
        <f t="shared" si="5"/>
        <v>[16,32,0,16,36,0,16,36,0,7,10,0,7,10,0,18,36,0,20,0,20,0,22,0,0,0,22,0,16,21,0,16,21,0,5,0,5,0,5,0,22,27,21,26,0,24,0,31,0,26,0,28,0,33,0,28,0,5,0,25,30,0,16,21,0,28,33,0,21,26,0,30,0,25,30,0,40,0,37,0,30,35,0,</v>
      </c>
    </row>
    <row r="85" spans="1:12" x14ac:dyDescent="0.5">
      <c r="A85">
        <v>247</v>
      </c>
      <c r="B85">
        <v>55</v>
      </c>
      <c r="D85">
        <v>84</v>
      </c>
      <c r="E85" t="s">
        <v>1141</v>
      </c>
      <c r="F85" t="s">
        <v>1620</v>
      </c>
      <c r="G85" t="s">
        <v>1621</v>
      </c>
      <c r="H85">
        <v>85</v>
      </c>
      <c r="I85">
        <f t="shared" si="3"/>
        <v>31</v>
      </c>
      <c r="J85" t="s">
        <v>1613</v>
      </c>
      <c r="K85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</v>
      </c>
      <c r="L85" t="str">
        <f t="shared" si="5"/>
        <v>[16,32,0,16,36,0,16,36,0,7,10,0,7,10,0,18,36,0,20,0,20,0,22,0,0,0,22,0,16,21,0,16,21,0,5,0,5,0,5,0,22,27,21,26,0,24,0,31,0,26,0,28,0,33,0,28,0,5,0,25,30,0,16,21,0,28,33,0,21,26,0,30,0,25,30,0,40,0,37,0,30,35,0,31,</v>
      </c>
    </row>
    <row r="86" spans="1:12" x14ac:dyDescent="0.5">
      <c r="A86">
        <v>252</v>
      </c>
      <c r="B86">
        <v>16</v>
      </c>
      <c r="D86">
        <v>85</v>
      </c>
      <c r="E86" t="s">
        <v>1325</v>
      </c>
      <c r="F86" t="s">
        <v>1620</v>
      </c>
      <c r="G86" t="s">
        <v>1621</v>
      </c>
      <c r="H86">
        <v>85</v>
      </c>
      <c r="I86">
        <f t="shared" si="3"/>
        <v>0</v>
      </c>
      <c r="J86" t="s">
        <v>1613</v>
      </c>
      <c r="K86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</v>
      </c>
      <c r="L86" t="str">
        <f t="shared" si="5"/>
        <v>[16,32,0,16,36,0,16,36,0,7,10,0,7,10,0,18,36,0,20,0,20,0,22,0,0,0,22,0,16,21,0,16,21,0,5,0,5,0,5,0,22,27,21,26,0,24,0,31,0,26,0,28,0,33,0,28,0,5,0,25,30,0,16,21,0,28,33,0,21,26,0,30,0,25,30,0,40,0,37,0,30,35,0,31,0,</v>
      </c>
    </row>
    <row r="87" spans="1:12" x14ac:dyDescent="0.5">
      <c r="A87">
        <v>253</v>
      </c>
      <c r="B87">
        <v>36</v>
      </c>
      <c r="D87">
        <v>86</v>
      </c>
      <c r="E87" t="s">
        <v>1142</v>
      </c>
      <c r="F87" t="s">
        <v>1625</v>
      </c>
      <c r="G87" t="s">
        <v>1634</v>
      </c>
      <c r="H87">
        <v>87</v>
      </c>
      <c r="I87">
        <f t="shared" si="3"/>
        <v>34</v>
      </c>
      <c r="J87" t="s">
        <v>1613</v>
      </c>
      <c r="K87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</v>
      </c>
      <c r="L87" t="str">
        <f t="shared" si="5"/>
        <v>[16,32,0,16,36,0,16,36,0,7,10,0,7,10,0,18,36,0,20,0,20,0,22,0,0,0,22,0,16,21,0,16,21,0,5,0,5,0,5,0,22,27,21,26,0,24,0,31,0,26,0,28,0,33,0,28,0,5,0,25,30,0,16,21,0,28,33,0,21,26,0,30,0,25,30,0,40,0,37,0,30,35,0,31,0,34,</v>
      </c>
    </row>
    <row r="88" spans="1:12" x14ac:dyDescent="0.5">
      <c r="A88">
        <v>255</v>
      </c>
      <c r="B88">
        <v>16</v>
      </c>
      <c r="D88">
        <v>87</v>
      </c>
      <c r="E88" t="s">
        <v>1326</v>
      </c>
      <c r="F88" t="s">
        <v>1625</v>
      </c>
      <c r="G88" t="s">
        <v>1628</v>
      </c>
      <c r="H88">
        <v>87</v>
      </c>
      <c r="I88">
        <f t="shared" si="3"/>
        <v>0</v>
      </c>
      <c r="J88" t="s">
        <v>1613</v>
      </c>
      <c r="K88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</v>
      </c>
      <c r="L88" t="str">
        <f t="shared" si="5"/>
        <v>[16,32,0,16,36,0,16,36,0,7,10,0,7,10,0,18,36,0,20,0,20,0,22,0,0,0,22,0,16,21,0,16,21,0,5,0,5,0,5,0,22,27,21,26,0,24,0,31,0,26,0,28,0,33,0,28,0,5,0,25,30,0,16,21,0,28,33,0,21,26,0,30,0,25,30,0,40,0,37,0,30,35,0,31,0,34,0,</v>
      </c>
    </row>
    <row r="89" spans="1:12" x14ac:dyDescent="0.5">
      <c r="A89">
        <v>256</v>
      </c>
      <c r="B89">
        <v>36</v>
      </c>
      <c r="D89">
        <v>88</v>
      </c>
      <c r="E89" t="s">
        <v>1143</v>
      </c>
      <c r="F89" t="s">
        <v>1622</v>
      </c>
      <c r="G89" t="s">
        <v>1634</v>
      </c>
      <c r="H89">
        <v>89</v>
      </c>
      <c r="I89">
        <f t="shared" si="3"/>
        <v>38</v>
      </c>
      <c r="J89" t="s">
        <v>1613</v>
      </c>
      <c r="K89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</v>
      </c>
      <c r="L89" t="str">
        <f t="shared" si="5"/>
        <v>[16,32,0,16,36,0,16,36,0,7,10,0,7,10,0,18,36,0,20,0,20,0,22,0,0,0,22,0,16,21,0,16,21,0,5,0,5,0,5,0,22,27,21,26,0,24,0,31,0,26,0,28,0,33,0,28,0,5,0,25,30,0,16,21,0,28,33,0,21,26,0,30,0,25,30,0,40,0,37,0,30,35,0,31,0,34,0,38,</v>
      </c>
    </row>
    <row r="90" spans="1:12" x14ac:dyDescent="0.5">
      <c r="A90">
        <v>258</v>
      </c>
      <c r="B90">
        <v>16</v>
      </c>
      <c r="D90">
        <v>89</v>
      </c>
      <c r="E90" t="s">
        <v>1327</v>
      </c>
      <c r="F90" t="s">
        <v>1622</v>
      </c>
      <c r="G90" t="s">
        <v>1634</v>
      </c>
      <c r="H90">
        <v>89</v>
      </c>
      <c r="I90">
        <f t="shared" si="3"/>
        <v>0</v>
      </c>
      <c r="J90" t="s">
        <v>1613</v>
      </c>
      <c r="K90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</v>
      </c>
      <c r="L90" t="str">
        <f t="shared" si="5"/>
        <v>[16,32,0,16,36,0,16,36,0,7,10,0,7,10,0,18,36,0,20,0,20,0,22,0,0,0,22,0,16,21,0,16,21,0,5,0,5,0,5,0,22,27,21,26,0,24,0,31,0,26,0,28,0,33,0,28,0,5,0,25,30,0,16,21,0,28,33,0,21,26,0,30,0,25,30,0,40,0,37,0,30,35,0,31,0,34,0,38,0,</v>
      </c>
    </row>
    <row r="91" spans="1:12" x14ac:dyDescent="0.5">
      <c r="A91">
        <v>259</v>
      </c>
      <c r="B91">
        <v>36</v>
      </c>
      <c r="D91">
        <v>90</v>
      </c>
      <c r="E91" t="s">
        <v>1328</v>
      </c>
      <c r="F91" t="s">
        <v>1625</v>
      </c>
      <c r="G91" t="s">
        <v>1634</v>
      </c>
      <c r="H91">
        <v>91</v>
      </c>
      <c r="I91">
        <f t="shared" si="3"/>
        <v>5</v>
      </c>
      <c r="J91" t="s">
        <v>1613</v>
      </c>
      <c r="K91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</v>
      </c>
      <c r="L91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</v>
      </c>
    </row>
    <row r="92" spans="1:12" x14ac:dyDescent="0.5">
      <c r="A92">
        <v>261</v>
      </c>
      <c r="B92">
        <v>18</v>
      </c>
      <c r="D92">
        <v>91</v>
      </c>
      <c r="E92" t="s">
        <v>1329</v>
      </c>
      <c r="F92" t="s">
        <v>1625</v>
      </c>
      <c r="G92" t="s">
        <v>1628</v>
      </c>
      <c r="H92">
        <v>91</v>
      </c>
      <c r="I92">
        <f t="shared" si="3"/>
        <v>0</v>
      </c>
      <c r="J92" t="s">
        <v>1613</v>
      </c>
      <c r="K92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</v>
      </c>
      <c r="L92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</v>
      </c>
    </row>
    <row r="93" spans="1:12" x14ac:dyDescent="0.5">
      <c r="A93">
        <v>263</v>
      </c>
      <c r="B93">
        <v>20</v>
      </c>
      <c r="D93">
        <v>92</v>
      </c>
      <c r="E93" t="s">
        <v>1144</v>
      </c>
      <c r="F93" t="s">
        <v>1629</v>
      </c>
      <c r="G93" t="s">
        <v>1622</v>
      </c>
      <c r="H93">
        <v>93</v>
      </c>
      <c r="I93">
        <f t="shared" si="3"/>
        <v>25</v>
      </c>
      <c r="J93" t="s">
        <v>1613</v>
      </c>
      <c r="K93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</v>
      </c>
      <c r="L93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</v>
      </c>
    </row>
    <row r="94" spans="1:12" x14ac:dyDescent="0.5">
      <c r="A94">
        <v>265</v>
      </c>
      <c r="B94">
        <v>7</v>
      </c>
      <c r="D94">
        <v>93</v>
      </c>
      <c r="E94" t="s">
        <v>1330</v>
      </c>
      <c r="F94" t="s">
        <v>1629</v>
      </c>
      <c r="G94" t="s">
        <v>1622</v>
      </c>
      <c r="H94">
        <v>94</v>
      </c>
      <c r="I94">
        <f t="shared" si="3"/>
        <v>30</v>
      </c>
      <c r="J94" t="s">
        <v>1613</v>
      </c>
      <c r="K94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</v>
      </c>
      <c r="L94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</v>
      </c>
    </row>
    <row r="95" spans="1:12" x14ac:dyDescent="0.5">
      <c r="A95">
        <v>266</v>
      </c>
      <c r="B95">
        <v>10</v>
      </c>
      <c r="D95">
        <v>94</v>
      </c>
      <c r="E95" t="s">
        <v>1331</v>
      </c>
      <c r="F95" t="s">
        <v>1629</v>
      </c>
      <c r="G95" t="s">
        <v>1622</v>
      </c>
      <c r="H95">
        <v>94</v>
      </c>
      <c r="I95">
        <f t="shared" si="3"/>
        <v>0</v>
      </c>
      <c r="J95" t="s">
        <v>1613</v>
      </c>
      <c r="K95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</v>
      </c>
      <c r="L95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</v>
      </c>
    </row>
    <row r="96" spans="1:12" x14ac:dyDescent="0.5">
      <c r="A96">
        <v>268</v>
      </c>
      <c r="B96">
        <v>10</v>
      </c>
      <c r="D96">
        <v>95</v>
      </c>
      <c r="E96" t="s">
        <v>1332</v>
      </c>
      <c r="F96" t="s">
        <v>1623</v>
      </c>
      <c r="G96" t="s">
        <v>1616</v>
      </c>
      <c r="H96">
        <v>208</v>
      </c>
      <c r="I96">
        <f t="shared" si="3"/>
        <v>5</v>
      </c>
      <c r="J96" t="s">
        <v>1613</v>
      </c>
      <c r="K96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</v>
      </c>
      <c r="L96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</v>
      </c>
    </row>
    <row r="97" spans="1:12" x14ac:dyDescent="0.5">
      <c r="A97">
        <v>270</v>
      </c>
      <c r="B97">
        <v>14</v>
      </c>
      <c r="D97">
        <v>96</v>
      </c>
      <c r="E97" t="s">
        <v>1145</v>
      </c>
      <c r="F97" t="s">
        <v>1624</v>
      </c>
      <c r="G97" t="s">
        <v>1634</v>
      </c>
      <c r="H97">
        <v>97</v>
      </c>
      <c r="I97">
        <f t="shared" si="3"/>
        <v>26</v>
      </c>
      <c r="J97" t="s">
        <v>1613</v>
      </c>
      <c r="K97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</v>
      </c>
      <c r="L97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</v>
      </c>
    </row>
    <row r="98" spans="1:12" x14ac:dyDescent="0.5">
      <c r="A98">
        <v>273</v>
      </c>
      <c r="B98">
        <v>14</v>
      </c>
      <c r="D98">
        <v>97</v>
      </c>
      <c r="E98" t="s">
        <v>1333</v>
      </c>
      <c r="F98" t="s">
        <v>1624</v>
      </c>
      <c r="G98" t="s">
        <v>1634</v>
      </c>
      <c r="H98">
        <v>97</v>
      </c>
      <c r="I98">
        <f t="shared" si="3"/>
        <v>0</v>
      </c>
      <c r="J98" t="s">
        <v>1613</v>
      </c>
      <c r="K98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</v>
      </c>
      <c r="L98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</v>
      </c>
    </row>
    <row r="99" spans="1:12" x14ac:dyDescent="0.5">
      <c r="A99">
        <v>276</v>
      </c>
      <c r="B99">
        <v>22</v>
      </c>
      <c r="D99">
        <v>98</v>
      </c>
      <c r="E99" t="s">
        <v>1146</v>
      </c>
      <c r="F99" t="s">
        <v>1625</v>
      </c>
      <c r="G99" t="s">
        <v>1634</v>
      </c>
      <c r="H99">
        <v>99</v>
      </c>
      <c r="I99">
        <f t="shared" si="3"/>
        <v>28</v>
      </c>
      <c r="J99" t="s">
        <v>1613</v>
      </c>
      <c r="K99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</v>
      </c>
      <c r="L99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</v>
      </c>
    </row>
    <row r="100" spans="1:12" x14ac:dyDescent="0.5">
      <c r="A100">
        <v>278</v>
      </c>
      <c r="B100">
        <v>25</v>
      </c>
      <c r="D100">
        <v>99</v>
      </c>
      <c r="E100" t="s">
        <v>1334</v>
      </c>
      <c r="F100" t="s">
        <v>1625</v>
      </c>
      <c r="G100" t="s">
        <v>1634</v>
      </c>
      <c r="H100">
        <v>99</v>
      </c>
      <c r="I100">
        <f t="shared" si="3"/>
        <v>0</v>
      </c>
      <c r="J100" t="s">
        <v>1613</v>
      </c>
      <c r="K100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</v>
      </c>
      <c r="L100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</v>
      </c>
    </row>
    <row r="101" spans="1:12" x14ac:dyDescent="0.5">
      <c r="A101">
        <v>280</v>
      </c>
      <c r="B101">
        <v>20</v>
      </c>
      <c r="D101">
        <v>100</v>
      </c>
      <c r="E101" t="s">
        <v>1147</v>
      </c>
      <c r="F101" t="s">
        <v>1632</v>
      </c>
      <c r="G101" t="s">
        <v>1634</v>
      </c>
      <c r="H101">
        <v>101</v>
      </c>
      <c r="I101">
        <f t="shared" si="3"/>
        <v>30</v>
      </c>
      <c r="J101" t="s">
        <v>1613</v>
      </c>
      <c r="K101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</v>
      </c>
      <c r="L101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</v>
      </c>
    </row>
    <row r="102" spans="1:12" x14ac:dyDescent="0.5">
      <c r="A102">
        <v>281</v>
      </c>
      <c r="B102">
        <v>30</v>
      </c>
      <c r="D102">
        <v>101</v>
      </c>
      <c r="E102" t="s">
        <v>1335</v>
      </c>
      <c r="F102" t="s">
        <v>1632</v>
      </c>
      <c r="G102" t="s">
        <v>1634</v>
      </c>
      <c r="H102">
        <v>101</v>
      </c>
      <c r="I102">
        <f t="shared" si="3"/>
        <v>0</v>
      </c>
      <c r="J102" t="s">
        <v>1613</v>
      </c>
      <c r="K102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</v>
      </c>
      <c r="L102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</v>
      </c>
    </row>
    <row r="103" spans="1:12" x14ac:dyDescent="0.5">
      <c r="A103">
        <v>283</v>
      </c>
      <c r="B103">
        <v>22</v>
      </c>
      <c r="D103">
        <v>102</v>
      </c>
      <c r="E103" t="s">
        <v>1336</v>
      </c>
      <c r="F103" t="s">
        <v>1618</v>
      </c>
      <c r="G103" t="s">
        <v>1624</v>
      </c>
      <c r="H103">
        <v>103</v>
      </c>
      <c r="I103">
        <f t="shared" si="3"/>
        <v>5</v>
      </c>
      <c r="J103" t="s">
        <v>1613</v>
      </c>
      <c r="K103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</v>
      </c>
      <c r="L103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</v>
      </c>
    </row>
    <row r="104" spans="1:12" x14ac:dyDescent="0.5">
      <c r="A104">
        <v>285</v>
      </c>
      <c r="B104">
        <v>23</v>
      </c>
      <c r="D104">
        <v>103</v>
      </c>
      <c r="E104" t="s">
        <v>1337</v>
      </c>
      <c r="F104" t="s">
        <v>1618</v>
      </c>
      <c r="G104" t="s">
        <v>1624</v>
      </c>
      <c r="H104">
        <v>103</v>
      </c>
      <c r="I104">
        <f t="shared" si="3"/>
        <v>0</v>
      </c>
      <c r="J104" t="s">
        <v>1613</v>
      </c>
      <c r="K104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</v>
      </c>
      <c r="L104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</v>
      </c>
    </row>
    <row r="105" spans="1:12" x14ac:dyDescent="0.5">
      <c r="A105">
        <v>287</v>
      </c>
      <c r="B105">
        <v>18</v>
      </c>
      <c r="D105">
        <v>104</v>
      </c>
      <c r="E105" t="s">
        <v>1148</v>
      </c>
      <c r="F105" t="s">
        <v>1616</v>
      </c>
      <c r="G105" t="s">
        <v>1634</v>
      </c>
      <c r="H105">
        <v>105</v>
      </c>
      <c r="I105">
        <f t="shared" si="3"/>
        <v>28</v>
      </c>
      <c r="J105" t="s">
        <v>1613</v>
      </c>
      <c r="K105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</v>
      </c>
      <c r="L105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</v>
      </c>
    </row>
    <row r="106" spans="1:12" x14ac:dyDescent="0.5">
      <c r="A106">
        <v>288</v>
      </c>
      <c r="B106">
        <v>36</v>
      </c>
      <c r="D106">
        <v>105</v>
      </c>
      <c r="E106" t="s">
        <v>1338</v>
      </c>
      <c r="F106" t="s">
        <v>1616</v>
      </c>
      <c r="G106" t="s">
        <v>1634</v>
      </c>
      <c r="H106">
        <v>105</v>
      </c>
      <c r="I106">
        <f t="shared" si="3"/>
        <v>0</v>
      </c>
      <c r="J106" t="s">
        <v>1613</v>
      </c>
      <c r="K106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</v>
      </c>
      <c r="L106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</v>
      </c>
    </row>
    <row r="107" spans="1:12" x14ac:dyDescent="0.5">
      <c r="A107">
        <v>290</v>
      </c>
      <c r="B107">
        <v>20</v>
      </c>
      <c r="D107">
        <v>106</v>
      </c>
      <c r="E107" t="s">
        <v>1339</v>
      </c>
      <c r="F107" t="s">
        <v>1631</v>
      </c>
      <c r="G107" t="s">
        <v>1634</v>
      </c>
      <c r="H107">
        <v>106</v>
      </c>
      <c r="I107">
        <f t="shared" si="3"/>
        <v>0</v>
      </c>
      <c r="J107" t="s">
        <v>1613</v>
      </c>
      <c r="K107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</v>
      </c>
      <c r="L107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</v>
      </c>
    </row>
    <row r="108" spans="1:12" x14ac:dyDescent="0.5">
      <c r="A108">
        <v>293</v>
      </c>
      <c r="B108">
        <v>20</v>
      </c>
      <c r="D108">
        <v>107</v>
      </c>
      <c r="E108" t="s">
        <v>1340</v>
      </c>
      <c r="F108" t="s">
        <v>1631</v>
      </c>
      <c r="G108" t="s">
        <v>1634</v>
      </c>
      <c r="H108">
        <v>107</v>
      </c>
      <c r="I108">
        <f t="shared" si="3"/>
        <v>0</v>
      </c>
      <c r="J108" t="s">
        <v>1613</v>
      </c>
      <c r="K108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</v>
      </c>
      <c r="L108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</v>
      </c>
    </row>
    <row r="109" spans="1:12" x14ac:dyDescent="0.5">
      <c r="A109">
        <v>294</v>
      </c>
      <c r="B109">
        <v>40</v>
      </c>
      <c r="D109">
        <v>108</v>
      </c>
      <c r="E109" t="s">
        <v>1341</v>
      </c>
      <c r="F109" t="s">
        <v>1620</v>
      </c>
      <c r="G109" t="s">
        <v>1634</v>
      </c>
      <c r="H109">
        <v>463</v>
      </c>
      <c r="I109">
        <f t="shared" si="3"/>
        <v>5</v>
      </c>
      <c r="J109" t="s">
        <v>1613</v>
      </c>
      <c r="K109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</v>
      </c>
      <c r="L109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</v>
      </c>
    </row>
    <row r="110" spans="1:12" x14ac:dyDescent="0.5">
      <c r="A110">
        <v>296</v>
      </c>
      <c r="B110">
        <v>24</v>
      </c>
      <c r="D110">
        <v>109</v>
      </c>
      <c r="E110" t="s">
        <v>1149</v>
      </c>
      <c r="F110" t="s">
        <v>1622</v>
      </c>
      <c r="G110" t="s">
        <v>1634</v>
      </c>
      <c r="H110">
        <v>110</v>
      </c>
      <c r="I110">
        <f t="shared" si="3"/>
        <v>35</v>
      </c>
      <c r="J110" t="s">
        <v>1613</v>
      </c>
      <c r="K110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</v>
      </c>
      <c r="L110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</v>
      </c>
    </row>
    <row r="111" spans="1:12" x14ac:dyDescent="0.5">
      <c r="A111">
        <v>304</v>
      </c>
      <c r="B111">
        <v>32</v>
      </c>
      <c r="D111">
        <v>110</v>
      </c>
      <c r="E111" t="s">
        <v>1342</v>
      </c>
      <c r="F111" t="s">
        <v>1622</v>
      </c>
      <c r="G111" t="s">
        <v>1634</v>
      </c>
      <c r="H111">
        <v>110</v>
      </c>
      <c r="I111">
        <f t="shared" si="3"/>
        <v>0</v>
      </c>
      <c r="J111" t="s">
        <v>1613</v>
      </c>
      <c r="K111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</v>
      </c>
      <c r="L111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</v>
      </c>
    </row>
    <row r="112" spans="1:12" x14ac:dyDescent="0.5">
      <c r="A112">
        <v>305</v>
      </c>
      <c r="B112">
        <v>42</v>
      </c>
      <c r="D112">
        <v>111</v>
      </c>
      <c r="E112" t="s">
        <v>1150</v>
      </c>
      <c r="F112" t="s">
        <v>1616</v>
      </c>
      <c r="G112" t="s">
        <v>1623</v>
      </c>
      <c r="H112">
        <v>112</v>
      </c>
      <c r="I112">
        <f t="shared" si="3"/>
        <v>42</v>
      </c>
      <c r="J112" t="s">
        <v>1613</v>
      </c>
      <c r="K112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</v>
      </c>
      <c r="L112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</v>
      </c>
    </row>
    <row r="113" spans="1:12" x14ac:dyDescent="0.5">
      <c r="A113">
        <v>307</v>
      </c>
      <c r="B113">
        <v>37</v>
      </c>
      <c r="D113">
        <v>112</v>
      </c>
      <c r="E113" t="s">
        <v>1343</v>
      </c>
      <c r="F113" t="s">
        <v>1616</v>
      </c>
      <c r="G113" t="s">
        <v>1623</v>
      </c>
      <c r="H113">
        <v>464</v>
      </c>
      <c r="I113">
        <f t="shared" si="3"/>
        <v>47</v>
      </c>
      <c r="J113" t="s">
        <v>1613</v>
      </c>
      <c r="K113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</v>
      </c>
      <c r="L113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</v>
      </c>
    </row>
    <row r="114" spans="1:12" x14ac:dyDescent="0.5">
      <c r="A114">
        <v>309</v>
      </c>
      <c r="B114">
        <v>26</v>
      </c>
      <c r="D114">
        <v>113</v>
      </c>
      <c r="E114" t="s">
        <v>1344</v>
      </c>
      <c r="F114" t="s">
        <v>1620</v>
      </c>
      <c r="G114" t="s">
        <v>1634</v>
      </c>
      <c r="H114">
        <v>242</v>
      </c>
      <c r="I114">
        <f t="shared" si="3"/>
        <v>52</v>
      </c>
      <c r="J114" t="s">
        <v>1613</v>
      </c>
      <c r="K114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</v>
      </c>
      <c r="L114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</v>
      </c>
    </row>
    <row r="115" spans="1:12" x14ac:dyDescent="0.5">
      <c r="A115">
        <v>316</v>
      </c>
      <c r="B115">
        <v>26</v>
      </c>
      <c r="D115">
        <v>114</v>
      </c>
      <c r="E115" t="s">
        <v>1345</v>
      </c>
      <c r="F115" t="s">
        <v>1618</v>
      </c>
      <c r="G115" t="s">
        <v>1634</v>
      </c>
      <c r="H115">
        <v>465</v>
      </c>
      <c r="I115">
        <f t="shared" si="3"/>
        <v>57</v>
      </c>
      <c r="J115" t="s">
        <v>1613</v>
      </c>
      <c r="K115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</v>
      </c>
      <c r="L115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</v>
      </c>
    </row>
    <row r="116" spans="1:12" x14ac:dyDescent="0.5">
      <c r="A116">
        <v>318</v>
      </c>
      <c r="B116">
        <v>30</v>
      </c>
      <c r="D116">
        <v>115</v>
      </c>
      <c r="E116" t="s">
        <v>1346</v>
      </c>
      <c r="F116" t="s">
        <v>1620</v>
      </c>
      <c r="G116" t="s">
        <v>1634</v>
      </c>
      <c r="H116">
        <v>115</v>
      </c>
      <c r="I116">
        <f t="shared" si="3"/>
        <v>0</v>
      </c>
      <c r="J116" t="s">
        <v>1613</v>
      </c>
      <c r="K116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</v>
      </c>
      <c r="L116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</v>
      </c>
    </row>
    <row r="117" spans="1:12" x14ac:dyDescent="0.5">
      <c r="A117">
        <v>320</v>
      </c>
      <c r="B117">
        <v>40</v>
      </c>
      <c r="D117">
        <v>116</v>
      </c>
      <c r="E117" t="s">
        <v>1151</v>
      </c>
      <c r="F117" t="s">
        <v>1625</v>
      </c>
      <c r="G117" t="s">
        <v>1634</v>
      </c>
      <c r="H117">
        <v>117</v>
      </c>
      <c r="I117">
        <f>IFERROR(IF(H117=D117,0,VLOOKUP(D117,A:B,2,FALSE)),I116+5)</f>
        <v>32</v>
      </c>
      <c r="J117" t="s">
        <v>1613</v>
      </c>
      <c r="K117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</v>
      </c>
      <c r="L117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</v>
      </c>
    </row>
    <row r="118" spans="1:12" x14ac:dyDescent="0.5">
      <c r="A118">
        <v>322</v>
      </c>
      <c r="B118">
        <v>33</v>
      </c>
      <c r="D118">
        <v>117</v>
      </c>
      <c r="E118" t="s">
        <v>1347</v>
      </c>
      <c r="F118" t="s">
        <v>1625</v>
      </c>
      <c r="G118" t="s">
        <v>1634</v>
      </c>
      <c r="H118">
        <v>230</v>
      </c>
      <c r="I118">
        <f t="shared" ref="I118:I181" si="6">IFERROR(IF(H118=D118,0,VLOOKUP(D118,A:B,2,FALSE)),I117+5)</f>
        <v>37</v>
      </c>
      <c r="J118" t="s">
        <v>1613</v>
      </c>
      <c r="K118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</v>
      </c>
      <c r="L118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</v>
      </c>
    </row>
    <row r="119" spans="1:12" x14ac:dyDescent="0.5">
      <c r="A119">
        <v>325</v>
      </c>
      <c r="B119">
        <v>32</v>
      </c>
      <c r="D119">
        <v>118</v>
      </c>
      <c r="E119" t="s">
        <v>1152</v>
      </c>
      <c r="F119" t="s">
        <v>1625</v>
      </c>
      <c r="G119" t="s">
        <v>1634</v>
      </c>
      <c r="H119">
        <v>119</v>
      </c>
      <c r="I119">
        <f t="shared" si="6"/>
        <v>33</v>
      </c>
      <c r="J119" t="s">
        <v>1613</v>
      </c>
      <c r="K119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</v>
      </c>
      <c r="L119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</v>
      </c>
    </row>
    <row r="120" spans="1:12" x14ac:dyDescent="0.5">
      <c r="A120">
        <v>328</v>
      </c>
      <c r="B120">
        <v>35</v>
      </c>
      <c r="D120">
        <v>119</v>
      </c>
      <c r="E120" t="s">
        <v>1348</v>
      </c>
      <c r="F120" t="s">
        <v>1625</v>
      </c>
      <c r="G120" t="s">
        <v>1634</v>
      </c>
      <c r="H120">
        <v>119</v>
      </c>
      <c r="I120">
        <f t="shared" si="6"/>
        <v>0</v>
      </c>
      <c r="J120" t="s">
        <v>1613</v>
      </c>
      <c r="K120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</v>
      </c>
      <c r="L120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</v>
      </c>
    </row>
    <row r="121" spans="1:12" x14ac:dyDescent="0.5">
      <c r="A121">
        <v>329</v>
      </c>
      <c r="B121">
        <v>45</v>
      </c>
      <c r="D121">
        <v>120</v>
      </c>
      <c r="E121" t="s">
        <v>1349</v>
      </c>
      <c r="F121" t="s">
        <v>1625</v>
      </c>
      <c r="G121" t="s">
        <v>1634</v>
      </c>
      <c r="H121">
        <v>121</v>
      </c>
      <c r="I121">
        <f t="shared" si="6"/>
        <v>5</v>
      </c>
      <c r="J121" t="s">
        <v>1613</v>
      </c>
      <c r="K121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</v>
      </c>
      <c r="L121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</v>
      </c>
    </row>
    <row r="122" spans="1:12" x14ac:dyDescent="0.5">
      <c r="A122">
        <v>331</v>
      </c>
      <c r="B122">
        <v>32</v>
      </c>
      <c r="D122">
        <v>121</v>
      </c>
      <c r="E122" t="s">
        <v>1350</v>
      </c>
      <c r="F122" t="s">
        <v>1625</v>
      </c>
      <c r="G122" t="s">
        <v>1624</v>
      </c>
      <c r="H122">
        <v>121</v>
      </c>
      <c r="I122">
        <f t="shared" si="6"/>
        <v>0</v>
      </c>
      <c r="J122" t="s">
        <v>1613</v>
      </c>
      <c r="K122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</v>
      </c>
      <c r="L122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</v>
      </c>
    </row>
    <row r="123" spans="1:12" x14ac:dyDescent="0.5">
      <c r="A123">
        <v>333</v>
      </c>
      <c r="B123">
        <v>35</v>
      </c>
      <c r="D123">
        <v>122</v>
      </c>
      <c r="E123" t="s">
        <v>1351</v>
      </c>
      <c r="F123" t="s">
        <v>1624</v>
      </c>
      <c r="G123" t="s">
        <v>1633</v>
      </c>
      <c r="H123">
        <v>122</v>
      </c>
      <c r="I123">
        <f t="shared" si="6"/>
        <v>0</v>
      </c>
      <c r="J123" t="s">
        <v>1613</v>
      </c>
      <c r="K123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</v>
      </c>
      <c r="L123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</v>
      </c>
    </row>
    <row r="124" spans="1:12" x14ac:dyDescent="0.5">
      <c r="A124">
        <v>339</v>
      </c>
      <c r="B124">
        <v>30</v>
      </c>
      <c r="D124">
        <v>123</v>
      </c>
      <c r="E124" t="s">
        <v>1352</v>
      </c>
      <c r="F124" t="s">
        <v>1626</v>
      </c>
      <c r="G124" t="s">
        <v>1621</v>
      </c>
      <c r="H124">
        <v>123</v>
      </c>
      <c r="I124">
        <f t="shared" si="6"/>
        <v>0</v>
      </c>
      <c r="J124" t="s">
        <v>1613</v>
      </c>
      <c r="K124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</v>
      </c>
      <c r="L124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</v>
      </c>
    </row>
    <row r="125" spans="1:12" x14ac:dyDescent="0.5">
      <c r="A125">
        <v>341</v>
      </c>
      <c r="B125">
        <v>30</v>
      </c>
      <c r="D125">
        <v>124</v>
      </c>
      <c r="E125" t="s">
        <v>1353</v>
      </c>
      <c r="F125" t="s">
        <v>1628</v>
      </c>
      <c r="G125" t="s">
        <v>1624</v>
      </c>
      <c r="H125">
        <v>124</v>
      </c>
      <c r="I125">
        <f t="shared" si="6"/>
        <v>0</v>
      </c>
      <c r="J125" t="s">
        <v>1613</v>
      </c>
      <c r="K125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</v>
      </c>
      <c r="L125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</v>
      </c>
    </row>
    <row r="126" spans="1:12" x14ac:dyDescent="0.5">
      <c r="A126">
        <v>343</v>
      </c>
      <c r="B126">
        <v>36</v>
      </c>
      <c r="D126">
        <v>125</v>
      </c>
      <c r="E126" t="s">
        <v>1354</v>
      </c>
      <c r="F126" t="s">
        <v>1632</v>
      </c>
      <c r="G126" t="s">
        <v>1634</v>
      </c>
      <c r="H126">
        <v>466</v>
      </c>
      <c r="I126">
        <f t="shared" si="6"/>
        <v>5</v>
      </c>
      <c r="J126" t="s">
        <v>1613</v>
      </c>
      <c r="K126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</v>
      </c>
      <c r="L126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</v>
      </c>
    </row>
    <row r="127" spans="1:12" x14ac:dyDescent="0.5">
      <c r="A127">
        <v>345</v>
      </c>
      <c r="B127">
        <v>40</v>
      </c>
      <c r="D127">
        <v>126</v>
      </c>
      <c r="E127" t="s">
        <v>1355</v>
      </c>
      <c r="F127" t="s">
        <v>1627</v>
      </c>
      <c r="G127" t="s">
        <v>1634</v>
      </c>
      <c r="H127">
        <v>467</v>
      </c>
      <c r="I127">
        <f t="shared" si="6"/>
        <v>10</v>
      </c>
      <c r="J127" t="s">
        <v>1613</v>
      </c>
      <c r="K127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</v>
      </c>
      <c r="L127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</v>
      </c>
    </row>
    <row r="128" spans="1:12" x14ac:dyDescent="0.5">
      <c r="A128">
        <v>347</v>
      </c>
      <c r="B128">
        <v>40</v>
      </c>
      <c r="D128">
        <v>127</v>
      </c>
      <c r="E128" t="s">
        <v>1356</v>
      </c>
      <c r="F128" t="s">
        <v>1626</v>
      </c>
      <c r="G128" t="s">
        <v>1634</v>
      </c>
      <c r="H128">
        <v>127</v>
      </c>
      <c r="I128">
        <f t="shared" si="6"/>
        <v>0</v>
      </c>
      <c r="J128" t="s">
        <v>1613</v>
      </c>
      <c r="K128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</v>
      </c>
      <c r="L128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</v>
      </c>
    </row>
    <row r="129" spans="1:12" x14ac:dyDescent="0.5">
      <c r="A129">
        <v>353</v>
      </c>
      <c r="B129">
        <v>37</v>
      </c>
      <c r="D129">
        <v>128</v>
      </c>
      <c r="E129" t="s">
        <v>1357</v>
      </c>
      <c r="F129" t="s">
        <v>1620</v>
      </c>
      <c r="G129" t="s">
        <v>1634</v>
      </c>
      <c r="H129">
        <v>128</v>
      </c>
      <c r="I129">
        <f t="shared" si="6"/>
        <v>0</v>
      </c>
      <c r="J129" t="s">
        <v>1613</v>
      </c>
      <c r="K129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</v>
      </c>
      <c r="L129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</v>
      </c>
    </row>
    <row r="130" spans="1:12" x14ac:dyDescent="0.5">
      <c r="A130">
        <v>355</v>
      </c>
      <c r="B130">
        <v>37</v>
      </c>
      <c r="D130">
        <v>129</v>
      </c>
      <c r="E130" t="s">
        <v>1153</v>
      </c>
      <c r="F130" t="s">
        <v>1625</v>
      </c>
      <c r="G130" t="s">
        <v>1634</v>
      </c>
      <c r="H130">
        <v>130</v>
      </c>
      <c r="I130">
        <f t="shared" si="6"/>
        <v>20</v>
      </c>
      <c r="J130" t="s">
        <v>1613</v>
      </c>
      <c r="K130" t="str">
        <f t="shared" si="4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</v>
      </c>
      <c r="L130" t="str">
        <f t="shared" si="5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</v>
      </c>
    </row>
    <row r="131" spans="1:12" x14ac:dyDescent="0.5">
      <c r="A131">
        <v>360</v>
      </c>
      <c r="B131">
        <v>15</v>
      </c>
      <c r="D131">
        <v>130</v>
      </c>
      <c r="E131" t="s">
        <v>1358</v>
      </c>
      <c r="F131" t="s">
        <v>1625</v>
      </c>
      <c r="G131" t="s">
        <v>1621</v>
      </c>
      <c r="H131">
        <v>130</v>
      </c>
      <c r="I131">
        <f t="shared" si="6"/>
        <v>0</v>
      </c>
      <c r="J131" t="s">
        <v>1613</v>
      </c>
      <c r="K131" t="str">
        <f t="shared" ref="K131:K194" si="7">K130&amp;H131&amp;J131</f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</v>
      </c>
      <c r="L131" t="str">
        <f t="shared" ref="L131:L194" si="8">L130&amp;I131&amp;J131</f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</v>
      </c>
    </row>
    <row r="132" spans="1:12" x14ac:dyDescent="0.5">
      <c r="A132">
        <v>361</v>
      </c>
      <c r="B132">
        <v>42</v>
      </c>
      <c r="D132">
        <v>131</v>
      </c>
      <c r="E132" t="s">
        <v>1359</v>
      </c>
      <c r="F132" t="s">
        <v>1625</v>
      </c>
      <c r="G132" t="s">
        <v>1628</v>
      </c>
      <c r="H132">
        <v>131</v>
      </c>
      <c r="I132">
        <f t="shared" si="6"/>
        <v>0</v>
      </c>
      <c r="J132" t="s">
        <v>1613</v>
      </c>
      <c r="K132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</v>
      </c>
      <c r="L132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</v>
      </c>
    </row>
    <row r="133" spans="1:12" x14ac:dyDescent="0.5">
      <c r="A133">
        <v>363</v>
      </c>
      <c r="B133">
        <v>32</v>
      </c>
      <c r="D133">
        <v>132</v>
      </c>
      <c r="E133" t="s">
        <v>1360</v>
      </c>
      <c r="F133" t="s">
        <v>1620</v>
      </c>
      <c r="G133" t="s">
        <v>1634</v>
      </c>
      <c r="H133">
        <v>132</v>
      </c>
      <c r="I133">
        <f t="shared" si="6"/>
        <v>0</v>
      </c>
      <c r="J133" t="s">
        <v>1613</v>
      </c>
      <c r="K133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</v>
      </c>
      <c r="L133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</v>
      </c>
    </row>
    <row r="134" spans="1:12" x14ac:dyDescent="0.5">
      <c r="A134">
        <v>364</v>
      </c>
      <c r="B134">
        <v>44</v>
      </c>
      <c r="D134">
        <v>133</v>
      </c>
      <c r="E134" t="s">
        <v>1361</v>
      </c>
      <c r="F134" t="s">
        <v>1620</v>
      </c>
      <c r="G134" t="s">
        <v>1634</v>
      </c>
      <c r="H134">
        <v>133</v>
      </c>
      <c r="I134">
        <f t="shared" si="6"/>
        <v>0</v>
      </c>
      <c r="J134" t="s">
        <v>1613</v>
      </c>
      <c r="K134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</v>
      </c>
      <c r="L134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</v>
      </c>
    </row>
    <row r="135" spans="1:12" x14ac:dyDescent="0.5">
      <c r="A135">
        <v>371</v>
      </c>
      <c r="B135">
        <v>30</v>
      </c>
      <c r="D135">
        <v>134</v>
      </c>
      <c r="E135" t="s">
        <v>1362</v>
      </c>
      <c r="F135" t="s">
        <v>1625</v>
      </c>
      <c r="G135" t="s">
        <v>1634</v>
      </c>
      <c r="H135">
        <v>134</v>
      </c>
      <c r="I135">
        <f t="shared" si="6"/>
        <v>0</v>
      </c>
      <c r="J135" t="s">
        <v>1613</v>
      </c>
      <c r="K135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</v>
      </c>
      <c r="L135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</v>
      </c>
    </row>
    <row r="136" spans="1:12" x14ac:dyDescent="0.5">
      <c r="A136">
        <v>372</v>
      </c>
      <c r="B136">
        <v>50</v>
      </c>
      <c r="D136">
        <v>135</v>
      </c>
      <c r="E136" t="s">
        <v>1363</v>
      </c>
      <c r="F136" t="s">
        <v>1632</v>
      </c>
      <c r="G136" t="s">
        <v>1634</v>
      </c>
      <c r="H136">
        <v>135</v>
      </c>
      <c r="I136">
        <f t="shared" si="6"/>
        <v>0</v>
      </c>
      <c r="J136" t="s">
        <v>1613</v>
      </c>
      <c r="K136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</v>
      </c>
      <c r="L136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</v>
      </c>
    </row>
    <row r="137" spans="1:12" x14ac:dyDescent="0.5">
      <c r="A137">
        <v>374</v>
      </c>
      <c r="B137">
        <v>20</v>
      </c>
      <c r="D137">
        <v>136</v>
      </c>
      <c r="E137" t="s">
        <v>1364</v>
      </c>
      <c r="F137" t="s">
        <v>1627</v>
      </c>
      <c r="G137" t="s">
        <v>1634</v>
      </c>
      <c r="H137">
        <v>136</v>
      </c>
      <c r="I137">
        <f t="shared" si="6"/>
        <v>0</v>
      </c>
      <c r="J137" t="s">
        <v>1613</v>
      </c>
      <c r="K137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</v>
      </c>
      <c r="L137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</v>
      </c>
    </row>
    <row r="138" spans="1:12" x14ac:dyDescent="0.5">
      <c r="A138">
        <v>375</v>
      </c>
      <c r="B138">
        <v>45</v>
      </c>
      <c r="D138">
        <v>137</v>
      </c>
      <c r="E138" t="s">
        <v>1365</v>
      </c>
      <c r="F138" t="s">
        <v>1620</v>
      </c>
      <c r="G138" t="s">
        <v>1634</v>
      </c>
      <c r="H138">
        <v>233</v>
      </c>
      <c r="I138">
        <v>30</v>
      </c>
      <c r="J138" t="s">
        <v>1613</v>
      </c>
      <c r="K138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</v>
      </c>
      <c r="L138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</v>
      </c>
    </row>
    <row r="139" spans="1:12" x14ac:dyDescent="0.5">
      <c r="A139">
        <v>387</v>
      </c>
      <c r="B139">
        <v>18</v>
      </c>
      <c r="D139">
        <v>138</v>
      </c>
      <c r="E139" t="s">
        <v>1154</v>
      </c>
      <c r="F139" t="s">
        <v>1623</v>
      </c>
      <c r="G139" t="s">
        <v>1625</v>
      </c>
      <c r="H139">
        <v>139</v>
      </c>
      <c r="I139">
        <f t="shared" si="6"/>
        <v>40</v>
      </c>
      <c r="J139" t="s">
        <v>1613</v>
      </c>
      <c r="K139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</v>
      </c>
      <c r="L139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</v>
      </c>
    </row>
    <row r="140" spans="1:12" x14ac:dyDescent="0.5">
      <c r="A140">
        <v>388</v>
      </c>
      <c r="B140">
        <v>32</v>
      </c>
      <c r="D140">
        <v>139</v>
      </c>
      <c r="E140" t="s">
        <v>1366</v>
      </c>
      <c r="F140" t="s">
        <v>1623</v>
      </c>
      <c r="G140" t="s">
        <v>1625</v>
      </c>
      <c r="H140">
        <v>139</v>
      </c>
      <c r="I140">
        <f t="shared" si="6"/>
        <v>0</v>
      </c>
      <c r="J140" t="s">
        <v>1613</v>
      </c>
      <c r="K140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</v>
      </c>
      <c r="L140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</v>
      </c>
    </row>
    <row r="141" spans="1:12" x14ac:dyDescent="0.5">
      <c r="A141">
        <v>390</v>
      </c>
      <c r="B141">
        <v>14</v>
      </c>
      <c r="D141">
        <v>140</v>
      </c>
      <c r="E141" t="s">
        <v>1155</v>
      </c>
      <c r="F141" t="s">
        <v>1623</v>
      </c>
      <c r="G141" t="s">
        <v>1625</v>
      </c>
      <c r="H141">
        <v>141</v>
      </c>
      <c r="I141">
        <f t="shared" si="6"/>
        <v>40</v>
      </c>
      <c r="J141" t="s">
        <v>1613</v>
      </c>
      <c r="K141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</v>
      </c>
      <c r="L141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</v>
      </c>
    </row>
    <row r="142" spans="1:12" x14ac:dyDescent="0.5">
      <c r="A142">
        <v>391</v>
      </c>
      <c r="B142">
        <v>36</v>
      </c>
      <c r="D142">
        <v>141</v>
      </c>
      <c r="E142" t="s">
        <v>1367</v>
      </c>
      <c r="F142" t="s">
        <v>1623</v>
      </c>
      <c r="G142" t="s">
        <v>1625</v>
      </c>
      <c r="H142">
        <v>141</v>
      </c>
      <c r="I142">
        <f t="shared" si="6"/>
        <v>0</v>
      </c>
      <c r="J142" t="s">
        <v>1613</v>
      </c>
      <c r="K142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</v>
      </c>
      <c r="L142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</v>
      </c>
    </row>
    <row r="143" spans="1:12" x14ac:dyDescent="0.5">
      <c r="A143">
        <v>393</v>
      </c>
      <c r="B143">
        <v>16</v>
      </c>
      <c r="D143">
        <v>142</v>
      </c>
      <c r="E143" t="s">
        <v>1368</v>
      </c>
      <c r="F143" t="s">
        <v>1623</v>
      </c>
      <c r="G143" t="s">
        <v>1621</v>
      </c>
      <c r="H143">
        <v>142</v>
      </c>
      <c r="I143">
        <f t="shared" si="6"/>
        <v>0</v>
      </c>
      <c r="J143" t="s">
        <v>1613</v>
      </c>
      <c r="K143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</v>
      </c>
      <c r="L143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</v>
      </c>
    </row>
    <row r="144" spans="1:12" x14ac:dyDescent="0.5">
      <c r="A144">
        <v>394</v>
      </c>
      <c r="B144">
        <v>36</v>
      </c>
      <c r="D144">
        <v>143</v>
      </c>
      <c r="E144" t="s">
        <v>1369</v>
      </c>
      <c r="F144" t="s">
        <v>1620</v>
      </c>
      <c r="G144" t="s">
        <v>1634</v>
      </c>
      <c r="H144">
        <v>143</v>
      </c>
      <c r="I144">
        <f t="shared" si="6"/>
        <v>0</v>
      </c>
      <c r="J144" t="s">
        <v>1613</v>
      </c>
      <c r="K144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</v>
      </c>
      <c r="L144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</v>
      </c>
    </row>
    <row r="145" spans="1:12" x14ac:dyDescent="0.5">
      <c r="A145">
        <v>396</v>
      </c>
      <c r="B145">
        <v>14</v>
      </c>
      <c r="D145">
        <v>144</v>
      </c>
      <c r="E145" t="s">
        <v>1370</v>
      </c>
      <c r="F145" t="s">
        <v>1628</v>
      </c>
      <c r="G145" t="s">
        <v>1621</v>
      </c>
      <c r="H145">
        <v>144</v>
      </c>
      <c r="I145">
        <f t="shared" si="6"/>
        <v>0</v>
      </c>
      <c r="J145" t="s">
        <v>1613</v>
      </c>
      <c r="K145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</v>
      </c>
      <c r="L145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</v>
      </c>
    </row>
    <row r="146" spans="1:12" x14ac:dyDescent="0.5">
      <c r="A146">
        <v>397</v>
      </c>
      <c r="B146">
        <v>34</v>
      </c>
      <c r="D146">
        <v>145</v>
      </c>
      <c r="E146" t="s">
        <v>1371</v>
      </c>
      <c r="F146" t="s">
        <v>1632</v>
      </c>
      <c r="G146" t="s">
        <v>1621</v>
      </c>
      <c r="H146">
        <v>145</v>
      </c>
      <c r="I146">
        <f t="shared" si="6"/>
        <v>0</v>
      </c>
      <c r="J146" t="s">
        <v>1613</v>
      </c>
      <c r="K146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</v>
      </c>
      <c r="L146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</v>
      </c>
    </row>
    <row r="147" spans="1:12" x14ac:dyDescent="0.5">
      <c r="A147">
        <v>399</v>
      </c>
      <c r="B147">
        <v>15</v>
      </c>
      <c r="D147">
        <v>146</v>
      </c>
      <c r="E147" t="s">
        <v>1372</v>
      </c>
      <c r="F147" t="s">
        <v>1627</v>
      </c>
      <c r="G147" t="s">
        <v>1621</v>
      </c>
      <c r="H147">
        <v>146</v>
      </c>
      <c r="I147">
        <f t="shared" si="6"/>
        <v>0</v>
      </c>
      <c r="J147" t="s">
        <v>1613</v>
      </c>
      <c r="K147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</v>
      </c>
      <c r="L147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</v>
      </c>
    </row>
    <row r="148" spans="1:12" x14ac:dyDescent="0.5">
      <c r="A148">
        <v>401</v>
      </c>
      <c r="B148">
        <v>10</v>
      </c>
      <c r="D148">
        <v>147</v>
      </c>
      <c r="E148" t="s">
        <v>1156</v>
      </c>
      <c r="F148" t="s">
        <v>1617</v>
      </c>
      <c r="G148" t="s">
        <v>1634</v>
      </c>
      <c r="H148">
        <v>148</v>
      </c>
      <c r="I148">
        <f t="shared" si="6"/>
        <v>30</v>
      </c>
      <c r="J148" t="s">
        <v>1613</v>
      </c>
      <c r="K148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</v>
      </c>
      <c r="L148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</v>
      </c>
    </row>
    <row r="149" spans="1:12" x14ac:dyDescent="0.5">
      <c r="A149">
        <v>403</v>
      </c>
      <c r="B149">
        <v>15</v>
      </c>
      <c r="D149">
        <v>148</v>
      </c>
      <c r="E149" t="s">
        <v>1157</v>
      </c>
      <c r="F149" t="s">
        <v>1617</v>
      </c>
      <c r="G149" t="s">
        <v>1634</v>
      </c>
      <c r="H149">
        <v>149</v>
      </c>
      <c r="I149">
        <f t="shared" si="6"/>
        <v>55</v>
      </c>
      <c r="J149" t="s">
        <v>1613</v>
      </c>
      <c r="K149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</v>
      </c>
      <c r="L149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</v>
      </c>
    </row>
    <row r="150" spans="1:12" x14ac:dyDescent="0.5">
      <c r="A150">
        <v>404</v>
      </c>
      <c r="B150">
        <v>30</v>
      </c>
      <c r="D150">
        <v>149</v>
      </c>
      <c r="E150" t="s">
        <v>1373</v>
      </c>
      <c r="F150" t="s">
        <v>1617</v>
      </c>
      <c r="G150" t="s">
        <v>1621</v>
      </c>
      <c r="H150">
        <v>149</v>
      </c>
      <c r="I150">
        <f t="shared" si="6"/>
        <v>0</v>
      </c>
      <c r="J150" t="s">
        <v>1613</v>
      </c>
      <c r="K150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</v>
      </c>
      <c r="L150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</v>
      </c>
    </row>
    <row r="151" spans="1:12" x14ac:dyDescent="0.5">
      <c r="A151">
        <v>408</v>
      </c>
      <c r="B151">
        <v>30</v>
      </c>
      <c r="D151">
        <v>150</v>
      </c>
      <c r="E151" t="s">
        <v>1374</v>
      </c>
      <c r="F151" t="s">
        <v>1624</v>
      </c>
      <c r="G151" t="s">
        <v>1634</v>
      </c>
      <c r="H151">
        <v>150</v>
      </c>
      <c r="I151">
        <f t="shared" si="6"/>
        <v>0</v>
      </c>
      <c r="J151" t="s">
        <v>1613</v>
      </c>
      <c r="K151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</v>
      </c>
      <c r="L151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</v>
      </c>
    </row>
    <row r="152" spans="1:12" x14ac:dyDescent="0.5">
      <c r="A152">
        <v>410</v>
      </c>
      <c r="B152">
        <v>30</v>
      </c>
      <c r="D152">
        <v>151</v>
      </c>
      <c r="E152" t="s">
        <v>1375</v>
      </c>
      <c r="F152" t="s">
        <v>1624</v>
      </c>
      <c r="G152" t="s">
        <v>1634</v>
      </c>
      <c r="H152">
        <v>151</v>
      </c>
      <c r="I152">
        <f t="shared" si="6"/>
        <v>0</v>
      </c>
      <c r="J152" t="s">
        <v>1613</v>
      </c>
      <c r="K152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</v>
      </c>
      <c r="L152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</v>
      </c>
    </row>
    <row r="153" spans="1:12" x14ac:dyDescent="0.5">
      <c r="A153">
        <v>412</v>
      </c>
      <c r="B153">
        <v>20</v>
      </c>
      <c r="D153">
        <v>152</v>
      </c>
      <c r="E153" t="s">
        <v>1158</v>
      </c>
      <c r="F153" t="s">
        <v>1618</v>
      </c>
      <c r="G153" t="s">
        <v>1634</v>
      </c>
      <c r="H153">
        <v>153</v>
      </c>
      <c r="I153">
        <f t="shared" si="6"/>
        <v>16</v>
      </c>
      <c r="J153" t="s">
        <v>1613</v>
      </c>
      <c r="K153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</v>
      </c>
      <c r="L153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</v>
      </c>
    </row>
    <row r="154" spans="1:12" x14ac:dyDescent="0.5">
      <c r="A154" t="s">
        <v>1273</v>
      </c>
      <c r="B154">
        <v>20</v>
      </c>
      <c r="D154">
        <v>153</v>
      </c>
      <c r="E154" t="s">
        <v>1159</v>
      </c>
      <c r="F154" t="s">
        <v>1618</v>
      </c>
      <c r="G154" t="s">
        <v>1634</v>
      </c>
      <c r="H154">
        <v>154</v>
      </c>
      <c r="I154">
        <f t="shared" si="6"/>
        <v>32</v>
      </c>
      <c r="J154" t="s">
        <v>1613</v>
      </c>
      <c r="K154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</v>
      </c>
      <c r="L154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</v>
      </c>
    </row>
    <row r="155" spans="1:12" x14ac:dyDescent="0.5">
      <c r="A155" t="s">
        <v>1274</v>
      </c>
      <c r="B155">
        <v>20</v>
      </c>
      <c r="D155">
        <v>154</v>
      </c>
      <c r="E155" t="s">
        <v>1376</v>
      </c>
      <c r="F155" t="s">
        <v>1618</v>
      </c>
      <c r="G155" t="s">
        <v>1634</v>
      </c>
      <c r="H155">
        <v>154</v>
      </c>
      <c r="I155">
        <f t="shared" si="6"/>
        <v>0</v>
      </c>
      <c r="J155" t="s">
        <v>1613</v>
      </c>
      <c r="K155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</v>
      </c>
      <c r="L155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</v>
      </c>
    </row>
    <row r="156" spans="1:12" x14ac:dyDescent="0.5">
      <c r="A156">
        <v>415</v>
      </c>
      <c r="B156">
        <v>21</v>
      </c>
      <c r="D156">
        <v>155</v>
      </c>
      <c r="E156" t="s">
        <v>1160</v>
      </c>
      <c r="F156" t="s">
        <v>1627</v>
      </c>
      <c r="G156" t="s">
        <v>1634</v>
      </c>
      <c r="H156">
        <v>156</v>
      </c>
      <c r="I156">
        <f t="shared" si="6"/>
        <v>14</v>
      </c>
      <c r="J156" t="s">
        <v>1613</v>
      </c>
      <c r="K156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</v>
      </c>
      <c r="L156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</v>
      </c>
    </row>
    <row r="157" spans="1:12" x14ac:dyDescent="0.5">
      <c r="A157">
        <v>418</v>
      </c>
      <c r="B157">
        <v>26</v>
      </c>
      <c r="D157">
        <v>156</v>
      </c>
      <c r="E157" t="s">
        <v>1161</v>
      </c>
      <c r="F157" t="s">
        <v>1627</v>
      </c>
      <c r="G157" t="s">
        <v>1634</v>
      </c>
      <c r="H157">
        <v>157</v>
      </c>
      <c r="I157">
        <f t="shared" si="6"/>
        <v>36</v>
      </c>
      <c r="J157" t="s">
        <v>1613</v>
      </c>
      <c r="K157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</v>
      </c>
      <c r="L157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</v>
      </c>
    </row>
    <row r="158" spans="1:12" x14ac:dyDescent="0.5">
      <c r="A158">
        <v>420</v>
      </c>
      <c r="B158">
        <v>25</v>
      </c>
      <c r="D158">
        <v>157</v>
      </c>
      <c r="E158" t="s">
        <v>1377</v>
      </c>
      <c r="F158" t="s">
        <v>1627</v>
      </c>
      <c r="G158" t="s">
        <v>1634</v>
      </c>
      <c r="H158">
        <v>157</v>
      </c>
      <c r="I158">
        <f t="shared" si="6"/>
        <v>0</v>
      </c>
      <c r="J158" t="s">
        <v>1613</v>
      </c>
      <c r="K158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</v>
      </c>
      <c r="L158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</v>
      </c>
    </row>
    <row r="159" spans="1:12" x14ac:dyDescent="0.5">
      <c r="A159">
        <v>422</v>
      </c>
      <c r="B159">
        <v>30</v>
      </c>
      <c r="D159">
        <v>158</v>
      </c>
      <c r="E159" t="s">
        <v>1162</v>
      </c>
      <c r="F159" t="s">
        <v>1625</v>
      </c>
      <c r="G159" t="s">
        <v>1634</v>
      </c>
      <c r="H159">
        <v>159</v>
      </c>
      <c r="I159">
        <f t="shared" si="6"/>
        <v>18</v>
      </c>
      <c r="J159" t="s">
        <v>1613</v>
      </c>
      <c r="K159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</v>
      </c>
      <c r="L159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</v>
      </c>
    </row>
    <row r="160" spans="1:12" x14ac:dyDescent="0.5">
      <c r="A160">
        <v>425</v>
      </c>
      <c r="B160">
        <v>28</v>
      </c>
      <c r="D160">
        <v>159</v>
      </c>
      <c r="E160" t="s">
        <v>1163</v>
      </c>
      <c r="F160" t="s">
        <v>1625</v>
      </c>
      <c r="G160" t="s">
        <v>1634</v>
      </c>
      <c r="H160">
        <v>160</v>
      </c>
      <c r="I160">
        <f t="shared" si="6"/>
        <v>30</v>
      </c>
      <c r="J160" t="s">
        <v>1613</v>
      </c>
      <c r="K160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</v>
      </c>
      <c r="L160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</v>
      </c>
    </row>
    <row r="161" spans="1:12" x14ac:dyDescent="0.5">
      <c r="A161">
        <v>431</v>
      </c>
      <c r="B161">
        <v>38</v>
      </c>
      <c r="D161">
        <v>160</v>
      </c>
      <c r="E161" t="s">
        <v>1378</v>
      </c>
      <c r="F161" t="s">
        <v>1625</v>
      </c>
      <c r="G161" t="s">
        <v>1634</v>
      </c>
      <c r="H161">
        <v>160</v>
      </c>
      <c r="I161">
        <f t="shared" si="6"/>
        <v>0</v>
      </c>
      <c r="J161" t="s">
        <v>1613</v>
      </c>
      <c r="K161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</v>
      </c>
      <c r="L161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</v>
      </c>
    </row>
    <row r="162" spans="1:12" x14ac:dyDescent="0.5">
      <c r="A162">
        <v>434</v>
      </c>
      <c r="B162">
        <v>34</v>
      </c>
      <c r="D162">
        <v>161</v>
      </c>
      <c r="E162" t="s">
        <v>1164</v>
      </c>
      <c r="F162" t="s">
        <v>1620</v>
      </c>
      <c r="G162" t="s">
        <v>1634</v>
      </c>
      <c r="H162">
        <v>162</v>
      </c>
      <c r="I162">
        <f t="shared" si="6"/>
        <v>15</v>
      </c>
      <c r="J162" t="s">
        <v>1613</v>
      </c>
      <c r="K162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</v>
      </c>
      <c r="L162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</v>
      </c>
    </row>
    <row r="163" spans="1:12" x14ac:dyDescent="0.5">
      <c r="A163">
        <v>436</v>
      </c>
      <c r="B163">
        <v>33</v>
      </c>
      <c r="D163">
        <v>162</v>
      </c>
      <c r="E163" t="s">
        <v>1379</v>
      </c>
      <c r="F163" t="s">
        <v>1620</v>
      </c>
      <c r="G163" t="s">
        <v>1634</v>
      </c>
      <c r="H163">
        <v>162</v>
      </c>
      <c r="I163">
        <f t="shared" si="6"/>
        <v>0</v>
      </c>
      <c r="J163" t="s">
        <v>1613</v>
      </c>
      <c r="K163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</v>
      </c>
      <c r="L163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</v>
      </c>
    </row>
    <row r="164" spans="1:12" x14ac:dyDescent="0.5">
      <c r="A164">
        <v>443</v>
      </c>
      <c r="B164">
        <v>24</v>
      </c>
      <c r="D164">
        <v>163</v>
      </c>
      <c r="E164" t="s">
        <v>1165</v>
      </c>
      <c r="F164" t="s">
        <v>1620</v>
      </c>
      <c r="G164" t="s">
        <v>1621</v>
      </c>
      <c r="H164">
        <v>164</v>
      </c>
      <c r="I164">
        <f t="shared" si="6"/>
        <v>20</v>
      </c>
      <c r="J164" t="s">
        <v>1613</v>
      </c>
      <c r="K164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</v>
      </c>
      <c r="L164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</v>
      </c>
    </row>
    <row r="165" spans="1:12" x14ac:dyDescent="0.5">
      <c r="A165">
        <v>444</v>
      </c>
      <c r="B165">
        <v>48</v>
      </c>
      <c r="D165">
        <v>164</v>
      </c>
      <c r="E165" t="s">
        <v>1380</v>
      </c>
      <c r="F165" t="s">
        <v>1620</v>
      </c>
      <c r="G165" t="s">
        <v>1621</v>
      </c>
      <c r="H165">
        <v>164</v>
      </c>
      <c r="I165">
        <f t="shared" si="6"/>
        <v>0</v>
      </c>
      <c r="J165" t="s">
        <v>1613</v>
      </c>
      <c r="K165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</v>
      </c>
      <c r="L165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</v>
      </c>
    </row>
    <row r="166" spans="1:12" x14ac:dyDescent="0.5">
      <c r="A166">
        <v>449</v>
      </c>
      <c r="B166">
        <v>34</v>
      </c>
      <c r="D166">
        <v>165</v>
      </c>
      <c r="E166" t="s">
        <v>1166</v>
      </c>
      <c r="F166" t="s">
        <v>1626</v>
      </c>
      <c r="G166" t="s">
        <v>1621</v>
      </c>
      <c r="H166">
        <v>166</v>
      </c>
      <c r="I166">
        <f t="shared" si="6"/>
        <v>18</v>
      </c>
      <c r="J166" t="s">
        <v>1613</v>
      </c>
      <c r="K166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</v>
      </c>
      <c r="L166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</v>
      </c>
    </row>
    <row r="167" spans="1:12" x14ac:dyDescent="0.5">
      <c r="A167">
        <v>451</v>
      </c>
      <c r="B167">
        <v>40</v>
      </c>
      <c r="D167">
        <v>166</v>
      </c>
      <c r="E167" t="s">
        <v>1381</v>
      </c>
      <c r="F167" t="s">
        <v>1626</v>
      </c>
      <c r="G167" t="s">
        <v>1621</v>
      </c>
      <c r="H167">
        <v>166</v>
      </c>
      <c r="I167">
        <f t="shared" si="6"/>
        <v>0</v>
      </c>
      <c r="J167" t="s">
        <v>1613</v>
      </c>
      <c r="K167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</v>
      </c>
      <c r="L167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</v>
      </c>
    </row>
    <row r="168" spans="1:12" x14ac:dyDescent="0.5">
      <c r="A168">
        <v>453</v>
      </c>
      <c r="B168">
        <v>37</v>
      </c>
      <c r="D168">
        <v>167</v>
      </c>
      <c r="E168" t="s">
        <v>1167</v>
      </c>
      <c r="F168" t="s">
        <v>1626</v>
      </c>
      <c r="G168" t="s">
        <v>1622</v>
      </c>
      <c r="H168">
        <v>168</v>
      </c>
      <c r="I168">
        <f t="shared" si="6"/>
        <v>22</v>
      </c>
      <c r="J168" t="s">
        <v>1613</v>
      </c>
      <c r="K168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</v>
      </c>
      <c r="L168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</v>
      </c>
    </row>
    <row r="169" spans="1:12" x14ac:dyDescent="0.5">
      <c r="A169">
        <v>456</v>
      </c>
      <c r="B169">
        <v>31</v>
      </c>
      <c r="D169">
        <v>168</v>
      </c>
      <c r="E169" t="s">
        <v>1382</v>
      </c>
      <c r="F169" t="s">
        <v>1626</v>
      </c>
      <c r="G169" t="s">
        <v>1622</v>
      </c>
      <c r="H169">
        <v>168</v>
      </c>
      <c r="I169">
        <f t="shared" si="6"/>
        <v>0</v>
      </c>
      <c r="J169" t="s">
        <v>1613</v>
      </c>
      <c r="K169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</v>
      </c>
      <c r="L169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</v>
      </c>
    </row>
    <row r="170" spans="1:12" x14ac:dyDescent="0.5">
      <c r="A170">
        <v>459</v>
      </c>
      <c r="B170">
        <v>40</v>
      </c>
      <c r="D170">
        <v>169</v>
      </c>
      <c r="E170" t="s">
        <v>1383</v>
      </c>
      <c r="F170" t="s">
        <v>1622</v>
      </c>
      <c r="G170" t="s">
        <v>1621</v>
      </c>
      <c r="H170">
        <v>169</v>
      </c>
      <c r="I170">
        <f t="shared" si="6"/>
        <v>0</v>
      </c>
      <c r="J170" t="s">
        <v>1613</v>
      </c>
      <c r="K170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</v>
      </c>
      <c r="L170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</v>
      </c>
    </row>
    <row r="171" spans="1:12" x14ac:dyDescent="0.5">
      <c r="D171">
        <v>170</v>
      </c>
      <c r="E171" t="s">
        <v>1168</v>
      </c>
      <c r="F171" t="s">
        <v>1625</v>
      </c>
      <c r="G171" t="s">
        <v>1632</v>
      </c>
      <c r="H171">
        <v>171</v>
      </c>
      <c r="I171">
        <f t="shared" si="6"/>
        <v>27</v>
      </c>
      <c r="J171" t="s">
        <v>1613</v>
      </c>
      <c r="K171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</v>
      </c>
      <c r="L171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</v>
      </c>
    </row>
    <row r="172" spans="1:12" x14ac:dyDescent="0.5">
      <c r="D172">
        <v>171</v>
      </c>
      <c r="E172" t="s">
        <v>1384</v>
      </c>
      <c r="F172" t="s">
        <v>1625</v>
      </c>
      <c r="G172" t="s">
        <v>1632</v>
      </c>
      <c r="H172">
        <v>171</v>
      </c>
      <c r="I172">
        <f t="shared" si="6"/>
        <v>0</v>
      </c>
      <c r="J172" t="s">
        <v>1613</v>
      </c>
      <c r="K172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</v>
      </c>
      <c r="L172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</v>
      </c>
    </row>
    <row r="173" spans="1:12" x14ac:dyDescent="0.5">
      <c r="D173">
        <v>172</v>
      </c>
      <c r="E173" t="s">
        <v>1385</v>
      </c>
      <c r="F173" t="s">
        <v>1632</v>
      </c>
      <c r="G173" t="s">
        <v>1634</v>
      </c>
      <c r="H173">
        <v>25</v>
      </c>
      <c r="I173">
        <v>10</v>
      </c>
      <c r="J173" t="s">
        <v>1613</v>
      </c>
      <c r="K173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</v>
      </c>
      <c r="L173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</v>
      </c>
    </row>
    <row r="174" spans="1:12" x14ac:dyDescent="0.5">
      <c r="D174">
        <v>173</v>
      </c>
      <c r="E174" t="s">
        <v>1386</v>
      </c>
      <c r="F174" t="s">
        <v>1633</v>
      </c>
      <c r="G174" t="s">
        <v>1634</v>
      </c>
      <c r="H174">
        <v>35</v>
      </c>
      <c r="I174">
        <v>10</v>
      </c>
      <c r="J174" t="s">
        <v>1613</v>
      </c>
      <c r="K174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</v>
      </c>
      <c r="L174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</v>
      </c>
    </row>
    <row r="175" spans="1:12" x14ac:dyDescent="0.5">
      <c r="D175">
        <v>174</v>
      </c>
      <c r="E175" t="s">
        <v>1387</v>
      </c>
      <c r="F175" t="s">
        <v>1620</v>
      </c>
      <c r="G175" t="s">
        <v>1633</v>
      </c>
      <c r="H175">
        <v>39</v>
      </c>
      <c r="I175">
        <v>10</v>
      </c>
      <c r="J175" t="s">
        <v>1613</v>
      </c>
      <c r="K175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</v>
      </c>
      <c r="L175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</v>
      </c>
    </row>
    <row r="176" spans="1:12" x14ac:dyDescent="0.5">
      <c r="D176">
        <v>175</v>
      </c>
      <c r="E176" t="s">
        <v>1388</v>
      </c>
      <c r="F176" t="s">
        <v>1633</v>
      </c>
      <c r="G176" t="s">
        <v>1634</v>
      </c>
      <c r="H176">
        <v>176</v>
      </c>
      <c r="I176">
        <v>10</v>
      </c>
      <c r="J176" t="s">
        <v>1613</v>
      </c>
      <c r="K176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</v>
      </c>
      <c r="L176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</v>
      </c>
    </row>
    <row r="177" spans="4:12" x14ac:dyDescent="0.5">
      <c r="D177">
        <v>176</v>
      </c>
      <c r="E177" t="s">
        <v>1389</v>
      </c>
      <c r="F177" t="s">
        <v>1633</v>
      </c>
      <c r="G177" t="s">
        <v>1621</v>
      </c>
      <c r="H177">
        <v>468</v>
      </c>
      <c r="I177">
        <v>30</v>
      </c>
      <c r="J177" t="s">
        <v>1613</v>
      </c>
      <c r="K177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</v>
      </c>
      <c r="L177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</v>
      </c>
    </row>
    <row r="178" spans="4:12" x14ac:dyDescent="0.5">
      <c r="D178">
        <v>177</v>
      </c>
      <c r="E178" t="s">
        <v>1169</v>
      </c>
      <c r="F178" t="s">
        <v>1624</v>
      </c>
      <c r="G178" t="s">
        <v>1621</v>
      </c>
      <c r="H178">
        <v>178</v>
      </c>
      <c r="I178">
        <f t="shared" si="6"/>
        <v>25</v>
      </c>
      <c r="J178" t="s">
        <v>1613</v>
      </c>
      <c r="K178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</v>
      </c>
      <c r="L178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</v>
      </c>
    </row>
    <row r="179" spans="4:12" x14ac:dyDescent="0.5">
      <c r="D179">
        <v>178</v>
      </c>
      <c r="E179" t="s">
        <v>1390</v>
      </c>
      <c r="F179" t="s">
        <v>1624</v>
      </c>
      <c r="G179" t="s">
        <v>1621</v>
      </c>
      <c r="H179">
        <v>178</v>
      </c>
      <c r="I179">
        <f t="shared" si="6"/>
        <v>0</v>
      </c>
      <c r="J179" t="s">
        <v>1613</v>
      </c>
      <c r="K179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</v>
      </c>
      <c r="L179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</v>
      </c>
    </row>
    <row r="180" spans="4:12" x14ac:dyDescent="0.5">
      <c r="D180">
        <v>179</v>
      </c>
      <c r="E180" t="s">
        <v>1170</v>
      </c>
      <c r="F180" t="s">
        <v>1632</v>
      </c>
      <c r="G180" t="s">
        <v>1634</v>
      </c>
      <c r="H180">
        <v>180</v>
      </c>
      <c r="I180">
        <f t="shared" si="6"/>
        <v>15</v>
      </c>
      <c r="J180" t="s">
        <v>1613</v>
      </c>
      <c r="K180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</v>
      </c>
      <c r="L180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</v>
      </c>
    </row>
    <row r="181" spans="4:12" x14ac:dyDescent="0.5">
      <c r="D181">
        <v>180</v>
      </c>
      <c r="E181" t="s">
        <v>1171</v>
      </c>
      <c r="F181" t="s">
        <v>1632</v>
      </c>
      <c r="G181" t="s">
        <v>1634</v>
      </c>
      <c r="H181">
        <v>181</v>
      </c>
      <c r="I181">
        <f t="shared" si="6"/>
        <v>30</v>
      </c>
      <c r="J181" t="s">
        <v>1613</v>
      </c>
      <c r="K181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</v>
      </c>
      <c r="L181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</v>
      </c>
    </row>
    <row r="182" spans="4:12" x14ac:dyDescent="0.5">
      <c r="D182">
        <v>181</v>
      </c>
      <c r="E182" t="s">
        <v>1391</v>
      </c>
      <c r="F182" t="s">
        <v>1632</v>
      </c>
      <c r="G182" t="s">
        <v>1634</v>
      </c>
      <c r="H182">
        <v>181</v>
      </c>
      <c r="I182">
        <f t="shared" ref="I182:I245" si="9">IFERROR(IF(H182=D182,0,VLOOKUP(D182,A:B,2,FALSE)),I181+5)</f>
        <v>0</v>
      </c>
      <c r="J182" t="s">
        <v>1613</v>
      </c>
      <c r="K182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</v>
      </c>
      <c r="L182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</v>
      </c>
    </row>
    <row r="183" spans="4:12" x14ac:dyDescent="0.5">
      <c r="D183">
        <v>182</v>
      </c>
      <c r="E183" t="s">
        <v>1392</v>
      </c>
      <c r="F183" t="s">
        <v>1618</v>
      </c>
      <c r="G183" t="s">
        <v>1634</v>
      </c>
      <c r="H183">
        <v>182</v>
      </c>
      <c r="I183">
        <f t="shared" si="9"/>
        <v>0</v>
      </c>
      <c r="J183" t="s">
        <v>1613</v>
      </c>
      <c r="K183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</v>
      </c>
      <c r="L183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</v>
      </c>
    </row>
    <row r="184" spans="4:12" x14ac:dyDescent="0.5">
      <c r="D184">
        <v>183</v>
      </c>
      <c r="E184" t="s">
        <v>1172</v>
      </c>
      <c r="F184" t="s">
        <v>1625</v>
      </c>
      <c r="G184" t="s">
        <v>1633</v>
      </c>
      <c r="H184">
        <v>184</v>
      </c>
      <c r="I184">
        <f t="shared" si="9"/>
        <v>18</v>
      </c>
      <c r="J184" t="s">
        <v>1613</v>
      </c>
      <c r="K184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</v>
      </c>
      <c r="L184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</v>
      </c>
    </row>
    <row r="185" spans="4:12" x14ac:dyDescent="0.5">
      <c r="D185">
        <v>184</v>
      </c>
      <c r="E185" t="s">
        <v>1393</v>
      </c>
      <c r="F185" t="s">
        <v>1625</v>
      </c>
      <c r="G185" t="s">
        <v>1633</v>
      </c>
      <c r="H185">
        <v>184</v>
      </c>
      <c r="I185">
        <f t="shared" si="9"/>
        <v>0</v>
      </c>
      <c r="J185" t="s">
        <v>1613</v>
      </c>
      <c r="K185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</v>
      </c>
      <c r="L185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</v>
      </c>
    </row>
    <row r="186" spans="4:12" x14ac:dyDescent="0.5">
      <c r="D186">
        <v>185</v>
      </c>
      <c r="E186" t="s">
        <v>1394</v>
      </c>
      <c r="F186" t="s">
        <v>1623</v>
      </c>
      <c r="G186" t="s">
        <v>1634</v>
      </c>
      <c r="H186">
        <v>185</v>
      </c>
      <c r="I186">
        <f t="shared" si="9"/>
        <v>0</v>
      </c>
      <c r="J186" t="s">
        <v>1613</v>
      </c>
      <c r="K186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</v>
      </c>
      <c r="L186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</v>
      </c>
    </row>
    <row r="187" spans="4:12" x14ac:dyDescent="0.5">
      <c r="D187">
        <v>186</v>
      </c>
      <c r="E187" t="s">
        <v>1395</v>
      </c>
      <c r="F187" t="s">
        <v>1625</v>
      </c>
      <c r="G187" t="s">
        <v>1634</v>
      </c>
      <c r="H187">
        <v>186</v>
      </c>
      <c r="I187">
        <f t="shared" si="9"/>
        <v>0</v>
      </c>
      <c r="J187" t="s">
        <v>1613</v>
      </c>
      <c r="K187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</v>
      </c>
      <c r="L187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</v>
      </c>
    </row>
    <row r="188" spans="4:12" x14ac:dyDescent="0.5">
      <c r="D188">
        <v>187</v>
      </c>
      <c r="E188" t="s">
        <v>1173</v>
      </c>
      <c r="F188" t="s">
        <v>1618</v>
      </c>
      <c r="G188" t="s">
        <v>1621</v>
      </c>
      <c r="H188">
        <v>188</v>
      </c>
      <c r="I188">
        <f t="shared" si="9"/>
        <v>18</v>
      </c>
      <c r="J188" t="s">
        <v>1613</v>
      </c>
      <c r="K188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</v>
      </c>
      <c r="L188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</v>
      </c>
    </row>
    <row r="189" spans="4:12" x14ac:dyDescent="0.5">
      <c r="D189">
        <v>188</v>
      </c>
      <c r="E189" t="s">
        <v>1174</v>
      </c>
      <c r="F189" t="s">
        <v>1618</v>
      </c>
      <c r="G189" t="s">
        <v>1621</v>
      </c>
      <c r="H189">
        <v>189</v>
      </c>
      <c r="I189">
        <f t="shared" si="9"/>
        <v>27</v>
      </c>
      <c r="J189" t="s">
        <v>1613</v>
      </c>
      <c r="K189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</v>
      </c>
      <c r="L189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</v>
      </c>
    </row>
    <row r="190" spans="4:12" x14ac:dyDescent="0.5">
      <c r="D190">
        <v>189</v>
      </c>
      <c r="E190" t="s">
        <v>1396</v>
      </c>
      <c r="F190" t="s">
        <v>1618</v>
      </c>
      <c r="G190" t="s">
        <v>1621</v>
      </c>
      <c r="H190">
        <v>189</v>
      </c>
      <c r="I190">
        <f t="shared" si="9"/>
        <v>0</v>
      </c>
      <c r="J190" t="s">
        <v>1613</v>
      </c>
      <c r="K190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</v>
      </c>
      <c r="L190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</v>
      </c>
    </row>
    <row r="191" spans="4:12" x14ac:dyDescent="0.5">
      <c r="D191">
        <v>190</v>
      </c>
      <c r="E191" t="s">
        <v>1397</v>
      </c>
      <c r="F191" t="s">
        <v>1620</v>
      </c>
      <c r="G191" t="s">
        <v>1634</v>
      </c>
      <c r="H191">
        <v>424</v>
      </c>
      <c r="I191">
        <v>40</v>
      </c>
      <c r="J191" t="s">
        <v>1613</v>
      </c>
      <c r="K191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</v>
      </c>
      <c r="L191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</v>
      </c>
    </row>
    <row r="192" spans="4:12" x14ac:dyDescent="0.5">
      <c r="D192">
        <v>191</v>
      </c>
      <c r="E192" t="s">
        <v>1398</v>
      </c>
      <c r="F192" t="s">
        <v>1618</v>
      </c>
      <c r="G192" t="s">
        <v>1634</v>
      </c>
      <c r="H192">
        <v>192</v>
      </c>
      <c r="I192">
        <v>5</v>
      </c>
      <c r="J192" t="s">
        <v>1613</v>
      </c>
      <c r="K192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</v>
      </c>
      <c r="L192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</v>
      </c>
    </row>
    <row r="193" spans="4:12" x14ac:dyDescent="0.5">
      <c r="D193">
        <v>192</v>
      </c>
      <c r="E193" t="s">
        <v>1399</v>
      </c>
      <c r="F193" t="s">
        <v>1618</v>
      </c>
      <c r="G193" t="s">
        <v>1634</v>
      </c>
      <c r="H193">
        <v>192</v>
      </c>
      <c r="I193">
        <f t="shared" si="9"/>
        <v>0</v>
      </c>
      <c r="J193" t="s">
        <v>1613</v>
      </c>
      <c r="K193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</v>
      </c>
      <c r="L193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</v>
      </c>
    </row>
    <row r="194" spans="4:12" x14ac:dyDescent="0.5">
      <c r="D194">
        <v>193</v>
      </c>
      <c r="E194" t="s">
        <v>1400</v>
      </c>
      <c r="F194" t="s">
        <v>1626</v>
      </c>
      <c r="G194" t="s">
        <v>1621</v>
      </c>
      <c r="H194">
        <v>469</v>
      </c>
      <c r="I194">
        <f t="shared" si="9"/>
        <v>5</v>
      </c>
      <c r="J194" t="s">
        <v>1613</v>
      </c>
      <c r="K194" t="str">
        <f t="shared" si="7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</v>
      </c>
      <c r="L194" t="str">
        <f t="shared" si="8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</v>
      </c>
    </row>
    <row r="195" spans="4:12" x14ac:dyDescent="0.5">
      <c r="D195">
        <v>194</v>
      </c>
      <c r="E195" t="s">
        <v>1175</v>
      </c>
      <c r="F195" t="s">
        <v>1625</v>
      </c>
      <c r="G195" t="s">
        <v>1616</v>
      </c>
      <c r="H195">
        <v>195</v>
      </c>
      <c r="I195">
        <v>40</v>
      </c>
      <c r="J195" t="s">
        <v>1613</v>
      </c>
      <c r="K195" t="str">
        <f t="shared" ref="K195:K258" si="10">K194&amp;H195&amp;J195</f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</v>
      </c>
      <c r="L195" t="str">
        <f t="shared" ref="L195:L258" si="11">L194&amp;I195&amp;J195</f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</v>
      </c>
    </row>
    <row r="196" spans="4:12" x14ac:dyDescent="0.5">
      <c r="D196">
        <v>195</v>
      </c>
      <c r="E196" t="s">
        <v>1401</v>
      </c>
      <c r="F196" t="s">
        <v>1625</v>
      </c>
      <c r="G196" t="s">
        <v>1616</v>
      </c>
      <c r="H196">
        <v>195</v>
      </c>
      <c r="I196">
        <f t="shared" si="9"/>
        <v>0</v>
      </c>
      <c r="J196" t="s">
        <v>1613</v>
      </c>
      <c r="K196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</v>
      </c>
      <c r="L196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</v>
      </c>
    </row>
    <row r="197" spans="4:12" x14ac:dyDescent="0.5">
      <c r="D197">
        <v>196</v>
      </c>
      <c r="E197" t="s">
        <v>1402</v>
      </c>
      <c r="F197" t="s">
        <v>1624</v>
      </c>
      <c r="G197" t="s">
        <v>1634</v>
      </c>
      <c r="H197">
        <v>196</v>
      </c>
      <c r="I197">
        <f t="shared" si="9"/>
        <v>0</v>
      </c>
      <c r="J197" t="s">
        <v>1613</v>
      </c>
      <c r="K197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</v>
      </c>
      <c r="L197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</v>
      </c>
    </row>
    <row r="198" spans="4:12" x14ac:dyDescent="0.5">
      <c r="D198">
        <v>197</v>
      </c>
      <c r="E198" t="s">
        <v>1403</v>
      </c>
      <c r="F198" t="s">
        <v>1619</v>
      </c>
      <c r="G198" t="s">
        <v>1634</v>
      </c>
      <c r="H198">
        <v>197</v>
      </c>
      <c r="I198">
        <f t="shared" si="9"/>
        <v>0</v>
      </c>
      <c r="J198" t="s">
        <v>1613</v>
      </c>
      <c r="K198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</v>
      </c>
      <c r="L198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</v>
      </c>
    </row>
    <row r="199" spans="4:12" x14ac:dyDescent="0.5">
      <c r="D199">
        <v>198</v>
      </c>
      <c r="E199" t="s">
        <v>1404</v>
      </c>
      <c r="F199" t="s">
        <v>1619</v>
      </c>
      <c r="G199" t="s">
        <v>1621</v>
      </c>
      <c r="H199">
        <v>430</v>
      </c>
      <c r="I199">
        <v>40</v>
      </c>
      <c r="J199" t="s">
        <v>1613</v>
      </c>
      <c r="K199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</v>
      </c>
      <c r="L199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</v>
      </c>
    </row>
    <row r="200" spans="4:12" x14ac:dyDescent="0.5">
      <c r="D200">
        <v>199</v>
      </c>
      <c r="E200" t="s">
        <v>1405</v>
      </c>
      <c r="F200" t="s">
        <v>1625</v>
      </c>
      <c r="G200" t="s">
        <v>1624</v>
      </c>
      <c r="H200">
        <v>199</v>
      </c>
      <c r="I200">
        <f t="shared" si="9"/>
        <v>0</v>
      </c>
      <c r="J200" t="s">
        <v>1613</v>
      </c>
      <c r="K200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</v>
      </c>
      <c r="L200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</v>
      </c>
    </row>
    <row r="201" spans="4:12" x14ac:dyDescent="0.5">
      <c r="D201">
        <v>200</v>
      </c>
      <c r="E201" t="s">
        <v>1406</v>
      </c>
      <c r="F201" t="s">
        <v>1629</v>
      </c>
      <c r="G201" t="s">
        <v>1634</v>
      </c>
      <c r="H201">
        <v>429</v>
      </c>
      <c r="I201">
        <v>40</v>
      </c>
      <c r="J201" t="s">
        <v>1613</v>
      </c>
      <c r="K201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</v>
      </c>
      <c r="L201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</v>
      </c>
    </row>
    <row r="202" spans="4:12" x14ac:dyDescent="0.5">
      <c r="D202">
        <v>201</v>
      </c>
      <c r="E202" t="s">
        <v>1407</v>
      </c>
      <c r="F202" t="s">
        <v>1624</v>
      </c>
      <c r="G202" t="s">
        <v>1634</v>
      </c>
      <c r="H202">
        <v>201</v>
      </c>
      <c r="I202">
        <f t="shared" si="9"/>
        <v>0</v>
      </c>
      <c r="J202" t="s">
        <v>1613</v>
      </c>
      <c r="K202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</v>
      </c>
      <c r="L202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</v>
      </c>
    </row>
    <row r="203" spans="4:12" x14ac:dyDescent="0.5">
      <c r="D203">
        <v>202</v>
      </c>
      <c r="E203" t="s">
        <v>1408</v>
      </c>
      <c r="F203" t="s">
        <v>1624</v>
      </c>
      <c r="G203" t="s">
        <v>1634</v>
      </c>
      <c r="H203">
        <v>202</v>
      </c>
      <c r="I203">
        <f t="shared" si="9"/>
        <v>0</v>
      </c>
      <c r="J203" t="s">
        <v>1613</v>
      </c>
      <c r="K203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</v>
      </c>
      <c r="L203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</v>
      </c>
    </row>
    <row r="204" spans="4:12" x14ac:dyDescent="0.5">
      <c r="D204">
        <v>203</v>
      </c>
      <c r="E204" t="s">
        <v>1409</v>
      </c>
      <c r="F204" t="s">
        <v>1620</v>
      </c>
      <c r="G204" t="s">
        <v>1624</v>
      </c>
      <c r="H204">
        <v>203</v>
      </c>
      <c r="I204">
        <f t="shared" si="9"/>
        <v>0</v>
      </c>
      <c r="J204" t="s">
        <v>1613</v>
      </c>
      <c r="K204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</v>
      </c>
      <c r="L204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</v>
      </c>
    </row>
    <row r="205" spans="4:12" x14ac:dyDescent="0.5">
      <c r="D205">
        <v>204</v>
      </c>
      <c r="E205" t="s">
        <v>1176</v>
      </c>
      <c r="F205" t="s">
        <v>1626</v>
      </c>
      <c r="G205" t="s">
        <v>1634</v>
      </c>
      <c r="H205">
        <v>205</v>
      </c>
      <c r="I205">
        <f t="shared" si="9"/>
        <v>31</v>
      </c>
      <c r="J205" t="s">
        <v>1613</v>
      </c>
      <c r="K205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</v>
      </c>
      <c r="L205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</v>
      </c>
    </row>
    <row r="206" spans="4:12" x14ac:dyDescent="0.5">
      <c r="D206">
        <v>205</v>
      </c>
      <c r="E206" t="s">
        <v>1410</v>
      </c>
      <c r="F206" t="s">
        <v>1626</v>
      </c>
      <c r="G206" t="s">
        <v>1630</v>
      </c>
      <c r="H206">
        <v>205</v>
      </c>
      <c r="I206">
        <f t="shared" si="9"/>
        <v>0</v>
      </c>
      <c r="J206" t="s">
        <v>1613</v>
      </c>
      <c r="K206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</v>
      </c>
      <c r="L206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</v>
      </c>
    </row>
    <row r="207" spans="4:12" x14ac:dyDescent="0.5">
      <c r="D207">
        <v>206</v>
      </c>
      <c r="E207" t="s">
        <v>1411</v>
      </c>
      <c r="F207" t="s">
        <v>1620</v>
      </c>
      <c r="G207" t="s">
        <v>1634</v>
      </c>
      <c r="H207">
        <v>206</v>
      </c>
      <c r="I207">
        <f t="shared" si="9"/>
        <v>0</v>
      </c>
      <c r="J207" t="s">
        <v>1613</v>
      </c>
      <c r="K207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</v>
      </c>
      <c r="L207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</v>
      </c>
    </row>
    <row r="208" spans="4:12" x14ac:dyDescent="0.5">
      <c r="D208">
        <v>207</v>
      </c>
      <c r="E208" t="s">
        <v>1412</v>
      </c>
      <c r="F208" t="s">
        <v>1616</v>
      </c>
      <c r="G208" t="s">
        <v>1621</v>
      </c>
      <c r="H208">
        <v>472</v>
      </c>
      <c r="I208">
        <v>40</v>
      </c>
      <c r="J208" t="s">
        <v>1613</v>
      </c>
      <c r="K208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</v>
      </c>
      <c r="L208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</v>
      </c>
    </row>
    <row r="209" spans="4:12" x14ac:dyDescent="0.5">
      <c r="D209">
        <v>208</v>
      </c>
      <c r="E209" t="s">
        <v>1413</v>
      </c>
      <c r="F209" t="s">
        <v>1630</v>
      </c>
      <c r="G209" t="s">
        <v>1616</v>
      </c>
      <c r="H209">
        <v>208</v>
      </c>
      <c r="I209">
        <f t="shared" si="9"/>
        <v>0</v>
      </c>
      <c r="J209" t="s">
        <v>1613</v>
      </c>
      <c r="K209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</v>
      </c>
      <c r="L209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</v>
      </c>
    </row>
    <row r="210" spans="4:12" x14ac:dyDescent="0.5">
      <c r="D210">
        <v>209</v>
      </c>
      <c r="E210" t="s">
        <v>1177</v>
      </c>
      <c r="F210" t="s">
        <v>1633</v>
      </c>
      <c r="G210" t="s">
        <v>1634</v>
      </c>
      <c r="H210">
        <v>210</v>
      </c>
      <c r="I210">
        <f t="shared" si="9"/>
        <v>23</v>
      </c>
      <c r="J210" t="s">
        <v>1613</v>
      </c>
      <c r="K210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</v>
      </c>
      <c r="L210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</v>
      </c>
    </row>
    <row r="211" spans="4:12" x14ac:dyDescent="0.5">
      <c r="D211">
        <v>210</v>
      </c>
      <c r="E211" t="s">
        <v>1414</v>
      </c>
      <c r="F211" t="s">
        <v>1633</v>
      </c>
      <c r="G211" t="s">
        <v>1634</v>
      </c>
      <c r="H211">
        <v>210</v>
      </c>
      <c r="I211">
        <f t="shared" si="9"/>
        <v>0</v>
      </c>
      <c r="J211" t="s">
        <v>1613</v>
      </c>
      <c r="K211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</v>
      </c>
      <c r="L211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</v>
      </c>
    </row>
    <row r="212" spans="4:12" x14ac:dyDescent="0.5">
      <c r="D212">
        <v>211</v>
      </c>
      <c r="E212" t="s">
        <v>1415</v>
      </c>
      <c r="F212" t="s">
        <v>1625</v>
      </c>
      <c r="G212" t="s">
        <v>1622</v>
      </c>
      <c r="H212">
        <v>211</v>
      </c>
      <c r="I212">
        <f t="shared" si="9"/>
        <v>0</v>
      </c>
      <c r="J212" t="s">
        <v>1613</v>
      </c>
      <c r="K212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</v>
      </c>
      <c r="L212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</v>
      </c>
    </row>
    <row r="213" spans="4:12" x14ac:dyDescent="0.5">
      <c r="D213">
        <v>212</v>
      </c>
      <c r="E213" t="s">
        <v>1416</v>
      </c>
      <c r="F213" t="s">
        <v>1626</v>
      </c>
      <c r="G213" t="s">
        <v>1630</v>
      </c>
      <c r="H213">
        <v>212</v>
      </c>
      <c r="I213">
        <f t="shared" si="9"/>
        <v>0</v>
      </c>
      <c r="J213" t="s">
        <v>1613</v>
      </c>
      <c r="K213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</v>
      </c>
      <c r="L213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</v>
      </c>
    </row>
    <row r="214" spans="4:12" x14ac:dyDescent="0.5">
      <c r="D214">
        <v>213</v>
      </c>
      <c r="E214" t="s">
        <v>1417</v>
      </c>
      <c r="F214" t="s">
        <v>1626</v>
      </c>
      <c r="G214" t="s">
        <v>1623</v>
      </c>
      <c r="H214">
        <v>213</v>
      </c>
      <c r="I214">
        <f t="shared" si="9"/>
        <v>0</v>
      </c>
      <c r="J214" t="s">
        <v>1613</v>
      </c>
      <c r="K214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</v>
      </c>
      <c r="L214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</v>
      </c>
    </row>
    <row r="215" spans="4:12" x14ac:dyDescent="0.5">
      <c r="D215">
        <v>214</v>
      </c>
      <c r="E215" t="s">
        <v>1418</v>
      </c>
      <c r="F215" t="s">
        <v>1626</v>
      </c>
      <c r="G215" t="s">
        <v>1631</v>
      </c>
      <c r="H215">
        <v>214</v>
      </c>
      <c r="I215">
        <f t="shared" si="9"/>
        <v>0</v>
      </c>
      <c r="J215" t="s">
        <v>1613</v>
      </c>
      <c r="K215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</v>
      </c>
      <c r="L215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</v>
      </c>
    </row>
    <row r="216" spans="4:12" x14ac:dyDescent="0.5">
      <c r="D216">
        <v>215</v>
      </c>
      <c r="E216" t="s">
        <v>1419</v>
      </c>
      <c r="F216" t="s">
        <v>1619</v>
      </c>
      <c r="G216" t="s">
        <v>1628</v>
      </c>
      <c r="H216">
        <v>461</v>
      </c>
      <c r="I216">
        <v>30</v>
      </c>
      <c r="J216" t="s">
        <v>1613</v>
      </c>
      <c r="K216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</v>
      </c>
      <c r="L216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</v>
      </c>
    </row>
    <row r="217" spans="4:12" x14ac:dyDescent="0.5">
      <c r="D217">
        <v>216</v>
      </c>
      <c r="E217" t="s">
        <v>1178</v>
      </c>
      <c r="F217" t="s">
        <v>1620</v>
      </c>
      <c r="G217" t="s">
        <v>1634</v>
      </c>
      <c r="H217">
        <v>217</v>
      </c>
      <c r="I217">
        <f t="shared" si="9"/>
        <v>30</v>
      </c>
      <c r="J217" t="s">
        <v>1613</v>
      </c>
      <c r="K217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</v>
      </c>
      <c r="L217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</v>
      </c>
    </row>
    <row r="218" spans="4:12" x14ac:dyDescent="0.5">
      <c r="D218">
        <v>217</v>
      </c>
      <c r="E218" t="s">
        <v>1420</v>
      </c>
      <c r="F218" t="s">
        <v>1620</v>
      </c>
      <c r="G218" t="s">
        <v>1634</v>
      </c>
      <c r="H218">
        <v>217</v>
      </c>
      <c r="I218">
        <f t="shared" si="9"/>
        <v>0</v>
      </c>
      <c r="J218" t="s">
        <v>1613</v>
      </c>
      <c r="K218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</v>
      </c>
      <c r="L218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</v>
      </c>
    </row>
    <row r="219" spans="4:12" x14ac:dyDescent="0.5">
      <c r="D219">
        <v>218</v>
      </c>
      <c r="E219" t="s">
        <v>1179</v>
      </c>
      <c r="F219" t="s">
        <v>1627</v>
      </c>
      <c r="G219" t="s">
        <v>1634</v>
      </c>
      <c r="H219">
        <v>219</v>
      </c>
      <c r="I219">
        <f t="shared" si="9"/>
        <v>38</v>
      </c>
      <c r="J219" t="s">
        <v>1613</v>
      </c>
      <c r="K219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</v>
      </c>
      <c r="L219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</v>
      </c>
    </row>
    <row r="220" spans="4:12" x14ac:dyDescent="0.5">
      <c r="D220">
        <v>219</v>
      </c>
      <c r="E220" t="s">
        <v>1421</v>
      </c>
      <c r="F220" t="s">
        <v>1627</v>
      </c>
      <c r="G220" t="s">
        <v>1623</v>
      </c>
      <c r="H220">
        <v>219</v>
      </c>
      <c r="I220">
        <f t="shared" si="9"/>
        <v>0</v>
      </c>
      <c r="J220" t="s">
        <v>1613</v>
      </c>
      <c r="K220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</v>
      </c>
      <c r="L220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</v>
      </c>
    </row>
    <row r="221" spans="4:12" x14ac:dyDescent="0.5">
      <c r="D221">
        <v>220</v>
      </c>
      <c r="E221" t="s">
        <v>1180</v>
      </c>
      <c r="F221" t="s">
        <v>1628</v>
      </c>
      <c r="G221" t="s">
        <v>1616</v>
      </c>
      <c r="H221">
        <v>221</v>
      </c>
      <c r="I221">
        <f t="shared" si="9"/>
        <v>33</v>
      </c>
      <c r="J221" t="s">
        <v>1613</v>
      </c>
      <c r="K221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</v>
      </c>
      <c r="L221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</v>
      </c>
    </row>
    <row r="222" spans="4:12" x14ac:dyDescent="0.5">
      <c r="D222">
        <v>221</v>
      </c>
      <c r="E222" t="s">
        <v>1422</v>
      </c>
      <c r="F222" t="s">
        <v>1628</v>
      </c>
      <c r="G222" t="s">
        <v>1616</v>
      </c>
      <c r="H222">
        <v>473</v>
      </c>
      <c r="I222">
        <f t="shared" si="9"/>
        <v>38</v>
      </c>
      <c r="J222" t="s">
        <v>1613</v>
      </c>
      <c r="K222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</v>
      </c>
      <c r="L222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</v>
      </c>
    </row>
    <row r="223" spans="4:12" x14ac:dyDescent="0.5">
      <c r="D223">
        <v>222</v>
      </c>
      <c r="E223" t="s">
        <v>1423</v>
      </c>
      <c r="F223" t="s">
        <v>1625</v>
      </c>
      <c r="G223" t="s">
        <v>1623</v>
      </c>
      <c r="H223">
        <v>222</v>
      </c>
      <c r="I223">
        <f t="shared" si="9"/>
        <v>0</v>
      </c>
      <c r="J223" t="s">
        <v>1613</v>
      </c>
      <c r="K223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</v>
      </c>
      <c r="L223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</v>
      </c>
    </row>
    <row r="224" spans="4:12" x14ac:dyDescent="0.5">
      <c r="D224">
        <v>223</v>
      </c>
      <c r="E224" t="s">
        <v>1181</v>
      </c>
      <c r="F224" t="s">
        <v>1625</v>
      </c>
      <c r="G224" t="s">
        <v>1634</v>
      </c>
      <c r="H224">
        <v>224</v>
      </c>
      <c r="I224">
        <f t="shared" si="9"/>
        <v>25</v>
      </c>
      <c r="J224" t="s">
        <v>1613</v>
      </c>
      <c r="K224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</v>
      </c>
      <c r="L224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</v>
      </c>
    </row>
    <row r="225" spans="4:12" x14ac:dyDescent="0.5">
      <c r="D225">
        <v>224</v>
      </c>
      <c r="E225" t="s">
        <v>1424</v>
      </c>
      <c r="F225" t="s">
        <v>1625</v>
      </c>
      <c r="G225" t="s">
        <v>1634</v>
      </c>
      <c r="H225">
        <v>224</v>
      </c>
      <c r="I225">
        <f t="shared" si="9"/>
        <v>0</v>
      </c>
      <c r="J225" t="s">
        <v>1613</v>
      </c>
      <c r="K225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</v>
      </c>
      <c r="L225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</v>
      </c>
    </row>
    <row r="226" spans="4:12" x14ac:dyDescent="0.5">
      <c r="D226">
        <v>225</v>
      </c>
      <c r="E226" t="s">
        <v>1425</v>
      </c>
      <c r="F226" t="s">
        <v>1628</v>
      </c>
      <c r="G226" t="s">
        <v>1621</v>
      </c>
      <c r="H226">
        <v>225</v>
      </c>
      <c r="I226">
        <f t="shared" si="9"/>
        <v>0</v>
      </c>
      <c r="J226" t="s">
        <v>1613</v>
      </c>
      <c r="K226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</v>
      </c>
      <c r="L226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</v>
      </c>
    </row>
    <row r="227" spans="4:12" x14ac:dyDescent="0.5">
      <c r="D227">
        <v>226</v>
      </c>
      <c r="E227" t="s">
        <v>1426</v>
      </c>
      <c r="F227" t="s">
        <v>1625</v>
      </c>
      <c r="G227" t="s">
        <v>1621</v>
      </c>
      <c r="H227">
        <v>226</v>
      </c>
      <c r="I227">
        <f t="shared" si="9"/>
        <v>0</v>
      </c>
      <c r="J227" t="s">
        <v>1613</v>
      </c>
      <c r="K227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</v>
      </c>
      <c r="L227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</v>
      </c>
    </row>
    <row r="228" spans="4:12" x14ac:dyDescent="0.5">
      <c r="D228">
        <v>227</v>
      </c>
      <c r="E228" t="s">
        <v>1427</v>
      </c>
      <c r="F228" t="s">
        <v>1630</v>
      </c>
      <c r="G228" t="s">
        <v>1621</v>
      </c>
      <c r="H228">
        <v>227</v>
      </c>
      <c r="I228">
        <f t="shared" si="9"/>
        <v>0</v>
      </c>
      <c r="J228" t="s">
        <v>1613</v>
      </c>
      <c r="K228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</v>
      </c>
      <c r="L228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</v>
      </c>
    </row>
    <row r="229" spans="4:12" x14ac:dyDescent="0.5">
      <c r="D229">
        <v>228</v>
      </c>
      <c r="E229" t="s">
        <v>1182</v>
      </c>
      <c r="F229" t="s">
        <v>1619</v>
      </c>
      <c r="G229" t="s">
        <v>1627</v>
      </c>
      <c r="H229">
        <v>229</v>
      </c>
      <c r="I229">
        <f t="shared" si="9"/>
        <v>24</v>
      </c>
      <c r="J229" t="s">
        <v>1613</v>
      </c>
      <c r="K229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</v>
      </c>
      <c r="L229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</v>
      </c>
    </row>
    <row r="230" spans="4:12" x14ac:dyDescent="0.5">
      <c r="D230">
        <v>229</v>
      </c>
      <c r="E230" t="s">
        <v>1428</v>
      </c>
      <c r="F230" t="s">
        <v>1619</v>
      </c>
      <c r="G230" t="s">
        <v>1627</v>
      </c>
      <c r="H230">
        <v>229</v>
      </c>
      <c r="I230">
        <f t="shared" si="9"/>
        <v>0</v>
      </c>
      <c r="J230" t="s">
        <v>1613</v>
      </c>
      <c r="K230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</v>
      </c>
      <c r="L230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</v>
      </c>
    </row>
    <row r="231" spans="4:12" x14ac:dyDescent="0.5">
      <c r="D231">
        <v>230</v>
      </c>
      <c r="E231" t="s">
        <v>1429</v>
      </c>
      <c r="F231" t="s">
        <v>1625</v>
      </c>
      <c r="G231" t="s">
        <v>1617</v>
      </c>
      <c r="H231">
        <v>230</v>
      </c>
      <c r="I231">
        <f t="shared" si="9"/>
        <v>0</v>
      </c>
      <c r="J231" t="s">
        <v>1613</v>
      </c>
      <c r="K231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</v>
      </c>
      <c r="L231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</v>
      </c>
    </row>
    <row r="232" spans="4:12" x14ac:dyDescent="0.5">
      <c r="D232">
        <v>231</v>
      </c>
      <c r="E232" t="s">
        <v>1183</v>
      </c>
      <c r="F232" t="s">
        <v>1616</v>
      </c>
      <c r="G232" t="s">
        <v>1634</v>
      </c>
      <c r="H232">
        <v>232</v>
      </c>
      <c r="I232">
        <f t="shared" si="9"/>
        <v>25</v>
      </c>
      <c r="J232" t="s">
        <v>1613</v>
      </c>
      <c r="K232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</v>
      </c>
      <c r="L232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</v>
      </c>
    </row>
    <row r="233" spans="4:12" x14ac:dyDescent="0.5">
      <c r="D233">
        <v>232</v>
      </c>
      <c r="E233" t="s">
        <v>1430</v>
      </c>
      <c r="F233" t="s">
        <v>1616</v>
      </c>
      <c r="G233" t="s">
        <v>1634</v>
      </c>
      <c r="H233">
        <v>232</v>
      </c>
      <c r="I233">
        <f t="shared" si="9"/>
        <v>0</v>
      </c>
      <c r="J233" t="s">
        <v>1613</v>
      </c>
      <c r="K233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</v>
      </c>
      <c r="L233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</v>
      </c>
    </row>
    <row r="234" spans="4:12" x14ac:dyDescent="0.5">
      <c r="D234">
        <v>233</v>
      </c>
      <c r="E234" t="s">
        <v>1431</v>
      </c>
      <c r="F234" t="s">
        <v>1620</v>
      </c>
      <c r="G234" t="s">
        <v>1634</v>
      </c>
      <c r="H234">
        <v>474</v>
      </c>
      <c r="I234">
        <v>40</v>
      </c>
      <c r="J234" t="s">
        <v>1613</v>
      </c>
      <c r="K234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</v>
      </c>
      <c r="L234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</v>
      </c>
    </row>
    <row r="235" spans="4:12" x14ac:dyDescent="0.5">
      <c r="D235">
        <v>234</v>
      </c>
      <c r="E235" t="s">
        <v>1432</v>
      </c>
      <c r="F235" t="s">
        <v>1620</v>
      </c>
      <c r="G235" t="s">
        <v>1634</v>
      </c>
      <c r="H235">
        <v>234</v>
      </c>
      <c r="I235">
        <f t="shared" si="9"/>
        <v>0</v>
      </c>
      <c r="J235" t="s">
        <v>1613</v>
      </c>
      <c r="K235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</v>
      </c>
      <c r="L235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</v>
      </c>
    </row>
    <row r="236" spans="4:12" x14ac:dyDescent="0.5">
      <c r="D236">
        <v>235</v>
      </c>
      <c r="E236" t="s">
        <v>1433</v>
      </c>
      <c r="F236" t="s">
        <v>1620</v>
      </c>
      <c r="G236" t="s">
        <v>1634</v>
      </c>
      <c r="H236">
        <v>235</v>
      </c>
      <c r="I236">
        <f t="shared" si="9"/>
        <v>0</v>
      </c>
      <c r="J236" t="s">
        <v>1613</v>
      </c>
      <c r="K236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</v>
      </c>
      <c r="L236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</v>
      </c>
    </row>
    <row r="237" spans="4:12" x14ac:dyDescent="0.5">
      <c r="D237">
        <v>236</v>
      </c>
      <c r="E237" t="s">
        <v>1184</v>
      </c>
      <c r="F237" t="s">
        <v>1631</v>
      </c>
      <c r="G237" t="s">
        <v>1634</v>
      </c>
      <c r="H237">
        <v>237</v>
      </c>
      <c r="I237">
        <f t="shared" si="9"/>
        <v>20</v>
      </c>
      <c r="J237" t="s">
        <v>1613</v>
      </c>
      <c r="K237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</v>
      </c>
      <c r="L237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</v>
      </c>
    </row>
    <row r="238" spans="4:12" x14ac:dyDescent="0.5">
      <c r="D238">
        <v>237</v>
      </c>
      <c r="E238" t="s">
        <v>1434</v>
      </c>
      <c r="F238" t="s">
        <v>1631</v>
      </c>
      <c r="G238" t="s">
        <v>1634</v>
      </c>
      <c r="H238">
        <v>237</v>
      </c>
      <c r="I238">
        <f t="shared" si="9"/>
        <v>0</v>
      </c>
      <c r="J238" t="s">
        <v>1613</v>
      </c>
      <c r="K238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</v>
      </c>
      <c r="L238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</v>
      </c>
    </row>
    <row r="239" spans="4:12" x14ac:dyDescent="0.5">
      <c r="D239">
        <v>238</v>
      </c>
      <c r="E239" t="s">
        <v>1185</v>
      </c>
      <c r="F239" t="s">
        <v>1628</v>
      </c>
      <c r="G239" t="s">
        <v>1624</v>
      </c>
      <c r="H239">
        <v>124</v>
      </c>
      <c r="I239">
        <f t="shared" si="9"/>
        <v>30</v>
      </c>
      <c r="J239" t="s">
        <v>1613</v>
      </c>
      <c r="K239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</v>
      </c>
      <c r="L239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</v>
      </c>
    </row>
    <row r="240" spans="4:12" x14ac:dyDescent="0.5">
      <c r="D240">
        <v>239</v>
      </c>
      <c r="E240" t="s">
        <v>1186</v>
      </c>
      <c r="F240" t="s">
        <v>1632</v>
      </c>
      <c r="G240" t="s">
        <v>1634</v>
      </c>
      <c r="H240">
        <v>125</v>
      </c>
      <c r="I240">
        <f t="shared" si="9"/>
        <v>30</v>
      </c>
      <c r="J240" t="s">
        <v>1613</v>
      </c>
      <c r="K240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</v>
      </c>
      <c r="L240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</v>
      </c>
    </row>
    <row r="241" spans="4:12" x14ac:dyDescent="0.5">
      <c r="D241">
        <v>240</v>
      </c>
      <c r="E241" t="s">
        <v>1187</v>
      </c>
      <c r="F241" t="s">
        <v>1627</v>
      </c>
      <c r="G241" t="s">
        <v>1634</v>
      </c>
      <c r="H241">
        <v>126</v>
      </c>
      <c r="I241">
        <f t="shared" si="9"/>
        <v>30</v>
      </c>
      <c r="J241" t="s">
        <v>1613</v>
      </c>
      <c r="K241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</v>
      </c>
      <c r="L241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</v>
      </c>
    </row>
    <row r="242" spans="4:12" x14ac:dyDescent="0.5">
      <c r="D242">
        <v>241</v>
      </c>
      <c r="E242" t="s">
        <v>1435</v>
      </c>
      <c r="F242" t="s">
        <v>1620</v>
      </c>
      <c r="G242" t="s">
        <v>1634</v>
      </c>
      <c r="H242">
        <v>241</v>
      </c>
      <c r="I242">
        <f t="shared" si="9"/>
        <v>0</v>
      </c>
      <c r="J242" t="s">
        <v>1613</v>
      </c>
      <c r="K242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</v>
      </c>
      <c r="L242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</v>
      </c>
    </row>
    <row r="243" spans="4:12" x14ac:dyDescent="0.5">
      <c r="D243">
        <v>242</v>
      </c>
      <c r="E243" t="s">
        <v>1436</v>
      </c>
      <c r="F243" t="s">
        <v>1620</v>
      </c>
      <c r="G243" t="s">
        <v>1634</v>
      </c>
      <c r="H243">
        <v>242</v>
      </c>
      <c r="I243">
        <f t="shared" si="9"/>
        <v>0</v>
      </c>
      <c r="J243" t="s">
        <v>1613</v>
      </c>
      <c r="K243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</v>
      </c>
      <c r="L243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</v>
      </c>
    </row>
    <row r="244" spans="4:12" x14ac:dyDescent="0.5">
      <c r="D244">
        <v>243</v>
      </c>
      <c r="E244" t="s">
        <v>1437</v>
      </c>
      <c r="F244" t="s">
        <v>1632</v>
      </c>
      <c r="G244" t="s">
        <v>1634</v>
      </c>
      <c r="H244">
        <v>243</v>
      </c>
      <c r="I244">
        <f t="shared" si="9"/>
        <v>0</v>
      </c>
      <c r="J244" t="s">
        <v>1613</v>
      </c>
      <c r="K244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</v>
      </c>
      <c r="L244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</v>
      </c>
    </row>
    <row r="245" spans="4:12" x14ac:dyDescent="0.5">
      <c r="D245">
        <v>244</v>
      </c>
      <c r="E245" t="s">
        <v>1438</v>
      </c>
      <c r="F245" t="s">
        <v>1627</v>
      </c>
      <c r="G245" t="s">
        <v>1634</v>
      </c>
      <c r="H245">
        <v>244</v>
      </c>
      <c r="I245">
        <f t="shared" si="9"/>
        <v>0</v>
      </c>
      <c r="J245" t="s">
        <v>1613</v>
      </c>
      <c r="K245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</v>
      </c>
      <c r="L245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</v>
      </c>
    </row>
    <row r="246" spans="4:12" x14ac:dyDescent="0.5">
      <c r="D246">
        <v>245</v>
      </c>
      <c r="E246" t="s">
        <v>1439</v>
      </c>
      <c r="F246" t="s">
        <v>1625</v>
      </c>
      <c r="G246" t="s">
        <v>1634</v>
      </c>
      <c r="H246">
        <v>245</v>
      </c>
      <c r="I246">
        <f t="shared" ref="I246:I309" si="12">IFERROR(IF(H246=D246,0,VLOOKUP(D246,A:B,2,FALSE)),I245+5)</f>
        <v>0</v>
      </c>
      <c r="J246" t="s">
        <v>1613</v>
      </c>
      <c r="K246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</v>
      </c>
      <c r="L246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</v>
      </c>
    </row>
    <row r="247" spans="4:12" x14ac:dyDescent="0.5">
      <c r="D247">
        <v>246</v>
      </c>
      <c r="E247" t="s">
        <v>1188</v>
      </c>
      <c r="F247" t="s">
        <v>1623</v>
      </c>
      <c r="G247" t="s">
        <v>1616</v>
      </c>
      <c r="H247">
        <v>247</v>
      </c>
      <c r="I247">
        <f t="shared" si="12"/>
        <v>30</v>
      </c>
      <c r="J247" t="s">
        <v>1613</v>
      </c>
      <c r="K247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</v>
      </c>
      <c r="L247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</v>
      </c>
    </row>
    <row r="248" spans="4:12" x14ac:dyDescent="0.5">
      <c r="D248">
        <v>247</v>
      </c>
      <c r="E248" t="s">
        <v>1189</v>
      </c>
      <c r="F248" t="s">
        <v>1623</v>
      </c>
      <c r="G248" t="s">
        <v>1616</v>
      </c>
      <c r="H248">
        <v>248</v>
      </c>
      <c r="I248">
        <f t="shared" si="12"/>
        <v>55</v>
      </c>
      <c r="J248" t="s">
        <v>1613</v>
      </c>
      <c r="K248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</v>
      </c>
      <c r="L248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</v>
      </c>
    </row>
    <row r="249" spans="4:12" x14ac:dyDescent="0.5">
      <c r="D249">
        <v>248</v>
      </c>
      <c r="E249" t="s">
        <v>1440</v>
      </c>
      <c r="F249" t="s">
        <v>1623</v>
      </c>
      <c r="G249" t="s">
        <v>1619</v>
      </c>
      <c r="H249">
        <v>248</v>
      </c>
      <c r="I249">
        <f t="shared" si="12"/>
        <v>0</v>
      </c>
      <c r="J249" t="s">
        <v>1613</v>
      </c>
      <c r="K249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</v>
      </c>
      <c r="L249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</v>
      </c>
    </row>
    <row r="250" spans="4:12" x14ac:dyDescent="0.5">
      <c r="D250">
        <v>249</v>
      </c>
      <c r="E250" t="s">
        <v>1441</v>
      </c>
      <c r="F250" t="s">
        <v>1624</v>
      </c>
      <c r="G250" t="s">
        <v>1621</v>
      </c>
      <c r="H250">
        <v>249</v>
      </c>
      <c r="I250">
        <f t="shared" si="12"/>
        <v>0</v>
      </c>
      <c r="J250" t="s">
        <v>1613</v>
      </c>
      <c r="K250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</v>
      </c>
      <c r="L250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</v>
      </c>
    </row>
    <row r="251" spans="4:12" x14ac:dyDescent="0.5">
      <c r="D251">
        <v>250</v>
      </c>
      <c r="E251" t="s">
        <v>1442</v>
      </c>
      <c r="F251" t="s">
        <v>1627</v>
      </c>
      <c r="G251" t="s">
        <v>1621</v>
      </c>
      <c r="H251">
        <v>250</v>
      </c>
      <c r="I251">
        <f t="shared" si="12"/>
        <v>0</v>
      </c>
      <c r="J251" t="s">
        <v>1613</v>
      </c>
      <c r="K251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</v>
      </c>
      <c r="L251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</v>
      </c>
    </row>
    <row r="252" spans="4:12" x14ac:dyDescent="0.5">
      <c r="D252">
        <v>251</v>
      </c>
      <c r="E252" t="s">
        <v>1443</v>
      </c>
      <c r="F252" t="s">
        <v>1624</v>
      </c>
      <c r="G252" t="s">
        <v>1618</v>
      </c>
      <c r="H252">
        <v>251</v>
      </c>
      <c r="I252">
        <f t="shared" si="12"/>
        <v>0</v>
      </c>
      <c r="J252" t="s">
        <v>1613</v>
      </c>
      <c r="K252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</v>
      </c>
      <c r="L252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</v>
      </c>
    </row>
    <row r="253" spans="4:12" x14ac:dyDescent="0.5">
      <c r="D253">
        <v>252</v>
      </c>
      <c r="E253" t="s">
        <v>1190</v>
      </c>
      <c r="F253" t="s">
        <v>1618</v>
      </c>
      <c r="G253" t="s">
        <v>1634</v>
      </c>
      <c r="H253">
        <v>253</v>
      </c>
      <c r="I253">
        <f t="shared" si="12"/>
        <v>16</v>
      </c>
      <c r="J253" t="s">
        <v>1613</v>
      </c>
      <c r="K253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</v>
      </c>
      <c r="L253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</v>
      </c>
    </row>
    <row r="254" spans="4:12" x14ac:dyDescent="0.5">
      <c r="D254">
        <v>253</v>
      </c>
      <c r="E254" t="s">
        <v>1191</v>
      </c>
      <c r="F254" t="s">
        <v>1618</v>
      </c>
      <c r="G254" t="s">
        <v>1634</v>
      </c>
      <c r="H254">
        <v>254</v>
      </c>
      <c r="I254">
        <f t="shared" si="12"/>
        <v>36</v>
      </c>
      <c r="J254" t="s">
        <v>1613</v>
      </c>
      <c r="K254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</v>
      </c>
      <c r="L254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</v>
      </c>
    </row>
    <row r="255" spans="4:12" x14ac:dyDescent="0.5">
      <c r="D255">
        <v>254</v>
      </c>
      <c r="E255" t="s">
        <v>1444</v>
      </c>
      <c r="F255" t="s">
        <v>1618</v>
      </c>
      <c r="G255" t="s">
        <v>1634</v>
      </c>
      <c r="H255">
        <v>254</v>
      </c>
      <c r="I255">
        <f t="shared" si="12"/>
        <v>0</v>
      </c>
      <c r="J255" t="s">
        <v>1613</v>
      </c>
      <c r="K255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</v>
      </c>
      <c r="L255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</v>
      </c>
    </row>
    <row r="256" spans="4:12" x14ac:dyDescent="0.5">
      <c r="D256">
        <v>255</v>
      </c>
      <c r="E256" t="s">
        <v>1192</v>
      </c>
      <c r="F256" t="s">
        <v>1627</v>
      </c>
      <c r="G256" t="s">
        <v>1634</v>
      </c>
      <c r="H256">
        <v>256</v>
      </c>
      <c r="I256">
        <f t="shared" si="12"/>
        <v>16</v>
      </c>
      <c r="J256" t="s">
        <v>1613</v>
      </c>
      <c r="K256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</v>
      </c>
      <c r="L256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</v>
      </c>
    </row>
    <row r="257" spans="4:12" x14ac:dyDescent="0.5">
      <c r="D257">
        <v>256</v>
      </c>
      <c r="E257" t="s">
        <v>1193</v>
      </c>
      <c r="F257" t="s">
        <v>1627</v>
      </c>
      <c r="G257" t="s">
        <v>1631</v>
      </c>
      <c r="H257">
        <v>257</v>
      </c>
      <c r="I257">
        <f t="shared" si="12"/>
        <v>36</v>
      </c>
      <c r="J257" t="s">
        <v>1613</v>
      </c>
      <c r="K257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</v>
      </c>
      <c r="L257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</v>
      </c>
    </row>
    <row r="258" spans="4:12" x14ac:dyDescent="0.5">
      <c r="D258">
        <v>257</v>
      </c>
      <c r="E258" t="s">
        <v>1445</v>
      </c>
      <c r="F258" t="s">
        <v>1627</v>
      </c>
      <c r="G258" t="s">
        <v>1631</v>
      </c>
      <c r="H258">
        <v>257</v>
      </c>
      <c r="I258">
        <f t="shared" si="12"/>
        <v>0</v>
      </c>
      <c r="J258" t="s">
        <v>1613</v>
      </c>
      <c r="K258" t="str">
        <f t="shared" si="10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</v>
      </c>
      <c r="L258" t="str">
        <f t="shared" si="11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</v>
      </c>
    </row>
    <row r="259" spans="4:12" x14ac:dyDescent="0.5">
      <c r="D259">
        <v>258</v>
      </c>
      <c r="E259" t="s">
        <v>1194</v>
      </c>
      <c r="F259" t="s">
        <v>1625</v>
      </c>
      <c r="G259" t="s">
        <v>1634</v>
      </c>
      <c r="H259">
        <v>259</v>
      </c>
      <c r="I259">
        <f t="shared" si="12"/>
        <v>16</v>
      </c>
      <c r="J259" t="s">
        <v>1613</v>
      </c>
      <c r="K259" t="str">
        <f t="shared" ref="K259:K322" si="13">K258&amp;H259&amp;J259</f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</v>
      </c>
      <c r="L259" t="str">
        <f t="shared" ref="L259:L322" si="14">L258&amp;I259&amp;J259</f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</v>
      </c>
    </row>
    <row r="260" spans="4:12" x14ac:dyDescent="0.5">
      <c r="D260">
        <v>259</v>
      </c>
      <c r="E260" t="s">
        <v>1195</v>
      </c>
      <c r="F260" t="s">
        <v>1625</v>
      </c>
      <c r="G260" t="s">
        <v>1616</v>
      </c>
      <c r="H260">
        <v>260</v>
      </c>
      <c r="I260">
        <f t="shared" si="12"/>
        <v>36</v>
      </c>
      <c r="J260" t="s">
        <v>1613</v>
      </c>
      <c r="K260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</v>
      </c>
      <c r="L260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</v>
      </c>
    </row>
    <row r="261" spans="4:12" x14ac:dyDescent="0.5">
      <c r="D261">
        <v>260</v>
      </c>
      <c r="E261" t="s">
        <v>1446</v>
      </c>
      <c r="F261" t="s">
        <v>1625</v>
      </c>
      <c r="G261" t="s">
        <v>1616</v>
      </c>
      <c r="H261">
        <v>260</v>
      </c>
      <c r="I261">
        <f t="shared" si="12"/>
        <v>0</v>
      </c>
      <c r="J261" t="s">
        <v>1613</v>
      </c>
      <c r="K261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</v>
      </c>
      <c r="L261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</v>
      </c>
    </row>
    <row r="262" spans="4:12" x14ac:dyDescent="0.5">
      <c r="D262">
        <v>261</v>
      </c>
      <c r="E262" t="s">
        <v>1196</v>
      </c>
      <c r="F262" t="s">
        <v>1619</v>
      </c>
      <c r="G262" t="s">
        <v>1634</v>
      </c>
      <c r="H262">
        <v>262</v>
      </c>
      <c r="I262">
        <f t="shared" si="12"/>
        <v>18</v>
      </c>
      <c r="J262" t="s">
        <v>1613</v>
      </c>
      <c r="K262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</v>
      </c>
      <c r="L262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</v>
      </c>
    </row>
    <row r="263" spans="4:12" x14ac:dyDescent="0.5">
      <c r="D263">
        <v>262</v>
      </c>
      <c r="E263" t="s">
        <v>1447</v>
      </c>
      <c r="F263" t="s">
        <v>1619</v>
      </c>
      <c r="G263" t="s">
        <v>1634</v>
      </c>
      <c r="H263">
        <v>262</v>
      </c>
      <c r="I263">
        <f t="shared" si="12"/>
        <v>0</v>
      </c>
      <c r="J263" t="s">
        <v>1613</v>
      </c>
      <c r="K263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</v>
      </c>
      <c r="L263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</v>
      </c>
    </row>
    <row r="264" spans="4:12" x14ac:dyDescent="0.5">
      <c r="D264">
        <v>263</v>
      </c>
      <c r="E264" t="s">
        <v>1197</v>
      </c>
      <c r="F264" t="s">
        <v>1620</v>
      </c>
      <c r="G264" t="s">
        <v>1634</v>
      </c>
      <c r="H264">
        <v>264</v>
      </c>
      <c r="I264">
        <f t="shared" si="12"/>
        <v>20</v>
      </c>
      <c r="J264" t="s">
        <v>1613</v>
      </c>
      <c r="K264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</v>
      </c>
      <c r="L264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</v>
      </c>
    </row>
    <row r="265" spans="4:12" x14ac:dyDescent="0.5">
      <c r="D265">
        <v>264</v>
      </c>
      <c r="E265" t="s">
        <v>1448</v>
      </c>
      <c r="F265" t="s">
        <v>1620</v>
      </c>
      <c r="G265" t="s">
        <v>1634</v>
      </c>
      <c r="H265">
        <v>264</v>
      </c>
      <c r="I265">
        <f t="shared" si="12"/>
        <v>0</v>
      </c>
      <c r="J265" t="s">
        <v>1613</v>
      </c>
      <c r="K265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</v>
      </c>
      <c r="L265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</v>
      </c>
    </row>
    <row r="266" spans="4:12" x14ac:dyDescent="0.5">
      <c r="D266">
        <v>265</v>
      </c>
      <c r="E266" t="s">
        <v>1198</v>
      </c>
      <c r="F266" t="s">
        <v>1626</v>
      </c>
      <c r="G266" t="s">
        <v>1634</v>
      </c>
      <c r="H266">
        <v>266</v>
      </c>
      <c r="I266">
        <f t="shared" si="12"/>
        <v>7</v>
      </c>
      <c r="J266" t="s">
        <v>1613</v>
      </c>
      <c r="K266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</v>
      </c>
      <c r="L266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</v>
      </c>
    </row>
    <row r="267" spans="4:12" x14ac:dyDescent="0.5">
      <c r="D267">
        <v>266</v>
      </c>
      <c r="E267" t="s">
        <v>1199</v>
      </c>
      <c r="F267" t="s">
        <v>1626</v>
      </c>
      <c r="G267" t="s">
        <v>1634</v>
      </c>
      <c r="H267">
        <v>267</v>
      </c>
      <c r="I267">
        <f t="shared" si="12"/>
        <v>10</v>
      </c>
      <c r="J267" t="s">
        <v>1613</v>
      </c>
      <c r="K267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</v>
      </c>
      <c r="L267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</v>
      </c>
    </row>
    <row r="268" spans="4:12" x14ac:dyDescent="0.5">
      <c r="D268">
        <v>267</v>
      </c>
      <c r="E268" t="s">
        <v>1449</v>
      </c>
      <c r="F268" t="s">
        <v>1626</v>
      </c>
      <c r="G268" t="s">
        <v>1621</v>
      </c>
      <c r="H268">
        <v>267</v>
      </c>
      <c r="I268">
        <f t="shared" si="12"/>
        <v>0</v>
      </c>
      <c r="J268" t="s">
        <v>1613</v>
      </c>
      <c r="K268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</v>
      </c>
      <c r="L268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</v>
      </c>
    </row>
    <row r="269" spans="4:12" x14ac:dyDescent="0.5">
      <c r="D269">
        <v>268</v>
      </c>
      <c r="E269" t="s">
        <v>1200</v>
      </c>
      <c r="F269" t="s">
        <v>1626</v>
      </c>
      <c r="G269" t="s">
        <v>1634</v>
      </c>
      <c r="H269">
        <v>269</v>
      </c>
      <c r="I269">
        <f t="shared" si="12"/>
        <v>10</v>
      </c>
      <c r="J269" t="s">
        <v>1613</v>
      </c>
      <c r="K269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</v>
      </c>
      <c r="L269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</v>
      </c>
    </row>
    <row r="270" spans="4:12" x14ac:dyDescent="0.5">
      <c r="D270">
        <v>269</v>
      </c>
      <c r="E270" t="s">
        <v>1450</v>
      </c>
      <c r="F270" t="s">
        <v>1626</v>
      </c>
      <c r="G270" t="s">
        <v>1622</v>
      </c>
      <c r="H270">
        <v>269</v>
      </c>
      <c r="I270">
        <f t="shared" si="12"/>
        <v>0</v>
      </c>
      <c r="J270" t="s">
        <v>1613</v>
      </c>
      <c r="K270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</v>
      </c>
      <c r="L270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</v>
      </c>
    </row>
    <row r="271" spans="4:12" x14ac:dyDescent="0.5">
      <c r="D271">
        <v>270</v>
      </c>
      <c r="E271" t="s">
        <v>1201</v>
      </c>
      <c r="F271" t="s">
        <v>1625</v>
      </c>
      <c r="G271" t="s">
        <v>1618</v>
      </c>
      <c r="H271">
        <v>271</v>
      </c>
      <c r="I271">
        <f t="shared" si="12"/>
        <v>14</v>
      </c>
      <c r="J271" t="s">
        <v>1613</v>
      </c>
      <c r="K271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</v>
      </c>
      <c r="L271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</v>
      </c>
    </row>
    <row r="272" spans="4:12" x14ac:dyDescent="0.5">
      <c r="D272">
        <v>271</v>
      </c>
      <c r="E272" t="s">
        <v>1451</v>
      </c>
      <c r="F272" t="s">
        <v>1625</v>
      </c>
      <c r="G272" t="s">
        <v>1618</v>
      </c>
      <c r="H272">
        <v>272</v>
      </c>
      <c r="I272">
        <f t="shared" si="12"/>
        <v>19</v>
      </c>
      <c r="J272" t="s">
        <v>1613</v>
      </c>
      <c r="K272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</v>
      </c>
      <c r="L272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</v>
      </c>
    </row>
    <row r="273" spans="4:12" x14ac:dyDescent="0.5">
      <c r="D273">
        <v>272</v>
      </c>
      <c r="E273" t="s">
        <v>1452</v>
      </c>
      <c r="F273" t="s">
        <v>1625</v>
      </c>
      <c r="G273" t="s">
        <v>1618</v>
      </c>
      <c r="H273">
        <v>272</v>
      </c>
      <c r="I273">
        <f t="shared" si="12"/>
        <v>0</v>
      </c>
      <c r="J273" t="s">
        <v>1613</v>
      </c>
      <c r="K273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</v>
      </c>
      <c r="L273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</v>
      </c>
    </row>
    <row r="274" spans="4:12" x14ac:dyDescent="0.5">
      <c r="D274">
        <v>273</v>
      </c>
      <c r="E274" t="s">
        <v>1202</v>
      </c>
      <c r="F274" t="s">
        <v>1618</v>
      </c>
      <c r="G274" t="s">
        <v>1634</v>
      </c>
      <c r="H274">
        <v>274</v>
      </c>
      <c r="I274">
        <f t="shared" si="12"/>
        <v>14</v>
      </c>
      <c r="J274" t="s">
        <v>1613</v>
      </c>
      <c r="K274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</v>
      </c>
      <c r="L274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</v>
      </c>
    </row>
    <row r="275" spans="4:12" x14ac:dyDescent="0.5">
      <c r="D275">
        <v>274</v>
      </c>
      <c r="E275" t="s">
        <v>1453</v>
      </c>
      <c r="F275" t="s">
        <v>1618</v>
      </c>
      <c r="G275" t="s">
        <v>1619</v>
      </c>
      <c r="H275">
        <v>275</v>
      </c>
      <c r="I275">
        <f t="shared" si="12"/>
        <v>19</v>
      </c>
      <c r="J275" t="s">
        <v>1613</v>
      </c>
      <c r="K275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</v>
      </c>
      <c r="L275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</v>
      </c>
    </row>
    <row r="276" spans="4:12" x14ac:dyDescent="0.5">
      <c r="D276">
        <v>275</v>
      </c>
      <c r="E276" t="s">
        <v>1454</v>
      </c>
      <c r="F276" t="s">
        <v>1618</v>
      </c>
      <c r="G276" t="s">
        <v>1619</v>
      </c>
      <c r="H276">
        <v>275</v>
      </c>
      <c r="I276">
        <f t="shared" si="12"/>
        <v>0</v>
      </c>
      <c r="J276" t="s">
        <v>1613</v>
      </c>
      <c r="K276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</v>
      </c>
      <c r="L276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</v>
      </c>
    </row>
    <row r="277" spans="4:12" x14ac:dyDescent="0.5">
      <c r="D277">
        <v>276</v>
      </c>
      <c r="E277" t="s">
        <v>1203</v>
      </c>
      <c r="F277" t="s">
        <v>1620</v>
      </c>
      <c r="G277" t="s">
        <v>1621</v>
      </c>
      <c r="H277">
        <v>277</v>
      </c>
      <c r="I277">
        <f t="shared" si="12"/>
        <v>22</v>
      </c>
      <c r="J277" t="s">
        <v>1613</v>
      </c>
      <c r="K277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</v>
      </c>
      <c r="L277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</v>
      </c>
    </row>
    <row r="278" spans="4:12" x14ac:dyDescent="0.5">
      <c r="D278">
        <v>277</v>
      </c>
      <c r="E278" t="s">
        <v>1455</v>
      </c>
      <c r="F278" t="s">
        <v>1620</v>
      </c>
      <c r="G278" t="s">
        <v>1621</v>
      </c>
      <c r="H278">
        <v>277</v>
      </c>
      <c r="I278">
        <f t="shared" si="12"/>
        <v>0</v>
      </c>
      <c r="J278" t="s">
        <v>1613</v>
      </c>
      <c r="K278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</v>
      </c>
      <c r="L278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</v>
      </c>
    </row>
    <row r="279" spans="4:12" x14ac:dyDescent="0.5">
      <c r="D279">
        <v>278</v>
      </c>
      <c r="E279" t="s">
        <v>1204</v>
      </c>
      <c r="F279" t="s">
        <v>1625</v>
      </c>
      <c r="G279" t="s">
        <v>1621</v>
      </c>
      <c r="H279">
        <v>279</v>
      </c>
      <c r="I279">
        <f t="shared" si="12"/>
        <v>25</v>
      </c>
      <c r="J279" t="s">
        <v>1613</v>
      </c>
      <c r="K279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</v>
      </c>
      <c r="L279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</v>
      </c>
    </row>
    <row r="280" spans="4:12" x14ac:dyDescent="0.5">
      <c r="D280">
        <v>279</v>
      </c>
      <c r="E280" t="s">
        <v>1456</v>
      </c>
      <c r="F280" t="s">
        <v>1625</v>
      </c>
      <c r="G280" t="s">
        <v>1621</v>
      </c>
      <c r="H280">
        <v>279</v>
      </c>
      <c r="I280">
        <f t="shared" si="12"/>
        <v>0</v>
      </c>
      <c r="J280" t="s">
        <v>1613</v>
      </c>
      <c r="K280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</v>
      </c>
      <c r="L280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</v>
      </c>
    </row>
    <row r="281" spans="4:12" x14ac:dyDescent="0.5">
      <c r="D281">
        <v>280</v>
      </c>
      <c r="E281" t="s">
        <v>1205</v>
      </c>
      <c r="F281" t="s">
        <v>1624</v>
      </c>
      <c r="G281" t="s">
        <v>1633</v>
      </c>
      <c r="H281">
        <v>281</v>
      </c>
      <c r="I281">
        <f t="shared" si="12"/>
        <v>20</v>
      </c>
      <c r="J281" t="s">
        <v>1613</v>
      </c>
      <c r="K281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</v>
      </c>
      <c r="L281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</v>
      </c>
    </row>
    <row r="282" spans="4:12" x14ac:dyDescent="0.5">
      <c r="D282">
        <v>281</v>
      </c>
      <c r="E282" t="s">
        <v>1206</v>
      </c>
      <c r="F282" t="s">
        <v>1624</v>
      </c>
      <c r="G282" t="s">
        <v>1633</v>
      </c>
      <c r="H282">
        <v>282</v>
      </c>
      <c r="I282">
        <f t="shared" si="12"/>
        <v>30</v>
      </c>
      <c r="J282" t="s">
        <v>1613</v>
      </c>
      <c r="K282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</v>
      </c>
      <c r="L282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</v>
      </c>
    </row>
    <row r="283" spans="4:12" x14ac:dyDescent="0.5">
      <c r="D283">
        <v>282</v>
      </c>
      <c r="E283" t="s">
        <v>1457</v>
      </c>
      <c r="F283" t="s">
        <v>1624</v>
      </c>
      <c r="G283" t="s">
        <v>1633</v>
      </c>
      <c r="H283">
        <v>282</v>
      </c>
      <c r="I283">
        <f t="shared" si="12"/>
        <v>0</v>
      </c>
      <c r="J283" t="s">
        <v>1613</v>
      </c>
      <c r="K283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</v>
      </c>
      <c r="L283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</v>
      </c>
    </row>
    <row r="284" spans="4:12" x14ac:dyDescent="0.5">
      <c r="D284">
        <v>283</v>
      </c>
      <c r="E284" t="s">
        <v>1207</v>
      </c>
      <c r="F284" t="s">
        <v>1626</v>
      </c>
      <c r="G284" t="s">
        <v>1625</v>
      </c>
      <c r="H284">
        <v>284</v>
      </c>
      <c r="I284">
        <f t="shared" si="12"/>
        <v>22</v>
      </c>
      <c r="J284" t="s">
        <v>1613</v>
      </c>
      <c r="K284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</v>
      </c>
      <c r="L284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</v>
      </c>
    </row>
    <row r="285" spans="4:12" x14ac:dyDescent="0.5">
      <c r="D285">
        <v>284</v>
      </c>
      <c r="E285" t="s">
        <v>1458</v>
      </c>
      <c r="F285" t="s">
        <v>1626</v>
      </c>
      <c r="G285" t="s">
        <v>1621</v>
      </c>
      <c r="H285">
        <v>284</v>
      </c>
      <c r="I285">
        <f t="shared" si="12"/>
        <v>0</v>
      </c>
      <c r="J285" t="s">
        <v>1613</v>
      </c>
      <c r="K285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</v>
      </c>
      <c r="L285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</v>
      </c>
    </row>
    <row r="286" spans="4:12" x14ac:dyDescent="0.5">
      <c r="D286">
        <v>285</v>
      </c>
      <c r="E286" t="s">
        <v>1208</v>
      </c>
      <c r="F286" t="s">
        <v>1618</v>
      </c>
      <c r="G286" t="s">
        <v>1634</v>
      </c>
      <c r="H286">
        <v>286</v>
      </c>
      <c r="I286">
        <f t="shared" si="12"/>
        <v>23</v>
      </c>
      <c r="J286" t="s">
        <v>1613</v>
      </c>
      <c r="K286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</v>
      </c>
      <c r="L286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</v>
      </c>
    </row>
    <row r="287" spans="4:12" x14ac:dyDescent="0.5">
      <c r="D287">
        <v>286</v>
      </c>
      <c r="E287" t="s">
        <v>1459</v>
      </c>
      <c r="F287" t="s">
        <v>1618</v>
      </c>
      <c r="G287" t="s">
        <v>1631</v>
      </c>
      <c r="H287">
        <v>286</v>
      </c>
      <c r="I287">
        <f t="shared" si="12"/>
        <v>0</v>
      </c>
      <c r="J287" t="s">
        <v>1613</v>
      </c>
      <c r="K287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</v>
      </c>
      <c r="L287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</v>
      </c>
    </row>
    <row r="288" spans="4:12" x14ac:dyDescent="0.5">
      <c r="D288">
        <v>287</v>
      </c>
      <c r="E288" t="s">
        <v>1209</v>
      </c>
      <c r="F288" t="s">
        <v>1620</v>
      </c>
      <c r="G288" t="s">
        <v>1634</v>
      </c>
      <c r="H288">
        <v>288</v>
      </c>
      <c r="I288">
        <f t="shared" si="12"/>
        <v>18</v>
      </c>
      <c r="J288" t="s">
        <v>1613</v>
      </c>
      <c r="K288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</v>
      </c>
      <c r="L288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</v>
      </c>
    </row>
    <row r="289" spans="4:12" x14ac:dyDescent="0.5">
      <c r="D289">
        <v>288</v>
      </c>
      <c r="E289" t="s">
        <v>1210</v>
      </c>
      <c r="F289" t="s">
        <v>1620</v>
      </c>
      <c r="G289" t="s">
        <v>1634</v>
      </c>
      <c r="H289">
        <v>289</v>
      </c>
      <c r="I289">
        <f t="shared" si="12"/>
        <v>36</v>
      </c>
      <c r="J289" t="s">
        <v>1613</v>
      </c>
      <c r="K289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</v>
      </c>
      <c r="L289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</v>
      </c>
    </row>
    <row r="290" spans="4:12" x14ac:dyDescent="0.5">
      <c r="D290">
        <v>289</v>
      </c>
      <c r="E290" t="s">
        <v>1460</v>
      </c>
      <c r="F290" t="s">
        <v>1620</v>
      </c>
      <c r="G290" t="s">
        <v>1634</v>
      </c>
      <c r="H290">
        <v>289</v>
      </c>
      <c r="I290">
        <f t="shared" si="12"/>
        <v>0</v>
      </c>
      <c r="J290" t="s">
        <v>1613</v>
      </c>
      <c r="K290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</v>
      </c>
      <c r="L290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</v>
      </c>
    </row>
    <row r="291" spans="4:12" x14ac:dyDescent="0.5">
      <c r="D291">
        <v>290</v>
      </c>
      <c r="E291" t="s">
        <v>1211</v>
      </c>
      <c r="F291" t="s">
        <v>1626</v>
      </c>
      <c r="G291" t="s">
        <v>1616</v>
      </c>
      <c r="H291">
        <v>291</v>
      </c>
      <c r="I291">
        <f t="shared" si="12"/>
        <v>20</v>
      </c>
      <c r="J291" t="s">
        <v>1613</v>
      </c>
      <c r="K291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</v>
      </c>
      <c r="L291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</v>
      </c>
    </row>
    <row r="292" spans="4:12" x14ac:dyDescent="0.5">
      <c r="D292">
        <v>291</v>
      </c>
      <c r="E292" t="s">
        <v>1461</v>
      </c>
      <c r="F292" t="s">
        <v>1626</v>
      </c>
      <c r="G292" t="s">
        <v>1621</v>
      </c>
      <c r="H292">
        <v>291</v>
      </c>
      <c r="I292">
        <f t="shared" si="12"/>
        <v>0</v>
      </c>
      <c r="J292" t="s">
        <v>1613</v>
      </c>
      <c r="K292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</v>
      </c>
      <c r="L292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</v>
      </c>
    </row>
    <row r="293" spans="4:12" x14ac:dyDescent="0.5">
      <c r="D293">
        <v>292</v>
      </c>
      <c r="E293" t="s">
        <v>1462</v>
      </c>
      <c r="F293" t="s">
        <v>1626</v>
      </c>
      <c r="G293" t="s">
        <v>1629</v>
      </c>
      <c r="H293">
        <v>292</v>
      </c>
      <c r="I293">
        <f t="shared" si="12"/>
        <v>0</v>
      </c>
      <c r="J293" t="s">
        <v>1613</v>
      </c>
      <c r="K293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</v>
      </c>
      <c r="L293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</v>
      </c>
    </row>
    <row r="294" spans="4:12" x14ac:dyDescent="0.5">
      <c r="D294">
        <v>293</v>
      </c>
      <c r="E294" t="s">
        <v>1212</v>
      </c>
      <c r="F294" t="s">
        <v>1620</v>
      </c>
      <c r="G294" t="s">
        <v>1634</v>
      </c>
      <c r="H294">
        <v>294</v>
      </c>
      <c r="I294">
        <f t="shared" si="12"/>
        <v>20</v>
      </c>
      <c r="J294" t="s">
        <v>1613</v>
      </c>
      <c r="K294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</v>
      </c>
      <c r="L294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</v>
      </c>
    </row>
    <row r="295" spans="4:12" x14ac:dyDescent="0.5">
      <c r="D295">
        <v>294</v>
      </c>
      <c r="E295" t="s">
        <v>1213</v>
      </c>
      <c r="F295" t="s">
        <v>1620</v>
      </c>
      <c r="G295" t="s">
        <v>1634</v>
      </c>
      <c r="H295">
        <v>295</v>
      </c>
      <c r="I295">
        <f t="shared" si="12"/>
        <v>40</v>
      </c>
      <c r="J295" t="s">
        <v>1613</v>
      </c>
      <c r="K295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</v>
      </c>
      <c r="L295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</v>
      </c>
    </row>
    <row r="296" spans="4:12" x14ac:dyDescent="0.5">
      <c r="D296">
        <v>295</v>
      </c>
      <c r="E296" t="s">
        <v>1463</v>
      </c>
      <c r="F296" t="s">
        <v>1620</v>
      </c>
      <c r="G296" t="s">
        <v>1634</v>
      </c>
      <c r="H296">
        <v>295</v>
      </c>
      <c r="I296">
        <f t="shared" si="12"/>
        <v>0</v>
      </c>
      <c r="J296" t="s">
        <v>1613</v>
      </c>
      <c r="K296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</v>
      </c>
      <c r="L296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</v>
      </c>
    </row>
    <row r="297" spans="4:12" x14ac:dyDescent="0.5">
      <c r="D297">
        <v>296</v>
      </c>
      <c r="E297" t="s">
        <v>1214</v>
      </c>
      <c r="F297" t="s">
        <v>1631</v>
      </c>
      <c r="G297" t="s">
        <v>1634</v>
      </c>
      <c r="H297">
        <v>297</v>
      </c>
      <c r="I297">
        <f t="shared" si="12"/>
        <v>24</v>
      </c>
      <c r="J297" t="s">
        <v>1613</v>
      </c>
      <c r="K297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</v>
      </c>
      <c r="L297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</v>
      </c>
    </row>
    <row r="298" spans="4:12" x14ac:dyDescent="0.5">
      <c r="D298">
        <v>297</v>
      </c>
      <c r="E298" t="s">
        <v>1464</v>
      </c>
      <c r="F298" t="s">
        <v>1631</v>
      </c>
      <c r="G298" t="s">
        <v>1634</v>
      </c>
      <c r="H298">
        <v>297</v>
      </c>
      <c r="I298">
        <f t="shared" si="12"/>
        <v>0</v>
      </c>
      <c r="J298" t="s">
        <v>1613</v>
      </c>
      <c r="K298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</v>
      </c>
      <c r="L298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</v>
      </c>
    </row>
    <row r="299" spans="4:12" x14ac:dyDescent="0.5">
      <c r="D299">
        <v>298</v>
      </c>
      <c r="E299" t="s">
        <v>1465</v>
      </c>
      <c r="F299" t="s">
        <v>1620</v>
      </c>
      <c r="G299" t="s">
        <v>1633</v>
      </c>
      <c r="H299">
        <v>183</v>
      </c>
      <c r="I299">
        <v>15</v>
      </c>
      <c r="J299" t="s">
        <v>1613</v>
      </c>
      <c r="K299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</v>
      </c>
      <c r="L299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</v>
      </c>
    </row>
    <row r="300" spans="4:12" x14ac:dyDescent="0.5">
      <c r="D300">
        <v>299</v>
      </c>
      <c r="E300" t="s">
        <v>1466</v>
      </c>
      <c r="F300" t="s">
        <v>1623</v>
      </c>
      <c r="G300" t="s">
        <v>1634</v>
      </c>
      <c r="H300">
        <v>476</v>
      </c>
      <c r="I300">
        <v>30</v>
      </c>
      <c r="J300" t="s">
        <v>1613</v>
      </c>
      <c r="K300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</v>
      </c>
      <c r="L300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</v>
      </c>
    </row>
    <row r="301" spans="4:12" x14ac:dyDescent="0.5">
      <c r="D301">
        <v>300</v>
      </c>
      <c r="E301" t="s">
        <v>1467</v>
      </c>
      <c r="F301" t="s">
        <v>1620</v>
      </c>
      <c r="G301" t="s">
        <v>1634</v>
      </c>
      <c r="H301">
        <v>301</v>
      </c>
      <c r="I301">
        <v>20</v>
      </c>
      <c r="J301" t="s">
        <v>1613</v>
      </c>
      <c r="K301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</v>
      </c>
      <c r="L301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</v>
      </c>
    </row>
    <row r="302" spans="4:12" x14ac:dyDescent="0.5">
      <c r="D302">
        <v>301</v>
      </c>
      <c r="E302" t="s">
        <v>1468</v>
      </c>
      <c r="F302" t="s">
        <v>1620</v>
      </c>
      <c r="G302" t="s">
        <v>1634</v>
      </c>
      <c r="H302">
        <v>301</v>
      </c>
      <c r="I302">
        <f t="shared" si="12"/>
        <v>0</v>
      </c>
      <c r="J302" t="s">
        <v>1613</v>
      </c>
      <c r="K302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</v>
      </c>
      <c r="L302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</v>
      </c>
    </row>
    <row r="303" spans="4:12" x14ac:dyDescent="0.5">
      <c r="D303">
        <v>302</v>
      </c>
      <c r="E303" t="s">
        <v>1469</v>
      </c>
      <c r="F303" t="s">
        <v>1619</v>
      </c>
      <c r="G303" t="s">
        <v>1629</v>
      </c>
      <c r="H303">
        <v>302</v>
      </c>
      <c r="I303">
        <f t="shared" si="12"/>
        <v>0</v>
      </c>
      <c r="J303" t="s">
        <v>1613</v>
      </c>
      <c r="K303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</v>
      </c>
      <c r="L303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</v>
      </c>
    </row>
    <row r="304" spans="4:12" x14ac:dyDescent="0.5">
      <c r="D304">
        <v>303</v>
      </c>
      <c r="E304" t="s">
        <v>1470</v>
      </c>
      <c r="F304" t="s">
        <v>1630</v>
      </c>
      <c r="G304" t="s">
        <v>1633</v>
      </c>
      <c r="H304">
        <v>303</v>
      </c>
      <c r="I304">
        <f t="shared" si="12"/>
        <v>0</v>
      </c>
      <c r="J304" t="s">
        <v>1613</v>
      </c>
      <c r="K304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</v>
      </c>
      <c r="L304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</v>
      </c>
    </row>
    <row r="305" spans="4:12" x14ac:dyDescent="0.5">
      <c r="D305">
        <v>304</v>
      </c>
      <c r="E305" t="s">
        <v>1215</v>
      </c>
      <c r="F305" t="s">
        <v>1630</v>
      </c>
      <c r="G305" t="s">
        <v>1623</v>
      </c>
      <c r="H305">
        <v>305</v>
      </c>
      <c r="I305">
        <f t="shared" si="12"/>
        <v>32</v>
      </c>
      <c r="J305" t="s">
        <v>1613</v>
      </c>
      <c r="K305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</v>
      </c>
      <c r="L305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</v>
      </c>
    </row>
    <row r="306" spans="4:12" x14ac:dyDescent="0.5">
      <c r="D306">
        <v>305</v>
      </c>
      <c r="E306" t="s">
        <v>1216</v>
      </c>
      <c r="F306" t="s">
        <v>1630</v>
      </c>
      <c r="G306" t="s">
        <v>1623</v>
      </c>
      <c r="H306">
        <v>306</v>
      </c>
      <c r="I306">
        <f t="shared" si="12"/>
        <v>42</v>
      </c>
      <c r="J306" t="s">
        <v>1613</v>
      </c>
      <c r="K306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</v>
      </c>
      <c r="L306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</v>
      </c>
    </row>
    <row r="307" spans="4:12" x14ac:dyDescent="0.5">
      <c r="D307">
        <v>306</v>
      </c>
      <c r="E307" t="s">
        <v>1471</v>
      </c>
      <c r="F307" t="s">
        <v>1630</v>
      </c>
      <c r="G307" t="s">
        <v>1623</v>
      </c>
      <c r="H307">
        <v>306</v>
      </c>
      <c r="I307">
        <f t="shared" si="12"/>
        <v>0</v>
      </c>
      <c r="J307" t="s">
        <v>1613</v>
      </c>
      <c r="K307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</v>
      </c>
      <c r="L307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</v>
      </c>
    </row>
    <row r="308" spans="4:12" x14ac:dyDescent="0.5">
      <c r="D308">
        <v>307</v>
      </c>
      <c r="E308" t="s">
        <v>1217</v>
      </c>
      <c r="F308" t="s">
        <v>1631</v>
      </c>
      <c r="G308" t="s">
        <v>1624</v>
      </c>
      <c r="H308">
        <v>308</v>
      </c>
      <c r="I308">
        <f t="shared" si="12"/>
        <v>37</v>
      </c>
      <c r="J308" t="s">
        <v>1613</v>
      </c>
      <c r="K308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</v>
      </c>
      <c r="L308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</v>
      </c>
    </row>
    <row r="309" spans="4:12" x14ac:dyDescent="0.5">
      <c r="D309">
        <v>308</v>
      </c>
      <c r="E309" t="s">
        <v>1472</v>
      </c>
      <c r="F309" t="s">
        <v>1631</v>
      </c>
      <c r="G309" t="s">
        <v>1624</v>
      </c>
      <c r="H309">
        <v>308</v>
      </c>
      <c r="I309">
        <f t="shared" si="12"/>
        <v>0</v>
      </c>
      <c r="J309" t="s">
        <v>1613</v>
      </c>
      <c r="K309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</v>
      </c>
      <c r="L309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</v>
      </c>
    </row>
    <row r="310" spans="4:12" x14ac:dyDescent="0.5">
      <c r="D310">
        <v>309</v>
      </c>
      <c r="E310" t="s">
        <v>1218</v>
      </c>
      <c r="F310" t="s">
        <v>1632</v>
      </c>
      <c r="G310" t="s">
        <v>1634</v>
      </c>
      <c r="H310">
        <v>310</v>
      </c>
      <c r="I310">
        <f t="shared" ref="I310:I373" si="15">IFERROR(IF(H310=D310,0,VLOOKUP(D310,A:B,2,FALSE)),I309+5)</f>
        <v>26</v>
      </c>
      <c r="J310" t="s">
        <v>1613</v>
      </c>
      <c r="K310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</v>
      </c>
      <c r="L310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</v>
      </c>
    </row>
    <row r="311" spans="4:12" x14ac:dyDescent="0.5">
      <c r="D311">
        <v>310</v>
      </c>
      <c r="E311" t="s">
        <v>1473</v>
      </c>
      <c r="F311" t="s">
        <v>1632</v>
      </c>
      <c r="G311" t="s">
        <v>1634</v>
      </c>
      <c r="H311">
        <v>310</v>
      </c>
      <c r="I311">
        <f t="shared" si="15"/>
        <v>0</v>
      </c>
      <c r="J311" t="s">
        <v>1613</v>
      </c>
      <c r="K311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</v>
      </c>
      <c r="L311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</v>
      </c>
    </row>
    <row r="312" spans="4:12" x14ac:dyDescent="0.5">
      <c r="D312">
        <v>311</v>
      </c>
      <c r="E312" t="s">
        <v>1474</v>
      </c>
      <c r="F312" t="s">
        <v>1632</v>
      </c>
      <c r="G312" t="s">
        <v>1634</v>
      </c>
      <c r="H312">
        <v>311</v>
      </c>
      <c r="I312">
        <f t="shared" si="15"/>
        <v>0</v>
      </c>
      <c r="J312" t="s">
        <v>1613</v>
      </c>
      <c r="K312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</v>
      </c>
      <c r="L312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</v>
      </c>
    </row>
    <row r="313" spans="4:12" x14ac:dyDescent="0.5">
      <c r="D313">
        <v>312</v>
      </c>
      <c r="E313" t="s">
        <v>1475</v>
      </c>
      <c r="F313" t="s">
        <v>1632</v>
      </c>
      <c r="G313" t="s">
        <v>1634</v>
      </c>
      <c r="H313">
        <v>312</v>
      </c>
      <c r="I313">
        <f t="shared" si="15"/>
        <v>0</v>
      </c>
      <c r="J313" t="s">
        <v>1613</v>
      </c>
      <c r="K313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</v>
      </c>
      <c r="L313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</v>
      </c>
    </row>
    <row r="314" spans="4:12" x14ac:dyDescent="0.5">
      <c r="D314">
        <v>313</v>
      </c>
      <c r="E314" t="s">
        <v>1476</v>
      </c>
      <c r="F314" t="s">
        <v>1626</v>
      </c>
      <c r="G314" t="s">
        <v>1634</v>
      </c>
      <c r="H314">
        <v>313</v>
      </c>
      <c r="I314">
        <f t="shared" si="15"/>
        <v>0</v>
      </c>
      <c r="J314" t="s">
        <v>1613</v>
      </c>
      <c r="K314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</v>
      </c>
      <c r="L314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</v>
      </c>
    </row>
    <row r="315" spans="4:12" x14ac:dyDescent="0.5">
      <c r="D315">
        <v>314</v>
      </c>
      <c r="E315" t="s">
        <v>1477</v>
      </c>
      <c r="F315" t="s">
        <v>1626</v>
      </c>
      <c r="G315" t="s">
        <v>1634</v>
      </c>
      <c r="H315">
        <v>314</v>
      </c>
      <c r="I315">
        <f t="shared" si="15"/>
        <v>0</v>
      </c>
      <c r="J315" t="s">
        <v>1613</v>
      </c>
      <c r="K315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</v>
      </c>
      <c r="L315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</v>
      </c>
    </row>
    <row r="316" spans="4:12" x14ac:dyDescent="0.5">
      <c r="D316">
        <v>315</v>
      </c>
      <c r="E316" t="s">
        <v>1478</v>
      </c>
      <c r="F316" t="s">
        <v>1618</v>
      </c>
      <c r="G316" t="s">
        <v>1622</v>
      </c>
      <c r="H316">
        <v>407</v>
      </c>
      <c r="I316">
        <v>36</v>
      </c>
      <c r="J316" t="s">
        <v>1613</v>
      </c>
      <c r="K316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</v>
      </c>
      <c r="L316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</v>
      </c>
    </row>
    <row r="317" spans="4:12" x14ac:dyDescent="0.5">
      <c r="D317">
        <v>316</v>
      </c>
      <c r="E317" t="s">
        <v>1219</v>
      </c>
      <c r="F317" t="s">
        <v>1622</v>
      </c>
      <c r="G317" t="s">
        <v>1634</v>
      </c>
      <c r="H317">
        <v>317</v>
      </c>
      <c r="I317">
        <f t="shared" si="15"/>
        <v>26</v>
      </c>
      <c r="J317" t="s">
        <v>1613</v>
      </c>
      <c r="K317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</v>
      </c>
      <c r="L317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</v>
      </c>
    </row>
    <row r="318" spans="4:12" x14ac:dyDescent="0.5">
      <c r="D318">
        <v>317</v>
      </c>
      <c r="E318" t="s">
        <v>1479</v>
      </c>
      <c r="F318" t="s">
        <v>1622</v>
      </c>
      <c r="G318" t="s">
        <v>1634</v>
      </c>
      <c r="H318">
        <v>317</v>
      </c>
      <c r="I318">
        <f t="shared" si="15"/>
        <v>0</v>
      </c>
      <c r="J318" t="s">
        <v>1613</v>
      </c>
      <c r="K318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</v>
      </c>
      <c r="L318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</v>
      </c>
    </row>
    <row r="319" spans="4:12" x14ac:dyDescent="0.5">
      <c r="D319">
        <v>318</v>
      </c>
      <c r="E319" t="s">
        <v>1220</v>
      </c>
      <c r="F319" t="s">
        <v>1625</v>
      </c>
      <c r="G319" t="s">
        <v>1619</v>
      </c>
      <c r="H319">
        <v>319</v>
      </c>
      <c r="I319">
        <f t="shared" si="15"/>
        <v>30</v>
      </c>
      <c r="J319" t="s">
        <v>1613</v>
      </c>
      <c r="K319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</v>
      </c>
      <c r="L319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</v>
      </c>
    </row>
    <row r="320" spans="4:12" x14ac:dyDescent="0.5">
      <c r="D320">
        <v>319</v>
      </c>
      <c r="E320" t="s">
        <v>1480</v>
      </c>
      <c r="F320" t="s">
        <v>1625</v>
      </c>
      <c r="G320" t="s">
        <v>1619</v>
      </c>
      <c r="H320">
        <v>319</v>
      </c>
      <c r="I320">
        <f t="shared" si="15"/>
        <v>0</v>
      </c>
      <c r="J320" t="s">
        <v>1613</v>
      </c>
      <c r="K320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</v>
      </c>
      <c r="L320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</v>
      </c>
    </row>
    <row r="321" spans="4:12" x14ac:dyDescent="0.5">
      <c r="D321">
        <v>320</v>
      </c>
      <c r="E321" t="s">
        <v>1221</v>
      </c>
      <c r="F321" t="s">
        <v>1625</v>
      </c>
      <c r="G321" t="s">
        <v>1634</v>
      </c>
      <c r="H321">
        <v>321</v>
      </c>
      <c r="I321">
        <f t="shared" si="15"/>
        <v>40</v>
      </c>
      <c r="J321" t="s">
        <v>1613</v>
      </c>
      <c r="K321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</v>
      </c>
      <c r="L321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</v>
      </c>
    </row>
    <row r="322" spans="4:12" x14ac:dyDescent="0.5">
      <c r="D322">
        <v>321</v>
      </c>
      <c r="E322" t="s">
        <v>1481</v>
      </c>
      <c r="F322" t="s">
        <v>1625</v>
      </c>
      <c r="G322" t="s">
        <v>1634</v>
      </c>
      <c r="H322">
        <v>321</v>
      </c>
      <c r="I322">
        <f t="shared" si="15"/>
        <v>0</v>
      </c>
      <c r="J322" t="s">
        <v>1613</v>
      </c>
      <c r="K322" t="str">
        <f t="shared" si="13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</v>
      </c>
      <c r="L322" t="str">
        <f t="shared" si="14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</v>
      </c>
    </row>
    <row r="323" spans="4:12" x14ac:dyDescent="0.5">
      <c r="D323">
        <v>322</v>
      </c>
      <c r="E323" t="s">
        <v>1222</v>
      </c>
      <c r="F323" t="s">
        <v>1627</v>
      </c>
      <c r="G323" t="s">
        <v>1616</v>
      </c>
      <c r="H323">
        <v>323</v>
      </c>
      <c r="I323">
        <f t="shared" si="15"/>
        <v>33</v>
      </c>
      <c r="J323" t="s">
        <v>1613</v>
      </c>
      <c r="K323" t="str">
        <f t="shared" ref="K323:K386" si="16">K322&amp;H323&amp;J323</f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</v>
      </c>
      <c r="L323" t="str">
        <f t="shared" ref="L323:L386" si="17">L322&amp;I323&amp;J323</f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</v>
      </c>
    </row>
    <row r="324" spans="4:12" x14ac:dyDescent="0.5">
      <c r="D324">
        <v>323</v>
      </c>
      <c r="E324" t="s">
        <v>1482</v>
      </c>
      <c r="F324" t="s">
        <v>1627</v>
      </c>
      <c r="G324" t="s">
        <v>1616</v>
      </c>
      <c r="H324">
        <v>323</v>
      </c>
      <c r="I324">
        <f t="shared" si="15"/>
        <v>0</v>
      </c>
      <c r="J324" t="s">
        <v>1613</v>
      </c>
      <c r="K324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</v>
      </c>
      <c r="L324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</v>
      </c>
    </row>
    <row r="325" spans="4:12" x14ac:dyDescent="0.5">
      <c r="D325">
        <v>324</v>
      </c>
      <c r="E325" t="s">
        <v>1483</v>
      </c>
      <c r="F325" t="s">
        <v>1627</v>
      </c>
      <c r="G325" t="s">
        <v>1634</v>
      </c>
      <c r="H325">
        <v>324</v>
      </c>
      <c r="I325">
        <f t="shared" si="15"/>
        <v>0</v>
      </c>
      <c r="J325" t="s">
        <v>1613</v>
      </c>
      <c r="K325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</v>
      </c>
      <c r="L325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</v>
      </c>
    </row>
    <row r="326" spans="4:12" x14ac:dyDescent="0.5">
      <c r="D326">
        <v>325</v>
      </c>
      <c r="E326" t="s">
        <v>1223</v>
      </c>
      <c r="F326" t="s">
        <v>1624</v>
      </c>
      <c r="G326" t="s">
        <v>1634</v>
      </c>
      <c r="H326">
        <v>326</v>
      </c>
      <c r="I326">
        <f t="shared" si="15"/>
        <v>32</v>
      </c>
      <c r="J326" t="s">
        <v>1613</v>
      </c>
      <c r="K326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</v>
      </c>
      <c r="L326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</v>
      </c>
    </row>
    <row r="327" spans="4:12" x14ac:dyDescent="0.5">
      <c r="D327">
        <v>326</v>
      </c>
      <c r="E327" t="s">
        <v>1484</v>
      </c>
      <c r="F327" t="s">
        <v>1624</v>
      </c>
      <c r="G327" t="s">
        <v>1634</v>
      </c>
      <c r="H327">
        <v>326</v>
      </c>
      <c r="I327">
        <f t="shared" si="15"/>
        <v>0</v>
      </c>
      <c r="J327" t="s">
        <v>1613</v>
      </c>
      <c r="K327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</v>
      </c>
      <c r="L327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</v>
      </c>
    </row>
    <row r="328" spans="4:12" x14ac:dyDescent="0.5">
      <c r="D328">
        <v>327</v>
      </c>
      <c r="E328" t="s">
        <v>1485</v>
      </c>
      <c r="F328" t="s">
        <v>1620</v>
      </c>
      <c r="G328" t="s">
        <v>1634</v>
      </c>
      <c r="H328">
        <v>327</v>
      </c>
      <c r="I328">
        <f t="shared" si="15"/>
        <v>0</v>
      </c>
      <c r="J328" t="s">
        <v>1613</v>
      </c>
      <c r="K328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</v>
      </c>
      <c r="L328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</v>
      </c>
    </row>
    <row r="329" spans="4:12" x14ac:dyDescent="0.5">
      <c r="D329">
        <v>328</v>
      </c>
      <c r="E329" t="s">
        <v>1224</v>
      </c>
      <c r="F329" t="s">
        <v>1616</v>
      </c>
      <c r="G329" t="s">
        <v>1634</v>
      </c>
      <c r="H329">
        <v>329</v>
      </c>
      <c r="I329">
        <f t="shared" si="15"/>
        <v>35</v>
      </c>
      <c r="J329" t="s">
        <v>1613</v>
      </c>
      <c r="K329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</v>
      </c>
      <c r="L329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</v>
      </c>
    </row>
    <row r="330" spans="4:12" x14ac:dyDescent="0.5">
      <c r="D330">
        <v>329</v>
      </c>
      <c r="E330" t="s">
        <v>1225</v>
      </c>
      <c r="F330" t="s">
        <v>1616</v>
      </c>
      <c r="G330" t="s">
        <v>1617</v>
      </c>
      <c r="H330">
        <v>330</v>
      </c>
      <c r="I330">
        <f t="shared" si="15"/>
        <v>45</v>
      </c>
      <c r="J330" t="s">
        <v>1613</v>
      </c>
      <c r="K330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</v>
      </c>
      <c r="L330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</v>
      </c>
    </row>
    <row r="331" spans="4:12" x14ac:dyDescent="0.5">
      <c r="D331">
        <v>330</v>
      </c>
      <c r="E331" t="s">
        <v>1486</v>
      </c>
      <c r="F331" t="s">
        <v>1616</v>
      </c>
      <c r="G331" t="s">
        <v>1617</v>
      </c>
      <c r="H331">
        <v>330</v>
      </c>
      <c r="I331">
        <f t="shared" si="15"/>
        <v>0</v>
      </c>
      <c r="J331" t="s">
        <v>1613</v>
      </c>
      <c r="K331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</v>
      </c>
      <c r="L331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</v>
      </c>
    </row>
    <row r="332" spans="4:12" x14ac:dyDescent="0.5">
      <c r="D332">
        <v>331</v>
      </c>
      <c r="E332" t="s">
        <v>1226</v>
      </c>
      <c r="F332" t="s">
        <v>1618</v>
      </c>
      <c r="G332" t="s">
        <v>1634</v>
      </c>
      <c r="H332">
        <v>332</v>
      </c>
      <c r="I332">
        <f t="shared" si="15"/>
        <v>32</v>
      </c>
      <c r="J332" t="s">
        <v>1613</v>
      </c>
      <c r="K332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</v>
      </c>
      <c r="L332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</v>
      </c>
    </row>
    <row r="333" spans="4:12" x14ac:dyDescent="0.5">
      <c r="D333">
        <v>332</v>
      </c>
      <c r="E333" t="s">
        <v>1487</v>
      </c>
      <c r="F333" t="s">
        <v>1618</v>
      </c>
      <c r="G333" t="s">
        <v>1619</v>
      </c>
      <c r="H333">
        <v>332</v>
      </c>
      <c r="I333">
        <f t="shared" si="15"/>
        <v>0</v>
      </c>
      <c r="J333" t="s">
        <v>1613</v>
      </c>
      <c r="K333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</v>
      </c>
      <c r="L333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</v>
      </c>
    </row>
    <row r="334" spans="4:12" x14ac:dyDescent="0.5">
      <c r="D334">
        <v>333</v>
      </c>
      <c r="E334" t="s">
        <v>1227</v>
      </c>
      <c r="F334" t="s">
        <v>1620</v>
      </c>
      <c r="G334" t="s">
        <v>1621</v>
      </c>
      <c r="H334">
        <v>334</v>
      </c>
      <c r="I334">
        <f t="shared" si="15"/>
        <v>35</v>
      </c>
      <c r="J334" t="s">
        <v>1613</v>
      </c>
      <c r="K334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</v>
      </c>
      <c r="L334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</v>
      </c>
    </row>
    <row r="335" spans="4:12" x14ac:dyDescent="0.5">
      <c r="D335">
        <v>334</v>
      </c>
      <c r="E335" t="s">
        <v>1488</v>
      </c>
      <c r="F335" t="s">
        <v>1617</v>
      </c>
      <c r="G335" t="s">
        <v>1621</v>
      </c>
      <c r="H335">
        <v>334</v>
      </c>
      <c r="I335">
        <f t="shared" si="15"/>
        <v>0</v>
      </c>
      <c r="J335" t="s">
        <v>1613</v>
      </c>
      <c r="K335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</v>
      </c>
      <c r="L335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</v>
      </c>
    </row>
    <row r="336" spans="4:12" x14ac:dyDescent="0.5">
      <c r="D336">
        <v>335</v>
      </c>
      <c r="E336" t="s">
        <v>1489</v>
      </c>
      <c r="F336" t="s">
        <v>1620</v>
      </c>
      <c r="G336" t="s">
        <v>1634</v>
      </c>
      <c r="H336">
        <v>335</v>
      </c>
      <c r="I336">
        <f t="shared" si="15"/>
        <v>0</v>
      </c>
      <c r="J336" t="s">
        <v>1613</v>
      </c>
      <c r="K336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</v>
      </c>
      <c r="L336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</v>
      </c>
    </row>
    <row r="337" spans="4:12" x14ac:dyDescent="0.5">
      <c r="D337">
        <v>336</v>
      </c>
      <c r="E337" t="s">
        <v>1490</v>
      </c>
      <c r="F337" t="s">
        <v>1622</v>
      </c>
      <c r="G337" t="s">
        <v>1634</v>
      </c>
      <c r="H337">
        <v>336</v>
      </c>
      <c r="I337">
        <f t="shared" si="15"/>
        <v>0</v>
      </c>
      <c r="J337" t="s">
        <v>1613</v>
      </c>
      <c r="K337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</v>
      </c>
      <c r="L337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</v>
      </c>
    </row>
    <row r="338" spans="4:12" x14ac:dyDescent="0.5">
      <c r="D338">
        <v>337</v>
      </c>
      <c r="E338" t="s">
        <v>1491</v>
      </c>
      <c r="F338" t="s">
        <v>1623</v>
      </c>
      <c r="G338" t="s">
        <v>1624</v>
      </c>
      <c r="H338">
        <v>337</v>
      </c>
      <c r="I338">
        <f t="shared" si="15"/>
        <v>0</v>
      </c>
      <c r="J338" t="s">
        <v>1613</v>
      </c>
      <c r="K338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</v>
      </c>
      <c r="L338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</v>
      </c>
    </row>
    <row r="339" spans="4:12" x14ac:dyDescent="0.5">
      <c r="D339">
        <v>338</v>
      </c>
      <c r="E339" t="s">
        <v>1492</v>
      </c>
      <c r="F339" t="s">
        <v>1623</v>
      </c>
      <c r="G339" t="s">
        <v>1624</v>
      </c>
      <c r="H339">
        <v>338</v>
      </c>
      <c r="I339">
        <f t="shared" si="15"/>
        <v>0</v>
      </c>
      <c r="J339" t="s">
        <v>1613</v>
      </c>
      <c r="K339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</v>
      </c>
      <c r="L339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</v>
      </c>
    </row>
    <row r="340" spans="4:12" x14ac:dyDescent="0.5">
      <c r="D340">
        <v>339</v>
      </c>
      <c r="E340" t="s">
        <v>1228</v>
      </c>
      <c r="F340" t="s">
        <v>1625</v>
      </c>
      <c r="G340" t="s">
        <v>1616</v>
      </c>
      <c r="H340">
        <v>340</v>
      </c>
      <c r="I340">
        <f t="shared" si="15"/>
        <v>30</v>
      </c>
      <c r="J340" t="s">
        <v>1613</v>
      </c>
      <c r="K340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</v>
      </c>
      <c r="L340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</v>
      </c>
    </row>
    <row r="341" spans="4:12" x14ac:dyDescent="0.5">
      <c r="D341">
        <v>340</v>
      </c>
      <c r="E341" t="s">
        <v>1493</v>
      </c>
      <c r="F341" t="s">
        <v>1625</v>
      </c>
      <c r="G341" t="s">
        <v>1616</v>
      </c>
      <c r="H341">
        <v>340</v>
      </c>
      <c r="I341">
        <f t="shared" si="15"/>
        <v>0</v>
      </c>
      <c r="J341" t="s">
        <v>1613</v>
      </c>
      <c r="K341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</v>
      </c>
      <c r="L341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</v>
      </c>
    </row>
    <row r="342" spans="4:12" x14ac:dyDescent="0.5">
      <c r="D342">
        <v>341</v>
      </c>
      <c r="E342" t="s">
        <v>1229</v>
      </c>
      <c r="F342" t="s">
        <v>1625</v>
      </c>
      <c r="G342" t="s">
        <v>1634</v>
      </c>
      <c r="H342">
        <v>342</v>
      </c>
      <c r="I342">
        <f t="shared" si="15"/>
        <v>30</v>
      </c>
      <c r="J342" t="s">
        <v>1613</v>
      </c>
      <c r="K342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</v>
      </c>
      <c r="L342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</v>
      </c>
    </row>
    <row r="343" spans="4:12" x14ac:dyDescent="0.5">
      <c r="D343">
        <v>342</v>
      </c>
      <c r="E343" t="s">
        <v>1494</v>
      </c>
      <c r="F343" t="s">
        <v>1625</v>
      </c>
      <c r="G343" t="s">
        <v>1619</v>
      </c>
      <c r="H343">
        <v>342</v>
      </c>
      <c r="I343">
        <f t="shared" si="15"/>
        <v>0</v>
      </c>
      <c r="J343" t="s">
        <v>1613</v>
      </c>
      <c r="K343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</v>
      </c>
      <c r="L343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</v>
      </c>
    </row>
    <row r="344" spans="4:12" x14ac:dyDescent="0.5">
      <c r="D344">
        <v>343</v>
      </c>
      <c r="E344" t="s">
        <v>1230</v>
      </c>
      <c r="F344" t="s">
        <v>1616</v>
      </c>
      <c r="G344" t="s">
        <v>1624</v>
      </c>
      <c r="H344">
        <v>344</v>
      </c>
      <c r="I344">
        <f t="shared" si="15"/>
        <v>36</v>
      </c>
      <c r="J344" t="s">
        <v>1613</v>
      </c>
      <c r="K344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</v>
      </c>
      <c r="L344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</v>
      </c>
    </row>
    <row r="345" spans="4:12" x14ac:dyDescent="0.5">
      <c r="D345">
        <v>344</v>
      </c>
      <c r="E345" t="s">
        <v>1495</v>
      </c>
      <c r="F345" t="s">
        <v>1616</v>
      </c>
      <c r="G345" t="s">
        <v>1624</v>
      </c>
      <c r="H345">
        <v>344</v>
      </c>
      <c r="I345">
        <f t="shared" si="15"/>
        <v>0</v>
      </c>
      <c r="J345" t="s">
        <v>1613</v>
      </c>
      <c r="K345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</v>
      </c>
      <c r="L345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</v>
      </c>
    </row>
    <row r="346" spans="4:12" x14ac:dyDescent="0.5">
      <c r="D346">
        <v>345</v>
      </c>
      <c r="E346" t="s">
        <v>1231</v>
      </c>
      <c r="F346" t="s">
        <v>1623</v>
      </c>
      <c r="G346" t="s">
        <v>1618</v>
      </c>
      <c r="H346">
        <v>346</v>
      </c>
      <c r="I346">
        <f t="shared" si="15"/>
        <v>40</v>
      </c>
      <c r="J346" t="s">
        <v>1613</v>
      </c>
      <c r="K346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</v>
      </c>
      <c r="L346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</v>
      </c>
    </row>
    <row r="347" spans="4:12" x14ac:dyDescent="0.5">
      <c r="D347">
        <v>346</v>
      </c>
      <c r="E347" t="s">
        <v>1496</v>
      </c>
      <c r="F347" t="s">
        <v>1623</v>
      </c>
      <c r="G347" t="s">
        <v>1618</v>
      </c>
      <c r="H347">
        <v>346</v>
      </c>
      <c r="I347">
        <f t="shared" si="15"/>
        <v>0</v>
      </c>
      <c r="J347" t="s">
        <v>1613</v>
      </c>
      <c r="K347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</v>
      </c>
      <c r="L347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</v>
      </c>
    </row>
    <row r="348" spans="4:12" x14ac:dyDescent="0.5">
      <c r="D348">
        <v>347</v>
      </c>
      <c r="E348" t="s">
        <v>1232</v>
      </c>
      <c r="F348" t="s">
        <v>1623</v>
      </c>
      <c r="G348" t="s">
        <v>1626</v>
      </c>
      <c r="H348">
        <v>348</v>
      </c>
      <c r="I348">
        <f t="shared" si="15"/>
        <v>40</v>
      </c>
      <c r="J348" t="s">
        <v>1613</v>
      </c>
      <c r="K348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</v>
      </c>
      <c r="L348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</v>
      </c>
    </row>
    <row r="349" spans="4:12" x14ac:dyDescent="0.5">
      <c r="D349">
        <v>348</v>
      </c>
      <c r="E349" t="s">
        <v>1497</v>
      </c>
      <c r="F349" t="s">
        <v>1623</v>
      </c>
      <c r="G349" t="s">
        <v>1626</v>
      </c>
      <c r="H349">
        <v>348</v>
      </c>
      <c r="I349">
        <f t="shared" si="15"/>
        <v>0</v>
      </c>
      <c r="J349" t="s">
        <v>1613</v>
      </c>
      <c r="K349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</v>
      </c>
      <c r="L349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</v>
      </c>
    </row>
    <row r="350" spans="4:12" x14ac:dyDescent="0.5">
      <c r="D350">
        <v>349</v>
      </c>
      <c r="E350" t="s">
        <v>1498</v>
      </c>
      <c r="F350" t="s">
        <v>1625</v>
      </c>
      <c r="G350" t="s">
        <v>1634</v>
      </c>
      <c r="H350">
        <v>350</v>
      </c>
      <c r="I350">
        <f t="shared" si="15"/>
        <v>5</v>
      </c>
      <c r="J350" t="s">
        <v>1613</v>
      </c>
      <c r="K350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</v>
      </c>
      <c r="L350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</v>
      </c>
    </row>
    <row r="351" spans="4:12" x14ac:dyDescent="0.5">
      <c r="D351">
        <v>350</v>
      </c>
      <c r="E351" t="s">
        <v>1499</v>
      </c>
      <c r="F351" t="s">
        <v>1625</v>
      </c>
      <c r="G351" t="s">
        <v>1634</v>
      </c>
      <c r="H351">
        <v>350</v>
      </c>
      <c r="I351">
        <f t="shared" si="15"/>
        <v>0</v>
      </c>
      <c r="J351" t="s">
        <v>1613</v>
      </c>
      <c r="K351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</v>
      </c>
      <c r="L351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</v>
      </c>
    </row>
    <row r="352" spans="4:12" x14ac:dyDescent="0.5">
      <c r="D352">
        <v>351</v>
      </c>
      <c r="E352" t="s">
        <v>1500</v>
      </c>
      <c r="F352" t="s">
        <v>1620</v>
      </c>
      <c r="G352" t="s">
        <v>1634</v>
      </c>
      <c r="H352">
        <v>351</v>
      </c>
      <c r="I352">
        <f t="shared" si="15"/>
        <v>0</v>
      </c>
      <c r="J352" t="s">
        <v>1613</v>
      </c>
      <c r="K352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</v>
      </c>
      <c r="L352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</v>
      </c>
    </row>
    <row r="353" spans="4:12" x14ac:dyDescent="0.5">
      <c r="D353">
        <v>352</v>
      </c>
      <c r="E353" t="s">
        <v>1501</v>
      </c>
      <c r="F353" t="s">
        <v>1620</v>
      </c>
      <c r="G353" t="s">
        <v>1634</v>
      </c>
      <c r="H353">
        <v>352</v>
      </c>
      <c r="I353">
        <f t="shared" si="15"/>
        <v>0</v>
      </c>
      <c r="J353" t="s">
        <v>1613</v>
      </c>
      <c r="K353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</v>
      </c>
      <c r="L353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</v>
      </c>
    </row>
    <row r="354" spans="4:12" x14ac:dyDescent="0.5">
      <c r="D354">
        <v>353</v>
      </c>
      <c r="E354" t="s">
        <v>1233</v>
      </c>
      <c r="F354" t="s">
        <v>1629</v>
      </c>
      <c r="G354" t="s">
        <v>1634</v>
      </c>
      <c r="H354">
        <v>354</v>
      </c>
      <c r="I354">
        <f t="shared" si="15"/>
        <v>37</v>
      </c>
      <c r="J354" t="s">
        <v>1613</v>
      </c>
      <c r="K354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</v>
      </c>
      <c r="L354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</v>
      </c>
    </row>
    <row r="355" spans="4:12" x14ac:dyDescent="0.5">
      <c r="D355">
        <v>354</v>
      </c>
      <c r="E355" t="s">
        <v>1502</v>
      </c>
      <c r="F355" t="s">
        <v>1629</v>
      </c>
      <c r="G355" t="s">
        <v>1634</v>
      </c>
      <c r="H355">
        <v>354</v>
      </c>
      <c r="I355">
        <f t="shared" si="15"/>
        <v>0</v>
      </c>
      <c r="J355" t="s">
        <v>1613</v>
      </c>
      <c r="K355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</v>
      </c>
      <c r="L355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</v>
      </c>
    </row>
    <row r="356" spans="4:12" x14ac:dyDescent="0.5">
      <c r="D356">
        <v>355</v>
      </c>
      <c r="E356" t="s">
        <v>1234</v>
      </c>
      <c r="F356" t="s">
        <v>1629</v>
      </c>
      <c r="G356" t="s">
        <v>1634</v>
      </c>
      <c r="H356">
        <v>356</v>
      </c>
      <c r="I356">
        <f t="shared" si="15"/>
        <v>37</v>
      </c>
      <c r="J356" t="s">
        <v>1613</v>
      </c>
      <c r="K356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</v>
      </c>
      <c r="L356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</v>
      </c>
    </row>
    <row r="357" spans="4:12" x14ac:dyDescent="0.5">
      <c r="D357">
        <v>356</v>
      </c>
      <c r="E357" t="s">
        <v>1503</v>
      </c>
      <c r="F357" t="s">
        <v>1629</v>
      </c>
      <c r="G357" t="s">
        <v>1634</v>
      </c>
      <c r="H357">
        <v>477</v>
      </c>
      <c r="I357">
        <f t="shared" si="15"/>
        <v>42</v>
      </c>
      <c r="J357" t="s">
        <v>1613</v>
      </c>
      <c r="K357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</v>
      </c>
      <c r="L357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</v>
      </c>
    </row>
    <row r="358" spans="4:12" x14ac:dyDescent="0.5">
      <c r="D358">
        <v>357</v>
      </c>
      <c r="E358" t="s">
        <v>1504</v>
      </c>
      <c r="F358" t="s">
        <v>1618</v>
      </c>
      <c r="G358" t="s">
        <v>1621</v>
      </c>
      <c r="H358">
        <v>357</v>
      </c>
      <c r="I358">
        <f t="shared" si="15"/>
        <v>0</v>
      </c>
      <c r="J358" t="s">
        <v>1613</v>
      </c>
      <c r="K358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</v>
      </c>
      <c r="L358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</v>
      </c>
    </row>
    <row r="359" spans="4:12" x14ac:dyDescent="0.5">
      <c r="D359">
        <v>358</v>
      </c>
      <c r="E359" t="s">
        <v>1505</v>
      </c>
      <c r="F359" t="s">
        <v>1624</v>
      </c>
      <c r="G359" t="s">
        <v>1634</v>
      </c>
      <c r="H359">
        <v>358</v>
      </c>
      <c r="I359">
        <f t="shared" si="15"/>
        <v>0</v>
      </c>
      <c r="J359" t="s">
        <v>1613</v>
      </c>
      <c r="K359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</v>
      </c>
      <c r="L359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</v>
      </c>
    </row>
    <row r="360" spans="4:12" x14ac:dyDescent="0.5">
      <c r="D360">
        <v>359</v>
      </c>
      <c r="E360" t="s">
        <v>1506</v>
      </c>
      <c r="F360" t="s">
        <v>1619</v>
      </c>
      <c r="G360" t="s">
        <v>1634</v>
      </c>
      <c r="H360">
        <v>359</v>
      </c>
      <c r="I360">
        <f t="shared" si="15"/>
        <v>0</v>
      </c>
      <c r="J360" t="s">
        <v>1613</v>
      </c>
      <c r="K360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</v>
      </c>
      <c r="L360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</v>
      </c>
    </row>
    <row r="361" spans="4:12" x14ac:dyDescent="0.5">
      <c r="D361">
        <v>360</v>
      </c>
      <c r="E361" t="s">
        <v>1235</v>
      </c>
      <c r="F361" t="s">
        <v>1624</v>
      </c>
      <c r="G361" t="s">
        <v>1634</v>
      </c>
      <c r="H361">
        <v>202</v>
      </c>
      <c r="I361">
        <f t="shared" si="15"/>
        <v>15</v>
      </c>
      <c r="J361" t="s">
        <v>1613</v>
      </c>
      <c r="K361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</v>
      </c>
      <c r="L361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</v>
      </c>
    </row>
    <row r="362" spans="4:12" x14ac:dyDescent="0.5">
      <c r="D362">
        <v>361</v>
      </c>
      <c r="E362" t="s">
        <v>1236</v>
      </c>
      <c r="F362" t="s">
        <v>1628</v>
      </c>
      <c r="G362" t="s">
        <v>1634</v>
      </c>
      <c r="H362">
        <v>362</v>
      </c>
      <c r="I362">
        <f t="shared" si="15"/>
        <v>42</v>
      </c>
      <c r="J362" t="s">
        <v>1613</v>
      </c>
      <c r="K362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</v>
      </c>
      <c r="L362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</v>
      </c>
    </row>
    <row r="363" spans="4:12" x14ac:dyDescent="0.5">
      <c r="D363">
        <v>362</v>
      </c>
      <c r="E363" t="s">
        <v>1507</v>
      </c>
      <c r="F363" t="s">
        <v>1628</v>
      </c>
      <c r="G363" t="s">
        <v>1634</v>
      </c>
      <c r="H363">
        <v>362</v>
      </c>
      <c r="I363">
        <f t="shared" si="15"/>
        <v>0</v>
      </c>
      <c r="J363" t="s">
        <v>1613</v>
      </c>
      <c r="K363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</v>
      </c>
      <c r="L363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</v>
      </c>
    </row>
    <row r="364" spans="4:12" x14ac:dyDescent="0.5">
      <c r="D364">
        <v>363</v>
      </c>
      <c r="E364" t="s">
        <v>1237</v>
      </c>
      <c r="F364" t="s">
        <v>1628</v>
      </c>
      <c r="G364" t="s">
        <v>1625</v>
      </c>
      <c r="H364">
        <v>364</v>
      </c>
      <c r="I364">
        <f t="shared" si="15"/>
        <v>32</v>
      </c>
      <c r="J364" t="s">
        <v>1613</v>
      </c>
      <c r="K364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</v>
      </c>
      <c r="L364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</v>
      </c>
    </row>
    <row r="365" spans="4:12" x14ac:dyDescent="0.5">
      <c r="D365">
        <v>364</v>
      </c>
      <c r="E365" t="s">
        <v>1238</v>
      </c>
      <c r="F365" t="s">
        <v>1628</v>
      </c>
      <c r="G365" t="s">
        <v>1625</v>
      </c>
      <c r="H365">
        <v>365</v>
      </c>
      <c r="I365">
        <f t="shared" si="15"/>
        <v>44</v>
      </c>
      <c r="J365" t="s">
        <v>1613</v>
      </c>
      <c r="K365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</v>
      </c>
      <c r="L365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</v>
      </c>
    </row>
    <row r="366" spans="4:12" x14ac:dyDescent="0.5">
      <c r="D366">
        <v>365</v>
      </c>
      <c r="E366" t="s">
        <v>1508</v>
      </c>
      <c r="F366" t="s">
        <v>1628</v>
      </c>
      <c r="G366" t="s">
        <v>1625</v>
      </c>
      <c r="H366">
        <v>365</v>
      </c>
      <c r="I366">
        <f t="shared" si="15"/>
        <v>0</v>
      </c>
      <c r="J366" t="s">
        <v>1613</v>
      </c>
      <c r="K366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</v>
      </c>
      <c r="L366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</v>
      </c>
    </row>
    <row r="367" spans="4:12" x14ac:dyDescent="0.5">
      <c r="D367">
        <v>366</v>
      </c>
      <c r="E367" t="s">
        <v>1509</v>
      </c>
      <c r="F367" t="s">
        <v>1625</v>
      </c>
      <c r="G367" t="s">
        <v>1634</v>
      </c>
      <c r="H367">
        <v>367</v>
      </c>
      <c r="I367">
        <f t="shared" si="15"/>
        <v>5</v>
      </c>
      <c r="J367" t="s">
        <v>1613</v>
      </c>
      <c r="K367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</v>
      </c>
      <c r="L367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</v>
      </c>
    </row>
    <row r="368" spans="4:12" x14ac:dyDescent="0.5">
      <c r="D368">
        <v>367</v>
      </c>
      <c r="E368" t="s">
        <v>1510</v>
      </c>
      <c r="F368" t="s">
        <v>1625</v>
      </c>
      <c r="G368" t="s">
        <v>1634</v>
      </c>
      <c r="H368">
        <v>367</v>
      </c>
      <c r="I368">
        <f t="shared" si="15"/>
        <v>0</v>
      </c>
      <c r="J368" t="s">
        <v>1613</v>
      </c>
      <c r="K368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</v>
      </c>
      <c r="L368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</v>
      </c>
    </row>
    <row r="369" spans="4:12" x14ac:dyDescent="0.5">
      <c r="D369">
        <v>368</v>
      </c>
      <c r="E369" t="s">
        <v>1511</v>
      </c>
      <c r="F369" t="s">
        <v>1625</v>
      </c>
      <c r="G369" t="s">
        <v>1634</v>
      </c>
      <c r="H369">
        <v>368</v>
      </c>
      <c r="I369">
        <f t="shared" si="15"/>
        <v>0</v>
      </c>
      <c r="J369" t="s">
        <v>1613</v>
      </c>
      <c r="K369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</v>
      </c>
      <c r="L369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</v>
      </c>
    </row>
    <row r="370" spans="4:12" x14ac:dyDescent="0.5">
      <c r="D370">
        <v>369</v>
      </c>
      <c r="E370" t="s">
        <v>1512</v>
      </c>
      <c r="F370" t="s">
        <v>1625</v>
      </c>
      <c r="G370" t="s">
        <v>1623</v>
      </c>
      <c r="H370">
        <v>369</v>
      </c>
      <c r="I370">
        <f t="shared" si="15"/>
        <v>0</v>
      </c>
      <c r="J370" t="s">
        <v>1613</v>
      </c>
      <c r="K370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</v>
      </c>
      <c r="L370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</v>
      </c>
    </row>
    <row r="371" spans="4:12" x14ac:dyDescent="0.5">
      <c r="D371">
        <v>370</v>
      </c>
      <c r="E371" t="s">
        <v>1513</v>
      </c>
      <c r="F371" t="s">
        <v>1625</v>
      </c>
      <c r="G371" t="s">
        <v>1634</v>
      </c>
      <c r="H371">
        <v>370</v>
      </c>
      <c r="I371">
        <f t="shared" si="15"/>
        <v>0</v>
      </c>
      <c r="J371" t="s">
        <v>1613</v>
      </c>
      <c r="K371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</v>
      </c>
      <c r="L371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</v>
      </c>
    </row>
    <row r="372" spans="4:12" x14ac:dyDescent="0.5">
      <c r="D372">
        <v>371</v>
      </c>
      <c r="E372" t="s">
        <v>1239</v>
      </c>
      <c r="F372" t="s">
        <v>1617</v>
      </c>
      <c r="G372" t="s">
        <v>1634</v>
      </c>
      <c r="H372">
        <v>372</v>
      </c>
      <c r="I372">
        <f t="shared" si="15"/>
        <v>30</v>
      </c>
      <c r="J372" t="s">
        <v>1613</v>
      </c>
      <c r="K372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</v>
      </c>
      <c r="L372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</v>
      </c>
    </row>
    <row r="373" spans="4:12" x14ac:dyDescent="0.5">
      <c r="D373">
        <v>372</v>
      </c>
      <c r="E373" t="s">
        <v>1240</v>
      </c>
      <c r="F373" t="s">
        <v>1617</v>
      </c>
      <c r="G373" t="s">
        <v>1634</v>
      </c>
      <c r="H373">
        <v>373</v>
      </c>
      <c r="I373">
        <f t="shared" si="15"/>
        <v>50</v>
      </c>
      <c r="J373" t="s">
        <v>1613</v>
      </c>
      <c r="K373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</v>
      </c>
      <c r="L373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</v>
      </c>
    </row>
    <row r="374" spans="4:12" x14ac:dyDescent="0.5">
      <c r="D374">
        <v>373</v>
      </c>
      <c r="E374" t="s">
        <v>1514</v>
      </c>
      <c r="F374" t="s">
        <v>1617</v>
      </c>
      <c r="G374" t="s">
        <v>1621</v>
      </c>
      <c r="H374">
        <v>373</v>
      </c>
      <c r="I374">
        <f t="shared" ref="I374:I437" si="18">IFERROR(IF(H374=D374,0,VLOOKUP(D374,A:B,2,FALSE)),I373+5)</f>
        <v>0</v>
      </c>
      <c r="J374" t="s">
        <v>1613</v>
      </c>
      <c r="K374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</v>
      </c>
      <c r="L374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</v>
      </c>
    </row>
    <row r="375" spans="4:12" x14ac:dyDescent="0.5">
      <c r="D375">
        <v>374</v>
      </c>
      <c r="E375" t="s">
        <v>1241</v>
      </c>
      <c r="F375" t="s">
        <v>1630</v>
      </c>
      <c r="G375" t="s">
        <v>1624</v>
      </c>
      <c r="H375">
        <v>375</v>
      </c>
      <c r="I375">
        <f t="shared" si="18"/>
        <v>20</v>
      </c>
      <c r="J375" t="s">
        <v>1613</v>
      </c>
      <c r="K375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</v>
      </c>
      <c r="L375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</v>
      </c>
    </row>
    <row r="376" spans="4:12" x14ac:dyDescent="0.5">
      <c r="D376">
        <v>375</v>
      </c>
      <c r="E376" t="s">
        <v>1242</v>
      </c>
      <c r="F376" t="s">
        <v>1630</v>
      </c>
      <c r="G376" t="s">
        <v>1624</v>
      </c>
      <c r="H376">
        <v>376</v>
      </c>
      <c r="I376">
        <f t="shared" si="18"/>
        <v>45</v>
      </c>
      <c r="J376" t="s">
        <v>1613</v>
      </c>
      <c r="K376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</v>
      </c>
      <c r="L376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</v>
      </c>
    </row>
    <row r="377" spans="4:12" x14ac:dyDescent="0.5">
      <c r="D377">
        <v>376</v>
      </c>
      <c r="E377" t="s">
        <v>1515</v>
      </c>
      <c r="F377" t="s">
        <v>1630</v>
      </c>
      <c r="G377" t="s">
        <v>1624</v>
      </c>
      <c r="H377">
        <v>376</v>
      </c>
      <c r="I377">
        <f t="shared" si="18"/>
        <v>0</v>
      </c>
      <c r="J377" t="s">
        <v>1613</v>
      </c>
      <c r="K377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</v>
      </c>
      <c r="L377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</v>
      </c>
    </row>
    <row r="378" spans="4:12" x14ac:dyDescent="0.5">
      <c r="D378">
        <v>377</v>
      </c>
      <c r="E378" t="s">
        <v>1516</v>
      </c>
      <c r="F378" t="s">
        <v>1623</v>
      </c>
      <c r="G378" t="s">
        <v>1634</v>
      </c>
      <c r="H378">
        <v>377</v>
      </c>
      <c r="I378">
        <f t="shared" si="18"/>
        <v>0</v>
      </c>
      <c r="J378" t="s">
        <v>1613</v>
      </c>
      <c r="K378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</v>
      </c>
      <c r="L378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</v>
      </c>
    </row>
    <row r="379" spans="4:12" x14ac:dyDescent="0.5">
      <c r="D379">
        <v>378</v>
      </c>
      <c r="E379" t="s">
        <v>1517</v>
      </c>
      <c r="F379" t="s">
        <v>1628</v>
      </c>
      <c r="G379" t="s">
        <v>1634</v>
      </c>
      <c r="H379">
        <v>378</v>
      </c>
      <c r="I379">
        <f t="shared" si="18"/>
        <v>0</v>
      </c>
      <c r="J379" t="s">
        <v>1613</v>
      </c>
      <c r="K379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</v>
      </c>
      <c r="L379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</v>
      </c>
    </row>
    <row r="380" spans="4:12" x14ac:dyDescent="0.5">
      <c r="D380">
        <v>379</v>
      </c>
      <c r="E380" t="s">
        <v>1518</v>
      </c>
      <c r="F380" t="s">
        <v>1630</v>
      </c>
      <c r="G380" t="s">
        <v>1634</v>
      </c>
      <c r="H380">
        <v>379</v>
      </c>
      <c r="I380">
        <f t="shared" si="18"/>
        <v>0</v>
      </c>
      <c r="J380" t="s">
        <v>1613</v>
      </c>
      <c r="K380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</v>
      </c>
      <c r="L380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</v>
      </c>
    </row>
    <row r="381" spans="4:12" x14ac:dyDescent="0.5">
      <c r="D381">
        <v>380</v>
      </c>
      <c r="E381" t="s">
        <v>1519</v>
      </c>
      <c r="F381" t="s">
        <v>1617</v>
      </c>
      <c r="G381" t="s">
        <v>1624</v>
      </c>
      <c r="H381">
        <v>380</v>
      </c>
      <c r="I381">
        <f t="shared" si="18"/>
        <v>0</v>
      </c>
      <c r="J381" t="s">
        <v>1613</v>
      </c>
      <c r="K381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</v>
      </c>
      <c r="L381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</v>
      </c>
    </row>
    <row r="382" spans="4:12" x14ac:dyDescent="0.5">
      <c r="D382">
        <v>381</v>
      </c>
      <c r="E382" t="s">
        <v>1520</v>
      </c>
      <c r="F382" t="s">
        <v>1617</v>
      </c>
      <c r="G382" t="s">
        <v>1624</v>
      </c>
      <c r="H382">
        <v>381</v>
      </c>
      <c r="I382">
        <f t="shared" si="18"/>
        <v>0</v>
      </c>
      <c r="J382" t="s">
        <v>1613</v>
      </c>
      <c r="K382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</v>
      </c>
      <c r="L382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</v>
      </c>
    </row>
    <row r="383" spans="4:12" x14ac:dyDescent="0.5">
      <c r="D383">
        <v>382</v>
      </c>
      <c r="E383" t="s">
        <v>1521</v>
      </c>
      <c r="F383" t="s">
        <v>1625</v>
      </c>
      <c r="G383" t="s">
        <v>1634</v>
      </c>
      <c r="H383">
        <v>382</v>
      </c>
      <c r="I383">
        <f t="shared" si="18"/>
        <v>0</v>
      </c>
      <c r="J383" t="s">
        <v>1613</v>
      </c>
      <c r="K383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</v>
      </c>
      <c r="L383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</v>
      </c>
    </row>
    <row r="384" spans="4:12" x14ac:dyDescent="0.5">
      <c r="D384">
        <v>383</v>
      </c>
      <c r="E384" t="s">
        <v>1522</v>
      </c>
      <c r="F384" t="s">
        <v>1616</v>
      </c>
      <c r="G384" t="s">
        <v>1634</v>
      </c>
      <c r="H384">
        <v>383</v>
      </c>
      <c r="I384">
        <f t="shared" si="18"/>
        <v>0</v>
      </c>
      <c r="J384" t="s">
        <v>1613</v>
      </c>
      <c r="K384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</v>
      </c>
      <c r="L384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</v>
      </c>
    </row>
    <row r="385" spans="4:12" x14ac:dyDescent="0.5">
      <c r="D385">
        <v>384</v>
      </c>
      <c r="E385" t="s">
        <v>1523</v>
      </c>
      <c r="F385" t="s">
        <v>1617</v>
      </c>
      <c r="G385" t="s">
        <v>1621</v>
      </c>
      <c r="H385">
        <v>384</v>
      </c>
      <c r="I385">
        <f t="shared" si="18"/>
        <v>0</v>
      </c>
      <c r="J385" t="s">
        <v>1613</v>
      </c>
      <c r="K385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</v>
      </c>
      <c r="L385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</v>
      </c>
    </row>
    <row r="386" spans="4:12" x14ac:dyDescent="0.5">
      <c r="D386">
        <v>385</v>
      </c>
      <c r="E386" t="s">
        <v>1524</v>
      </c>
      <c r="F386" t="s">
        <v>1630</v>
      </c>
      <c r="G386" t="s">
        <v>1624</v>
      </c>
      <c r="H386">
        <v>385</v>
      </c>
      <c r="I386">
        <f t="shared" si="18"/>
        <v>0</v>
      </c>
      <c r="J386" t="s">
        <v>1613</v>
      </c>
      <c r="K386" t="str">
        <f t="shared" si="16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</v>
      </c>
      <c r="L386" t="str">
        <f t="shared" si="17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</v>
      </c>
    </row>
    <row r="387" spans="4:12" x14ac:dyDescent="0.5">
      <c r="D387">
        <v>386</v>
      </c>
      <c r="E387" t="s">
        <v>1525</v>
      </c>
      <c r="F387" t="s">
        <v>1624</v>
      </c>
      <c r="G387" t="s">
        <v>1634</v>
      </c>
      <c r="H387">
        <v>386</v>
      </c>
      <c r="I387">
        <f t="shared" si="18"/>
        <v>0</v>
      </c>
      <c r="J387" t="s">
        <v>1613</v>
      </c>
      <c r="K387" t="str">
        <f t="shared" ref="K387:K450" si="19">K386&amp;H387&amp;J387</f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</v>
      </c>
      <c r="L387" t="str">
        <f t="shared" ref="L387:L450" si="20">L386&amp;I387&amp;J387</f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</v>
      </c>
    </row>
    <row r="388" spans="4:12" x14ac:dyDescent="0.5">
      <c r="D388">
        <v>387</v>
      </c>
      <c r="E388" t="s">
        <v>1243</v>
      </c>
      <c r="F388" t="s">
        <v>1618</v>
      </c>
      <c r="G388" t="s">
        <v>1634</v>
      </c>
      <c r="H388">
        <v>388</v>
      </c>
      <c r="I388">
        <f t="shared" si="18"/>
        <v>18</v>
      </c>
      <c r="J388" t="s">
        <v>1613</v>
      </c>
      <c r="K388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</v>
      </c>
      <c r="L388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</v>
      </c>
    </row>
    <row r="389" spans="4:12" x14ac:dyDescent="0.5">
      <c r="D389">
        <v>388</v>
      </c>
      <c r="E389" t="s">
        <v>1244</v>
      </c>
      <c r="F389" t="s">
        <v>1618</v>
      </c>
      <c r="G389" t="s">
        <v>1634</v>
      </c>
      <c r="H389">
        <v>389</v>
      </c>
      <c r="I389">
        <f t="shared" si="18"/>
        <v>32</v>
      </c>
      <c r="J389" t="s">
        <v>1613</v>
      </c>
      <c r="K389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</v>
      </c>
      <c r="L389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</v>
      </c>
    </row>
    <row r="390" spans="4:12" x14ac:dyDescent="0.5">
      <c r="D390">
        <v>389</v>
      </c>
      <c r="E390" t="s">
        <v>1526</v>
      </c>
      <c r="F390" t="s">
        <v>1618</v>
      </c>
      <c r="G390" t="s">
        <v>1616</v>
      </c>
      <c r="H390">
        <v>389</v>
      </c>
      <c r="I390">
        <f t="shared" si="18"/>
        <v>0</v>
      </c>
      <c r="J390" t="s">
        <v>1613</v>
      </c>
      <c r="K390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</v>
      </c>
      <c r="L390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</v>
      </c>
    </row>
    <row r="391" spans="4:12" x14ac:dyDescent="0.5">
      <c r="D391">
        <v>390</v>
      </c>
      <c r="E391" t="s">
        <v>1245</v>
      </c>
      <c r="F391" t="s">
        <v>1627</v>
      </c>
      <c r="G391" t="s">
        <v>1634</v>
      </c>
      <c r="H391">
        <v>391</v>
      </c>
      <c r="I391">
        <f t="shared" si="18"/>
        <v>14</v>
      </c>
      <c r="J391" t="s">
        <v>1613</v>
      </c>
      <c r="K391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</v>
      </c>
      <c r="L391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</v>
      </c>
    </row>
    <row r="392" spans="4:12" x14ac:dyDescent="0.5">
      <c r="D392">
        <v>391</v>
      </c>
      <c r="E392" t="s">
        <v>1246</v>
      </c>
      <c r="F392" t="s">
        <v>1627</v>
      </c>
      <c r="G392" t="s">
        <v>1631</v>
      </c>
      <c r="H392">
        <v>392</v>
      </c>
      <c r="I392">
        <f t="shared" si="18"/>
        <v>36</v>
      </c>
      <c r="J392" t="s">
        <v>1613</v>
      </c>
      <c r="K392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</v>
      </c>
      <c r="L392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</v>
      </c>
    </row>
    <row r="393" spans="4:12" x14ac:dyDescent="0.5">
      <c r="D393">
        <v>392</v>
      </c>
      <c r="E393" t="s">
        <v>1527</v>
      </c>
      <c r="F393" t="s">
        <v>1627</v>
      </c>
      <c r="G393" t="s">
        <v>1631</v>
      </c>
      <c r="H393">
        <v>392</v>
      </c>
      <c r="I393">
        <f t="shared" si="18"/>
        <v>0</v>
      </c>
      <c r="J393" t="s">
        <v>1613</v>
      </c>
      <c r="K393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</v>
      </c>
      <c r="L393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</v>
      </c>
    </row>
    <row r="394" spans="4:12" x14ac:dyDescent="0.5">
      <c r="D394">
        <v>393</v>
      </c>
      <c r="E394" t="s">
        <v>1247</v>
      </c>
      <c r="F394" t="s">
        <v>1625</v>
      </c>
      <c r="G394" t="s">
        <v>1634</v>
      </c>
      <c r="H394">
        <v>394</v>
      </c>
      <c r="I394">
        <f t="shared" si="18"/>
        <v>16</v>
      </c>
      <c r="J394" t="s">
        <v>1613</v>
      </c>
      <c r="K394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</v>
      </c>
      <c r="L394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</v>
      </c>
    </row>
    <row r="395" spans="4:12" x14ac:dyDescent="0.5">
      <c r="D395">
        <v>394</v>
      </c>
      <c r="E395" t="s">
        <v>1248</v>
      </c>
      <c r="F395" t="s">
        <v>1625</v>
      </c>
      <c r="G395" t="s">
        <v>1634</v>
      </c>
      <c r="H395">
        <v>395</v>
      </c>
      <c r="I395">
        <f t="shared" si="18"/>
        <v>36</v>
      </c>
      <c r="J395" t="s">
        <v>1613</v>
      </c>
      <c r="K395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</v>
      </c>
      <c r="L395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</v>
      </c>
    </row>
    <row r="396" spans="4:12" x14ac:dyDescent="0.5">
      <c r="D396">
        <v>395</v>
      </c>
      <c r="E396" t="s">
        <v>1528</v>
      </c>
      <c r="F396" t="s">
        <v>1625</v>
      </c>
      <c r="G396" t="s">
        <v>1630</v>
      </c>
      <c r="H396">
        <v>395</v>
      </c>
      <c r="I396">
        <f t="shared" si="18"/>
        <v>0</v>
      </c>
      <c r="J396" t="s">
        <v>1613</v>
      </c>
      <c r="K396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</v>
      </c>
      <c r="L396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</v>
      </c>
    </row>
    <row r="397" spans="4:12" x14ac:dyDescent="0.5">
      <c r="D397">
        <v>396</v>
      </c>
      <c r="E397" t="s">
        <v>1249</v>
      </c>
      <c r="F397" t="s">
        <v>1620</v>
      </c>
      <c r="G397" t="s">
        <v>1621</v>
      </c>
      <c r="H397">
        <v>397</v>
      </c>
      <c r="I397">
        <f t="shared" si="18"/>
        <v>14</v>
      </c>
      <c r="J397" t="s">
        <v>1613</v>
      </c>
      <c r="K397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</v>
      </c>
      <c r="L397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</v>
      </c>
    </row>
    <row r="398" spans="4:12" x14ac:dyDescent="0.5">
      <c r="D398">
        <v>397</v>
      </c>
      <c r="E398" t="s">
        <v>1250</v>
      </c>
      <c r="F398" t="s">
        <v>1620</v>
      </c>
      <c r="G398" t="s">
        <v>1621</v>
      </c>
      <c r="H398">
        <v>398</v>
      </c>
      <c r="I398">
        <f t="shared" si="18"/>
        <v>34</v>
      </c>
      <c r="J398" t="s">
        <v>1613</v>
      </c>
      <c r="K398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</v>
      </c>
      <c r="L398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</v>
      </c>
    </row>
    <row r="399" spans="4:12" x14ac:dyDescent="0.5">
      <c r="D399">
        <v>398</v>
      </c>
      <c r="E399" t="s">
        <v>1529</v>
      </c>
      <c r="F399" t="s">
        <v>1620</v>
      </c>
      <c r="G399" t="s">
        <v>1621</v>
      </c>
      <c r="H399">
        <v>398</v>
      </c>
      <c r="I399">
        <f t="shared" si="18"/>
        <v>0</v>
      </c>
      <c r="J399" t="s">
        <v>1613</v>
      </c>
      <c r="K399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</v>
      </c>
      <c r="L399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</v>
      </c>
    </row>
    <row r="400" spans="4:12" x14ac:dyDescent="0.5">
      <c r="D400">
        <v>399</v>
      </c>
      <c r="E400" t="s">
        <v>1251</v>
      </c>
      <c r="F400" t="s">
        <v>1620</v>
      </c>
      <c r="G400" t="s">
        <v>1634</v>
      </c>
      <c r="H400">
        <v>400</v>
      </c>
      <c r="I400">
        <f t="shared" si="18"/>
        <v>15</v>
      </c>
      <c r="J400" t="s">
        <v>1613</v>
      </c>
      <c r="K400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</v>
      </c>
      <c r="L400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</v>
      </c>
    </row>
    <row r="401" spans="4:12" x14ac:dyDescent="0.5">
      <c r="D401">
        <v>400</v>
      </c>
      <c r="E401" t="s">
        <v>1530</v>
      </c>
      <c r="F401" t="s">
        <v>1620</v>
      </c>
      <c r="G401" t="s">
        <v>1625</v>
      </c>
      <c r="H401">
        <v>400</v>
      </c>
      <c r="I401">
        <f t="shared" si="18"/>
        <v>0</v>
      </c>
      <c r="J401" t="s">
        <v>1613</v>
      </c>
      <c r="K401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</v>
      </c>
      <c r="L401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</v>
      </c>
    </row>
    <row r="402" spans="4:12" x14ac:dyDescent="0.5">
      <c r="D402">
        <v>401</v>
      </c>
      <c r="E402" t="s">
        <v>1252</v>
      </c>
      <c r="F402" t="s">
        <v>1626</v>
      </c>
      <c r="G402" t="s">
        <v>1634</v>
      </c>
      <c r="H402">
        <v>402</v>
      </c>
      <c r="I402">
        <f t="shared" si="18"/>
        <v>10</v>
      </c>
      <c r="J402" t="s">
        <v>1613</v>
      </c>
      <c r="K402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</v>
      </c>
      <c r="L402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</v>
      </c>
    </row>
    <row r="403" spans="4:12" x14ac:dyDescent="0.5">
      <c r="D403">
        <v>402</v>
      </c>
      <c r="E403" t="s">
        <v>1531</v>
      </c>
      <c r="F403" t="s">
        <v>1626</v>
      </c>
      <c r="G403" t="s">
        <v>1634</v>
      </c>
      <c r="H403">
        <v>402</v>
      </c>
      <c r="I403">
        <f t="shared" si="18"/>
        <v>0</v>
      </c>
      <c r="J403" t="s">
        <v>1613</v>
      </c>
      <c r="K403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</v>
      </c>
      <c r="L403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</v>
      </c>
    </row>
    <row r="404" spans="4:12" x14ac:dyDescent="0.5">
      <c r="D404">
        <v>403</v>
      </c>
      <c r="E404" t="s">
        <v>1253</v>
      </c>
      <c r="F404" t="s">
        <v>1632</v>
      </c>
      <c r="G404" t="s">
        <v>1634</v>
      </c>
      <c r="H404">
        <v>404</v>
      </c>
      <c r="I404">
        <f t="shared" si="18"/>
        <v>15</v>
      </c>
      <c r="J404" t="s">
        <v>1613</v>
      </c>
      <c r="K404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</v>
      </c>
      <c r="L404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</v>
      </c>
    </row>
    <row r="405" spans="4:12" x14ac:dyDescent="0.5">
      <c r="D405">
        <v>404</v>
      </c>
      <c r="E405" t="s">
        <v>1254</v>
      </c>
      <c r="F405" t="s">
        <v>1632</v>
      </c>
      <c r="G405" t="s">
        <v>1634</v>
      </c>
      <c r="H405">
        <v>405</v>
      </c>
      <c r="I405">
        <f t="shared" si="18"/>
        <v>30</v>
      </c>
      <c r="J405" t="s">
        <v>1613</v>
      </c>
      <c r="K405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</v>
      </c>
      <c r="L405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</v>
      </c>
    </row>
    <row r="406" spans="4:12" x14ac:dyDescent="0.5">
      <c r="D406">
        <v>405</v>
      </c>
      <c r="E406" t="s">
        <v>1532</v>
      </c>
      <c r="F406" t="s">
        <v>1632</v>
      </c>
      <c r="G406" t="s">
        <v>1634</v>
      </c>
      <c r="H406">
        <v>405</v>
      </c>
      <c r="I406">
        <f t="shared" si="18"/>
        <v>0</v>
      </c>
      <c r="J406" t="s">
        <v>1613</v>
      </c>
      <c r="K406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</v>
      </c>
      <c r="L406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</v>
      </c>
    </row>
    <row r="407" spans="4:12" x14ac:dyDescent="0.5">
      <c r="D407">
        <v>406</v>
      </c>
      <c r="E407" t="s">
        <v>1533</v>
      </c>
      <c r="F407" t="s">
        <v>1618</v>
      </c>
      <c r="G407" t="s">
        <v>1622</v>
      </c>
      <c r="H407">
        <v>315</v>
      </c>
      <c r="I407">
        <v>10</v>
      </c>
      <c r="J407" t="s">
        <v>1613</v>
      </c>
      <c r="K407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</v>
      </c>
      <c r="L407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</v>
      </c>
    </row>
    <row r="408" spans="4:12" x14ac:dyDescent="0.5">
      <c r="D408">
        <v>407</v>
      </c>
      <c r="E408" t="s">
        <v>1534</v>
      </c>
      <c r="F408" t="s">
        <v>1618</v>
      </c>
      <c r="G408" t="s">
        <v>1622</v>
      </c>
      <c r="H408">
        <v>407</v>
      </c>
      <c r="I408">
        <f t="shared" si="18"/>
        <v>0</v>
      </c>
      <c r="J408" t="s">
        <v>1613</v>
      </c>
      <c r="K408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</v>
      </c>
      <c r="L408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</v>
      </c>
    </row>
    <row r="409" spans="4:12" x14ac:dyDescent="0.5">
      <c r="D409">
        <v>408</v>
      </c>
      <c r="E409" t="s">
        <v>1255</v>
      </c>
      <c r="F409" t="s">
        <v>1623</v>
      </c>
      <c r="G409" t="s">
        <v>1634</v>
      </c>
      <c r="H409">
        <v>409</v>
      </c>
      <c r="I409">
        <f t="shared" si="18"/>
        <v>30</v>
      </c>
      <c r="J409" t="s">
        <v>1613</v>
      </c>
      <c r="K409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</v>
      </c>
      <c r="L409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</v>
      </c>
    </row>
    <row r="410" spans="4:12" x14ac:dyDescent="0.5">
      <c r="D410">
        <v>409</v>
      </c>
      <c r="E410" t="s">
        <v>1535</v>
      </c>
      <c r="F410" t="s">
        <v>1623</v>
      </c>
      <c r="G410" t="s">
        <v>1634</v>
      </c>
      <c r="H410">
        <v>409</v>
      </c>
      <c r="I410">
        <f t="shared" si="18"/>
        <v>0</v>
      </c>
      <c r="J410" t="s">
        <v>1613</v>
      </c>
      <c r="K410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</v>
      </c>
      <c r="L410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</v>
      </c>
    </row>
    <row r="411" spans="4:12" x14ac:dyDescent="0.5">
      <c r="D411">
        <v>410</v>
      </c>
      <c r="E411" t="s">
        <v>1256</v>
      </c>
      <c r="F411" t="s">
        <v>1623</v>
      </c>
      <c r="G411" t="s">
        <v>1630</v>
      </c>
      <c r="H411">
        <v>411</v>
      </c>
      <c r="I411">
        <f t="shared" si="18"/>
        <v>30</v>
      </c>
      <c r="J411" t="s">
        <v>1613</v>
      </c>
      <c r="K411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</v>
      </c>
      <c r="L411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</v>
      </c>
    </row>
    <row r="412" spans="4:12" x14ac:dyDescent="0.5">
      <c r="D412">
        <v>411</v>
      </c>
      <c r="E412" t="s">
        <v>1536</v>
      </c>
      <c r="F412" t="s">
        <v>1623</v>
      </c>
      <c r="G412" t="s">
        <v>1630</v>
      </c>
      <c r="H412">
        <v>411</v>
      </c>
      <c r="I412">
        <f t="shared" si="18"/>
        <v>0</v>
      </c>
      <c r="J412" t="s">
        <v>1613</v>
      </c>
      <c r="K412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</v>
      </c>
      <c r="L412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</v>
      </c>
    </row>
    <row r="413" spans="4:12" x14ac:dyDescent="0.5">
      <c r="D413">
        <v>412</v>
      </c>
      <c r="E413" t="s">
        <v>1257</v>
      </c>
      <c r="F413" t="s">
        <v>1626</v>
      </c>
      <c r="G413" t="s">
        <v>1634</v>
      </c>
      <c r="H413">
        <v>413</v>
      </c>
      <c r="I413">
        <f t="shared" si="18"/>
        <v>20</v>
      </c>
      <c r="J413" t="s">
        <v>1613</v>
      </c>
      <c r="K413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</v>
      </c>
      <c r="L413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</v>
      </c>
    </row>
    <row r="414" spans="4:12" x14ac:dyDescent="0.5">
      <c r="D414">
        <v>413</v>
      </c>
      <c r="E414" t="s">
        <v>1537</v>
      </c>
      <c r="F414" t="s">
        <v>1626</v>
      </c>
      <c r="G414" t="s">
        <v>1618</v>
      </c>
      <c r="H414">
        <v>413</v>
      </c>
      <c r="I414">
        <f t="shared" si="18"/>
        <v>0</v>
      </c>
      <c r="J414" t="s">
        <v>1613</v>
      </c>
      <c r="K414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</v>
      </c>
      <c r="L414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</v>
      </c>
    </row>
    <row r="415" spans="4:12" x14ac:dyDescent="0.5">
      <c r="D415">
        <v>414</v>
      </c>
      <c r="E415" t="s">
        <v>1538</v>
      </c>
      <c r="F415" t="s">
        <v>1626</v>
      </c>
      <c r="G415" t="s">
        <v>1621</v>
      </c>
      <c r="H415">
        <v>414</v>
      </c>
      <c r="I415">
        <f t="shared" si="18"/>
        <v>0</v>
      </c>
      <c r="J415" t="s">
        <v>1613</v>
      </c>
      <c r="K415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</v>
      </c>
      <c r="L415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</v>
      </c>
    </row>
    <row r="416" spans="4:12" x14ac:dyDescent="0.5">
      <c r="D416">
        <v>415</v>
      </c>
      <c r="E416" t="s">
        <v>1258</v>
      </c>
      <c r="F416" t="s">
        <v>1626</v>
      </c>
      <c r="G416" t="s">
        <v>1621</v>
      </c>
      <c r="H416">
        <v>416</v>
      </c>
      <c r="I416">
        <f t="shared" si="18"/>
        <v>21</v>
      </c>
      <c r="J416" t="s">
        <v>1613</v>
      </c>
      <c r="K416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</v>
      </c>
      <c r="L416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</v>
      </c>
    </row>
    <row r="417" spans="4:12" x14ac:dyDescent="0.5">
      <c r="D417">
        <v>416</v>
      </c>
      <c r="E417" t="s">
        <v>1539</v>
      </c>
      <c r="F417" t="s">
        <v>1626</v>
      </c>
      <c r="G417" t="s">
        <v>1621</v>
      </c>
      <c r="H417">
        <v>416</v>
      </c>
      <c r="I417">
        <f t="shared" si="18"/>
        <v>0</v>
      </c>
      <c r="J417" t="s">
        <v>1613</v>
      </c>
      <c r="K417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</v>
      </c>
      <c r="L417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</v>
      </c>
    </row>
    <row r="418" spans="4:12" x14ac:dyDescent="0.5">
      <c r="D418">
        <v>417</v>
      </c>
      <c r="E418" t="s">
        <v>1540</v>
      </c>
      <c r="F418" t="s">
        <v>1632</v>
      </c>
      <c r="G418" t="s">
        <v>1634</v>
      </c>
      <c r="H418">
        <v>417</v>
      </c>
      <c r="I418">
        <f t="shared" si="18"/>
        <v>0</v>
      </c>
      <c r="J418" t="s">
        <v>1613</v>
      </c>
      <c r="K418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</v>
      </c>
      <c r="L418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</v>
      </c>
    </row>
    <row r="419" spans="4:12" x14ac:dyDescent="0.5">
      <c r="D419">
        <v>418</v>
      </c>
      <c r="E419" t="s">
        <v>1259</v>
      </c>
      <c r="F419" t="s">
        <v>1625</v>
      </c>
      <c r="G419" t="s">
        <v>1634</v>
      </c>
      <c r="H419">
        <v>419</v>
      </c>
      <c r="I419">
        <f t="shared" si="18"/>
        <v>26</v>
      </c>
      <c r="J419" t="s">
        <v>1613</v>
      </c>
      <c r="K419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</v>
      </c>
      <c r="L419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</v>
      </c>
    </row>
    <row r="420" spans="4:12" x14ac:dyDescent="0.5">
      <c r="D420">
        <v>419</v>
      </c>
      <c r="E420" t="s">
        <v>1541</v>
      </c>
      <c r="F420" t="s">
        <v>1625</v>
      </c>
      <c r="G420" t="s">
        <v>1634</v>
      </c>
      <c r="H420">
        <v>419</v>
      </c>
      <c r="I420">
        <f t="shared" si="18"/>
        <v>0</v>
      </c>
      <c r="J420" t="s">
        <v>1613</v>
      </c>
      <c r="K420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</v>
      </c>
      <c r="L420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</v>
      </c>
    </row>
    <row r="421" spans="4:12" x14ac:dyDescent="0.5">
      <c r="D421">
        <v>420</v>
      </c>
      <c r="E421" t="s">
        <v>1260</v>
      </c>
      <c r="F421" t="s">
        <v>1618</v>
      </c>
      <c r="G421" t="s">
        <v>1634</v>
      </c>
      <c r="H421">
        <v>421</v>
      </c>
      <c r="I421">
        <f t="shared" si="18"/>
        <v>25</v>
      </c>
      <c r="J421" t="s">
        <v>1613</v>
      </c>
      <c r="K421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</v>
      </c>
      <c r="L421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</v>
      </c>
    </row>
    <row r="422" spans="4:12" x14ac:dyDescent="0.5">
      <c r="D422">
        <v>421</v>
      </c>
      <c r="E422" t="s">
        <v>1542</v>
      </c>
      <c r="F422" t="s">
        <v>1618</v>
      </c>
      <c r="G422" t="s">
        <v>1634</v>
      </c>
      <c r="H422">
        <v>421</v>
      </c>
      <c r="I422">
        <f t="shared" si="18"/>
        <v>0</v>
      </c>
      <c r="J422" t="s">
        <v>1613</v>
      </c>
      <c r="K422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</v>
      </c>
      <c r="L422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</v>
      </c>
    </row>
    <row r="423" spans="4:12" x14ac:dyDescent="0.5">
      <c r="D423">
        <v>422</v>
      </c>
      <c r="E423" t="s">
        <v>1261</v>
      </c>
      <c r="F423" t="s">
        <v>1625</v>
      </c>
      <c r="G423" t="s">
        <v>1634</v>
      </c>
      <c r="H423">
        <v>423</v>
      </c>
      <c r="I423">
        <f t="shared" si="18"/>
        <v>30</v>
      </c>
      <c r="J423" t="s">
        <v>1613</v>
      </c>
      <c r="K423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</v>
      </c>
      <c r="L423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</v>
      </c>
    </row>
    <row r="424" spans="4:12" x14ac:dyDescent="0.5">
      <c r="D424">
        <v>423</v>
      </c>
      <c r="E424" t="s">
        <v>1543</v>
      </c>
      <c r="F424" t="s">
        <v>1625</v>
      </c>
      <c r="G424" t="s">
        <v>1616</v>
      </c>
      <c r="H424">
        <v>423</v>
      </c>
      <c r="I424">
        <f t="shared" si="18"/>
        <v>0</v>
      </c>
      <c r="J424" t="s">
        <v>1613</v>
      </c>
      <c r="K424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</v>
      </c>
      <c r="L424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</v>
      </c>
    </row>
    <row r="425" spans="4:12" x14ac:dyDescent="0.5">
      <c r="D425">
        <v>424</v>
      </c>
      <c r="E425" t="s">
        <v>1544</v>
      </c>
      <c r="F425" t="s">
        <v>1620</v>
      </c>
      <c r="G425" t="s">
        <v>1634</v>
      </c>
      <c r="H425">
        <v>424</v>
      </c>
      <c r="I425">
        <f t="shared" si="18"/>
        <v>0</v>
      </c>
      <c r="J425" t="s">
        <v>1613</v>
      </c>
      <c r="K425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</v>
      </c>
      <c r="L425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</v>
      </c>
    </row>
    <row r="426" spans="4:12" x14ac:dyDescent="0.5">
      <c r="D426">
        <v>425</v>
      </c>
      <c r="E426" t="s">
        <v>1262</v>
      </c>
      <c r="F426" t="s">
        <v>1629</v>
      </c>
      <c r="G426" t="s">
        <v>1621</v>
      </c>
      <c r="H426">
        <v>426</v>
      </c>
      <c r="I426">
        <f t="shared" si="18"/>
        <v>28</v>
      </c>
      <c r="J426" t="s">
        <v>1613</v>
      </c>
      <c r="K426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</v>
      </c>
      <c r="L426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</v>
      </c>
    </row>
    <row r="427" spans="4:12" x14ac:dyDescent="0.5">
      <c r="D427">
        <v>426</v>
      </c>
      <c r="E427" t="s">
        <v>1545</v>
      </c>
      <c r="F427" t="s">
        <v>1629</v>
      </c>
      <c r="G427" t="s">
        <v>1621</v>
      </c>
      <c r="H427">
        <v>426</v>
      </c>
      <c r="I427">
        <f t="shared" si="18"/>
        <v>0</v>
      </c>
      <c r="J427" t="s">
        <v>1613</v>
      </c>
      <c r="K427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</v>
      </c>
      <c r="L427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</v>
      </c>
    </row>
    <row r="428" spans="4:12" x14ac:dyDescent="0.5">
      <c r="D428">
        <v>427</v>
      </c>
      <c r="E428" t="s">
        <v>1546</v>
      </c>
      <c r="F428" t="s">
        <v>1620</v>
      </c>
      <c r="G428" t="s">
        <v>1634</v>
      </c>
      <c r="H428">
        <v>428</v>
      </c>
      <c r="I428">
        <f t="shared" si="18"/>
        <v>5</v>
      </c>
      <c r="J428" t="s">
        <v>1613</v>
      </c>
      <c r="K428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</v>
      </c>
      <c r="L428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</v>
      </c>
    </row>
    <row r="429" spans="4:12" x14ac:dyDescent="0.5">
      <c r="D429">
        <v>428</v>
      </c>
      <c r="E429" t="s">
        <v>1547</v>
      </c>
      <c r="F429" t="s">
        <v>1620</v>
      </c>
      <c r="G429" t="s">
        <v>1634</v>
      </c>
      <c r="H429">
        <v>428</v>
      </c>
      <c r="I429">
        <f t="shared" si="18"/>
        <v>0</v>
      </c>
      <c r="J429" t="s">
        <v>1613</v>
      </c>
      <c r="K429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</v>
      </c>
      <c r="L429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</v>
      </c>
    </row>
    <row r="430" spans="4:12" x14ac:dyDescent="0.5">
      <c r="D430">
        <v>429</v>
      </c>
      <c r="E430" t="s">
        <v>1548</v>
      </c>
      <c r="F430" t="s">
        <v>1629</v>
      </c>
      <c r="G430" t="s">
        <v>1634</v>
      </c>
      <c r="H430">
        <v>429</v>
      </c>
      <c r="I430">
        <f t="shared" si="18"/>
        <v>0</v>
      </c>
      <c r="J430" t="s">
        <v>1613</v>
      </c>
      <c r="K430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</v>
      </c>
      <c r="L430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</v>
      </c>
    </row>
    <row r="431" spans="4:12" x14ac:dyDescent="0.5">
      <c r="D431">
        <v>430</v>
      </c>
      <c r="E431" t="s">
        <v>1549</v>
      </c>
      <c r="F431" t="s">
        <v>1619</v>
      </c>
      <c r="G431" t="s">
        <v>1621</v>
      </c>
      <c r="H431">
        <v>430</v>
      </c>
      <c r="I431">
        <f t="shared" si="18"/>
        <v>0</v>
      </c>
      <c r="J431" t="s">
        <v>1613</v>
      </c>
      <c r="K431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</v>
      </c>
      <c r="L431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</v>
      </c>
    </row>
    <row r="432" spans="4:12" x14ac:dyDescent="0.5">
      <c r="D432">
        <v>431</v>
      </c>
      <c r="E432" t="s">
        <v>1263</v>
      </c>
      <c r="F432" t="s">
        <v>1620</v>
      </c>
      <c r="G432" t="s">
        <v>1634</v>
      </c>
      <c r="H432">
        <v>432</v>
      </c>
      <c r="I432">
        <f t="shared" si="18"/>
        <v>38</v>
      </c>
      <c r="J432" t="s">
        <v>1613</v>
      </c>
      <c r="K432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</v>
      </c>
      <c r="L432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</v>
      </c>
    </row>
    <row r="433" spans="4:12" x14ac:dyDescent="0.5">
      <c r="D433">
        <v>432</v>
      </c>
      <c r="E433" t="s">
        <v>1550</v>
      </c>
      <c r="F433" t="s">
        <v>1620</v>
      </c>
      <c r="G433" t="s">
        <v>1634</v>
      </c>
      <c r="H433">
        <v>432</v>
      </c>
      <c r="I433">
        <f t="shared" si="18"/>
        <v>0</v>
      </c>
      <c r="J433" t="s">
        <v>1613</v>
      </c>
      <c r="K433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</v>
      </c>
      <c r="L433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</v>
      </c>
    </row>
    <row r="434" spans="4:12" x14ac:dyDescent="0.5">
      <c r="D434">
        <v>433</v>
      </c>
      <c r="E434" t="s">
        <v>1551</v>
      </c>
      <c r="F434" t="s">
        <v>1624</v>
      </c>
      <c r="G434" t="s">
        <v>1634</v>
      </c>
      <c r="H434">
        <v>358</v>
      </c>
      <c r="I434">
        <v>10</v>
      </c>
      <c r="J434" t="s">
        <v>1613</v>
      </c>
      <c r="K434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</v>
      </c>
      <c r="L434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</v>
      </c>
    </row>
    <row r="435" spans="4:12" x14ac:dyDescent="0.5">
      <c r="D435">
        <v>434</v>
      </c>
      <c r="E435" t="s">
        <v>1264</v>
      </c>
      <c r="F435" t="s">
        <v>1622</v>
      </c>
      <c r="G435" t="s">
        <v>1619</v>
      </c>
      <c r="H435">
        <v>435</v>
      </c>
      <c r="I435">
        <f t="shared" si="18"/>
        <v>34</v>
      </c>
      <c r="J435" t="s">
        <v>1613</v>
      </c>
      <c r="K435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</v>
      </c>
      <c r="L435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</v>
      </c>
    </row>
    <row r="436" spans="4:12" x14ac:dyDescent="0.5">
      <c r="D436">
        <v>435</v>
      </c>
      <c r="E436" t="s">
        <v>1552</v>
      </c>
      <c r="F436" t="s">
        <v>1622</v>
      </c>
      <c r="G436" t="s">
        <v>1619</v>
      </c>
      <c r="H436">
        <v>435</v>
      </c>
      <c r="I436">
        <f t="shared" si="18"/>
        <v>0</v>
      </c>
      <c r="J436" t="s">
        <v>1613</v>
      </c>
      <c r="K436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</v>
      </c>
      <c r="L436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</v>
      </c>
    </row>
    <row r="437" spans="4:12" x14ac:dyDescent="0.5">
      <c r="D437">
        <v>436</v>
      </c>
      <c r="E437" t="s">
        <v>1265</v>
      </c>
      <c r="F437" t="s">
        <v>1630</v>
      </c>
      <c r="G437" t="s">
        <v>1624</v>
      </c>
      <c r="H437">
        <v>437</v>
      </c>
      <c r="I437">
        <f t="shared" si="18"/>
        <v>33</v>
      </c>
      <c r="J437" t="s">
        <v>1613</v>
      </c>
      <c r="K437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</v>
      </c>
      <c r="L437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</v>
      </c>
    </row>
    <row r="438" spans="4:12" x14ac:dyDescent="0.5">
      <c r="D438">
        <v>437</v>
      </c>
      <c r="E438" t="s">
        <v>1553</v>
      </c>
      <c r="F438" t="s">
        <v>1630</v>
      </c>
      <c r="G438" t="s">
        <v>1624</v>
      </c>
      <c r="H438">
        <v>437</v>
      </c>
      <c r="I438">
        <f t="shared" ref="I438:I501" si="21">IFERROR(IF(H438=D438,0,VLOOKUP(D438,A:B,2,FALSE)),I437+5)</f>
        <v>0</v>
      </c>
      <c r="J438" t="s">
        <v>1613</v>
      </c>
      <c r="K438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</v>
      </c>
      <c r="L438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</v>
      </c>
    </row>
    <row r="439" spans="4:12" x14ac:dyDescent="0.5">
      <c r="D439">
        <v>438</v>
      </c>
      <c r="E439" t="s">
        <v>1554</v>
      </c>
      <c r="F439" t="s">
        <v>1623</v>
      </c>
      <c r="G439" t="s">
        <v>1634</v>
      </c>
      <c r="H439">
        <v>185</v>
      </c>
      <c r="I439">
        <v>10</v>
      </c>
      <c r="J439" t="s">
        <v>1613</v>
      </c>
      <c r="K439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</v>
      </c>
      <c r="L439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</v>
      </c>
    </row>
    <row r="440" spans="4:12" x14ac:dyDescent="0.5">
      <c r="D440">
        <v>439</v>
      </c>
      <c r="E440" t="s">
        <v>1555</v>
      </c>
      <c r="F440" t="s">
        <v>1624</v>
      </c>
      <c r="G440" t="s">
        <v>1633</v>
      </c>
      <c r="H440">
        <v>122</v>
      </c>
      <c r="I440">
        <v>10</v>
      </c>
      <c r="J440" t="s">
        <v>1613</v>
      </c>
      <c r="K440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</v>
      </c>
      <c r="L440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</v>
      </c>
    </row>
    <row r="441" spans="4:12" x14ac:dyDescent="0.5">
      <c r="D441">
        <v>440</v>
      </c>
      <c r="E441" t="s">
        <v>1556</v>
      </c>
      <c r="F441" t="s">
        <v>1620</v>
      </c>
      <c r="G441" t="s">
        <v>1634</v>
      </c>
      <c r="H441">
        <v>113</v>
      </c>
      <c r="I441">
        <v>10</v>
      </c>
      <c r="J441" t="s">
        <v>1613</v>
      </c>
      <c r="K441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</v>
      </c>
      <c r="L441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</v>
      </c>
    </row>
    <row r="442" spans="4:12" x14ac:dyDescent="0.5">
      <c r="D442">
        <v>441</v>
      </c>
      <c r="E442" t="s">
        <v>1557</v>
      </c>
      <c r="F442" t="s">
        <v>1620</v>
      </c>
      <c r="G442" t="s">
        <v>1621</v>
      </c>
      <c r="H442">
        <v>441</v>
      </c>
      <c r="I442">
        <f t="shared" si="21"/>
        <v>0</v>
      </c>
      <c r="J442" t="s">
        <v>1613</v>
      </c>
      <c r="K442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</v>
      </c>
      <c r="L442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</v>
      </c>
    </row>
    <row r="443" spans="4:12" x14ac:dyDescent="0.5">
      <c r="D443">
        <v>442</v>
      </c>
      <c r="E443" t="s">
        <v>1558</v>
      </c>
      <c r="F443" t="s">
        <v>1629</v>
      </c>
      <c r="G443" t="s">
        <v>1619</v>
      </c>
      <c r="H443">
        <v>442</v>
      </c>
      <c r="I443">
        <f t="shared" si="21"/>
        <v>0</v>
      </c>
      <c r="J443" t="s">
        <v>1613</v>
      </c>
      <c r="K443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</v>
      </c>
      <c r="L443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</v>
      </c>
    </row>
    <row r="444" spans="4:12" x14ac:dyDescent="0.5">
      <c r="D444">
        <v>443</v>
      </c>
      <c r="E444" t="s">
        <v>1266</v>
      </c>
      <c r="F444" t="s">
        <v>1617</v>
      </c>
      <c r="G444" t="s">
        <v>1616</v>
      </c>
      <c r="H444">
        <v>444</v>
      </c>
      <c r="I444">
        <f t="shared" si="21"/>
        <v>24</v>
      </c>
      <c r="J444" t="s">
        <v>1613</v>
      </c>
      <c r="K444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</v>
      </c>
      <c r="L444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</v>
      </c>
    </row>
    <row r="445" spans="4:12" x14ac:dyDescent="0.5">
      <c r="D445">
        <v>444</v>
      </c>
      <c r="E445" t="s">
        <v>1267</v>
      </c>
      <c r="F445" t="s">
        <v>1617</v>
      </c>
      <c r="G445" t="s">
        <v>1616</v>
      </c>
      <c r="H445">
        <v>445</v>
      </c>
      <c r="I445">
        <f t="shared" si="21"/>
        <v>48</v>
      </c>
      <c r="J445" t="s">
        <v>1613</v>
      </c>
      <c r="K445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</v>
      </c>
      <c r="L445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</v>
      </c>
    </row>
    <row r="446" spans="4:12" x14ac:dyDescent="0.5">
      <c r="D446">
        <v>445</v>
      </c>
      <c r="E446" t="s">
        <v>1559</v>
      </c>
      <c r="F446" t="s">
        <v>1617</v>
      </c>
      <c r="G446" t="s">
        <v>1616</v>
      </c>
      <c r="H446">
        <v>445</v>
      </c>
      <c r="I446">
        <f t="shared" si="21"/>
        <v>0</v>
      </c>
      <c r="J446" t="s">
        <v>1613</v>
      </c>
      <c r="K446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</v>
      </c>
      <c r="L446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</v>
      </c>
    </row>
    <row r="447" spans="4:12" x14ac:dyDescent="0.5">
      <c r="D447">
        <v>446</v>
      </c>
      <c r="E447" t="s">
        <v>1560</v>
      </c>
      <c r="F447" t="s">
        <v>1620</v>
      </c>
      <c r="G447" t="s">
        <v>1634</v>
      </c>
      <c r="H447">
        <v>143</v>
      </c>
      <c r="I447">
        <v>30</v>
      </c>
      <c r="J447" t="s">
        <v>1613</v>
      </c>
      <c r="K447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</v>
      </c>
      <c r="L447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</v>
      </c>
    </row>
    <row r="448" spans="4:12" x14ac:dyDescent="0.5">
      <c r="D448">
        <v>447</v>
      </c>
      <c r="E448" t="s">
        <v>1561</v>
      </c>
      <c r="F448" t="s">
        <v>1631</v>
      </c>
      <c r="G448" t="s">
        <v>1634</v>
      </c>
      <c r="H448">
        <v>448</v>
      </c>
      <c r="I448">
        <f t="shared" si="21"/>
        <v>35</v>
      </c>
      <c r="J448" t="s">
        <v>1613</v>
      </c>
      <c r="K448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</v>
      </c>
      <c r="L448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</v>
      </c>
    </row>
    <row r="449" spans="4:12" x14ac:dyDescent="0.5">
      <c r="D449">
        <v>448</v>
      </c>
      <c r="E449" t="s">
        <v>1562</v>
      </c>
      <c r="F449" t="s">
        <v>1631</v>
      </c>
      <c r="G449" t="s">
        <v>1630</v>
      </c>
      <c r="H449">
        <v>448</v>
      </c>
      <c r="I449">
        <f t="shared" si="21"/>
        <v>0</v>
      </c>
      <c r="J449" t="s">
        <v>1613</v>
      </c>
      <c r="K449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</v>
      </c>
      <c r="L449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</v>
      </c>
    </row>
    <row r="450" spans="4:12" x14ac:dyDescent="0.5">
      <c r="D450">
        <v>449</v>
      </c>
      <c r="E450" t="s">
        <v>1268</v>
      </c>
      <c r="F450" t="s">
        <v>1616</v>
      </c>
      <c r="G450" t="s">
        <v>1634</v>
      </c>
      <c r="H450">
        <v>450</v>
      </c>
      <c r="I450">
        <f t="shared" si="21"/>
        <v>34</v>
      </c>
      <c r="J450" t="s">
        <v>1613</v>
      </c>
      <c r="K450" t="str">
        <f t="shared" si="19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</v>
      </c>
      <c r="L450" t="str">
        <f t="shared" si="20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</v>
      </c>
    </row>
    <row r="451" spans="4:12" x14ac:dyDescent="0.5">
      <c r="D451">
        <v>450</v>
      </c>
      <c r="E451" t="s">
        <v>1563</v>
      </c>
      <c r="F451" t="s">
        <v>1616</v>
      </c>
      <c r="G451" t="s">
        <v>1634</v>
      </c>
      <c r="H451">
        <v>450</v>
      </c>
      <c r="I451">
        <f t="shared" si="21"/>
        <v>0</v>
      </c>
      <c r="J451" t="s">
        <v>1613</v>
      </c>
      <c r="K451" t="str">
        <f t="shared" ref="K451:K508" si="22">K450&amp;H451&amp;J451</f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</v>
      </c>
      <c r="L451" t="str">
        <f t="shared" ref="L451:L508" si="23">L450&amp;I451&amp;J451</f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</v>
      </c>
    </row>
    <row r="452" spans="4:12" x14ac:dyDescent="0.5">
      <c r="D452">
        <v>451</v>
      </c>
      <c r="E452" t="s">
        <v>1269</v>
      </c>
      <c r="F452" t="s">
        <v>1622</v>
      </c>
      <c r="G452" t="s">
        <v>1626</v>
      </c>
      <c r="H452">
        <v>452</v>
      </c>
      <c r="I452">
        <f t="shared" si="21"/>
        <v>40</v>
      </c>
      <c r="J452" t="s">
        <v>1613</v>
      </c>
      <c r="K452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</v>
      </c>
      <c r="L452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</v>
      </c>
    </row>
    <row r="453" spans="4:12" x14ac:dyDescent="0.5">
      <c r="D453">
        <v>452</v>
      </c>
      <c r="E453" t="s">
        <v>1564</v>
      </c>
      <c r="F453" t="s">
        <v>1622</v>
      </c>
      <c r="G453" t="s">
        <v>1619</v>
      </c>
      <c r="H453">
        <v>452</v>
      </c>
      <c r="I453">
        <f t="shared" si="21"/>
        <v>0</v>
      </c>
      <c r="J453" t="s">
        <v>1613</v>
      </c>
      <c r="K453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</v>
      </c>
      <c r="L453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</v>
      </c>
    </row>
    <row r="454" spans="4:12" x14ac:dyDescent="0.5">
      <c r="D454">
        <v>453</v>
      </c>
      <c r="E454" t="s">
        <v>1270</v>
      </c>
      <c r="F454" t="s">
        <v>1622</v>
      </c>
      <c r="G454" t="s">
        <v>1631</v>
      </c>
      <c r="H454">
        <v>454</v>
      </c>
      <c r="I454">
        <f t="shared" si="21"/>
        <v>37</v>
      </c>
      <c r="J454" t="s">
        <v>1613</v>
      </c>
      <c r="K454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</v>
      </c>
      <c r="L454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</v>
      </c>
    </row>
    <row r="455" spans="4:12" x14ac:dyDescent="0.5">
      <c r="D455">
        <v>454</v>
      </c>
      <c r="E455" t="s">
        <v>1565</v>
      </c>
      <c r="F455" t="s">
        <v>1622</v>
      </c>
      <c r="G455" t="s">
        <v>1631</v>
      </c>
      <c r="H455">
        <v>454</v>
      </c>
      <c r="I455">
        <f t="shared" si="21"/>
        <v>0</v>
      </c>
      <c r="J455" t="s">
        <v>1613</v>
      </c>
      <c r="K455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</v>
      </c>
      <c r="L455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</v>
      </c>
    </row>
    <row r="456" spans="4:12" x14ac:dyDescent="0.5">
      <c r="D456">
        <v>455</v>
      </c>
      <c r="E456" t="s">
        <v>1566</v>
      </c>
      <c r="F456" t="s">
        <v>1618</v>
      </c>
      <c r="G456" t="s">
        <v>1634</v>
      </c>
      <c r="H456">
        <v>455</v>
      </c>
      <c r="I456">
        <f t="shared" si="21"/>
        <v>0</v>
      </c>
      <c r="J456" t="s">
        <v>1613</v>
      </c>
      <c r="K456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</v>
      </c>
      <c r="L456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</v>
      </c>
    </row>
    <row r="457" spans="4:12" x14ac:dyDescent="0.5">
      <c r="D457">
        <v>456</v>
      </c>
      <c r="E457" t="s">
        <v>1271</v>
      </c>
      <c r="F457" t="s">
        <v>1625</v>
      </c>
      <c r="G457" t="s">
        <v>1634</v>
      </c>
      <c r="H457">
        <v>457</v>
      </c>
      <c r="I457">
        <f t="shared" si="21"/>
        <v>31</v>
      </c>
      <c r="J457" t="s">
        <v>1613</v>
      </c>
      <c r="K457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</v>
      </c>
      <c r="L457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</v>
      </c>
    </row>
    <row r="458" spans="4:12" x14ac:dyDescent="0.5">
      <c r="D458">
        <v>457</v>
      </c>
      <c r="E458" t="s">
        <v>1567</v>
      </c>
      <c r="F458" t="s">
        <v>1625</v>
      </c>
      <c r="G458" t="s">
        <v>1634</v>
      </c>
      <c r="H458">
        <v>457</v>
      </c>
      <c r="I458">
        <f t="shared" si="21"/>
        <v>0</v>
      </c>
      <c r="J458" t="s">
        <v>1613</v>
      </c>
      <c r="K458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</v>
      </c>
      <c r="L458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</v>
      </c>
    </row>
    <row r="459" spans="4:12" x14ac:dyDescent="0.5">
      <c r="D459">
        <v>458</v>
      </c>
      <c r="E459" t="s">
        <v>1568</v>
      </c>
      <c r="F459" t="s">
        <v>1625</v>
      </c>
      <c r="G459" t="s">
        <v>1621</v>
      </c>
      <c r="H459">
        <v>226</v>
      </c>
      <c r="I459">
        <v>30</v>
      </c>
      <c r="J459" t="s">
        <v>1613</v>
      </c>
      <c r="K459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</v>
      </c>
      <c r="L459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</v>
      </c>
    </row>
    <row r="460" spans="4:12" x14ac:dyDescent="0.5">
      <c r="D460">
        <v>459</v>
      </c>
      <c r="E460" t="s">
        <v>1272</v>
      </c>
      <c r="F460" t="s">
        <v>1618</v>
      </c>
      <c r="G460" t="s">
        <v>1628</v>
      </c>
      <c r="H460">
        <v>460</v>
      </c>
      <c r="I460">
        <f t="shared" si="21"/>
        <v>40</v>
      </c>
      <c r="J460" t="s">
        <v>1613</v>
      </c>
      <c r="K460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</v>
      </c>
      <c r="L460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</v>
      </c>
    </row>
    <row r="461" spans="4:12" x14ac:dyDescent="0.5">
      <c r="D461">
        <v>460</v>
      </c>
      <c r="E461" t="s">
        <v>1569</v>
      </c>
      <c r="F461" t="s">
        <v>1618</v>
      </c>
      <c r="G461" t="s">
        <v>1628</v>
      </c>
      <c r="H461">
        <v>460</v>
      </c>
      <c r="I461">
        <f t="shared" si="21"/>
        <v>0</v>
      </c>
      <c r="J461" t="s">
        <v>1613</v>
      </c>
      <c r="K461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</v>
      </c>
      <c r="L461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</v>
      </c>
    </row>
    <row r="462" spans="4:12" x14ac:dyDescent="0.5">
      <c r="D462">
        <v>461</v>
      </c>
      <c r="E462" t="s">
        <v>1570</v>
      </c>
      <c r="F462" t="s">
        <v>1619</v>
      </c>
      <c r="G462" t="s">
        <v>1628</v>
      </c>
      <c r="H462">
        <v>461</v>
      </c>
      <c r="I462">
        <f t="shared" si="21"/>
        <v>0</v>
      </c>
      <c r="J462" t="s">
        <v>1613</v>
      </c>
      <c r="K462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</v>
      </c>
      <c r="L462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</v>
      </c>
    </row>
    <row r="463" spans="4:12" x14ac:dyDescent="0.5">
      <c r="D463">
        <v>462</v>
      </c>
      <c r="E463" t="s">
        <v>1571</v>
      </c>
      <c r="F463" t="s">
        <v>1632</v>
      </c>
      <c r="G463" t="s">
        <v>1630</v>
      </c>
      <c r="H463">
        <v>462</v>
      </c>
      <c r="I463">
        <f t="shared" si="21"/>
        <v>0</v>
      </c>
      <c r="J463" t="s">
        <v>1613</v>
      </c>
      <c r="K463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</v>
      </c>
      <c r="L463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</v>
      </c>
    </row>
    <row r="464" spans="4:12" x14ac:dyDescent="0.5">
      <c r="D464">
        <v>463</v>
      </c>
      <c r="E464" t="s">
        <v>1572</v>
      </c>
      <c r="F464" t="s">
        <v>1620</v>
      </c>
      <c r="G464" t="s">
        <v>1634</v>
      </c>
      <c r="H464">
        <v>463</v>
      </c>
      <c r="I464">
        <f t="shared" si="21"/>
        <v>0</v>
      </c>
      <c r="J464" t="s">
        <v>1613</v>
      </c>
      <c r="K464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</v>
      </c>
      <c r="L464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</v>
      </c>
    </row>
    <row r="465" spans="4:12" x14ac:dyDescent="0.5">
      <c r="D465">
        <v>464</v>
      </c>
      <c r="E465" t="s">
        <v>1573</v>
      </c>
      <c r="F465" t="s">
        <v>1616</v>
      </c>
      <c r="G465" t="s">
        <v>1623</v>
      </c>
      <c r="H465">
        <v>464</v>
      </c>
      <c r="I465">
        <f t="shared" si="21"/>
        <v>0</v>
      </c>
      <c r="J465" t="s">
        <v>1613</v>
      </c>
      <c r="K465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</v>
      </c>
      <c r="L465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</v>
      </c>
    </row>
    <row r="466" spans="4:12" x14ac:dyDescent="0.5">
      <c r="D466">
        <v>465</v>
      </c>
      <c r="E466" t="s">
        <v>1574</v>
      </c>
      <c r="F466" t="s">
        <v>1618</v>
      </c>
      <c r="G466" t="s">
        <v>1634</v>
      </c>
      <c r="H466">
        <v>465</v>
      </c>
      <c r="I466">
        <f t="shared" si="21"/>
        <v>0</v>
      </c>
      <c r="J466" t="s">
        <v>1613</v>
      </c>
      <c r="K466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</v>
      </c>
      <c r="L466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</v>
      </c>
    </row>
    <row r="467" spans="4:12" x14ac:dyDescent="0.5">
      <c r="D467">
        <v>466</v>
      </c>
      <c r="E467" t="s">
        <v>1575</v>
      </c>
      <c r="F467" t="s">
        <v>1632</v>
      </c>
      <c r="G467" t="s">
        <v>1634</v>
      </c>
      <c r="H467">
        <v>466</v>
      </c>
      <c r="I467">
        <f t="shared" si="21"/>
        <v>0</v>
      </c>
      <c r="J467" t="s">
        <v>1613</v>
      </c>
      <c r="K467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</v>
      </c>
      <c r="L467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</v>
      </c>
    </row>
    <row r="468" spans="4:12" x14ac:dyDescent="0.5">
      <c r="D468">
        <v>467</v>
      </c>
      <c r="E468" t="s">
        <v>1576</v>
      </c>
      <c r="F468" t="s">
        <v>1627</v>
      </c>
      <c r="G468" t="s">
        <v>1634</v>
      </c>
      <c r="H468">
        <v>467</v>
      </c>
      <c r="I468">
        <f t="shared" si="21"/>
        <v>0</v>
      </c>
      <c r="J468" t="s">
        <v>1613</v>
      </c>
      <c r="K468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</v>
      </c>
      <c r="L468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</v>
      </c>
    </row>
    <row r="469" spans="4:12" x14ac:dyDescent="0.5">
      <c r="D469">
        <v>468</v>
      </c>
      <c r="E469" t="s">
        <v>1577</v>
      </c>
      <c r="F469" t="s">
        <v>1633</v>
      </c>
      <c r="G469" t="s">
        <v>1621</v>
      </c>
      <c r="H469">
        <v>468</v>
      </c>
      <c r="I469">
        <f t="shared" si="21"/>
        <v>0</v>
      </c>
      <c r="J469" t="s">
        <v>1613</v>
      </c>
      <c r="K469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</v>
      </c>
      <c r="L469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</v>
      </c>
    </row>
    <row r="470" spans="4:12" x14ac:dyDescent="0.5">
      <c r="D470">
        <v>469</v>
      </c>
      <c r="E470" t="s">
        <v>1578</v>
      </c>
      <c r="F470" t="s">
        <v>1626</v>
      </c>
      <c r="G470" t="s">
        <v>1621</v>
      </c>
      <c r="H470">
        <v>469</v>
      </c>
      <c r="I470">
        <f t="shared" si="21"/>
        <v>0</v>
      </c>
      <c r="J470" t="s">
        <v>1613</v>
      </c>
      <c r="K470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</v>
      </c>
      <c r="L470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</v>
      </c>
    </row>
    <row r="471" spans="4:12" x14ac:dyDescent="0.5">
      <c r="D471">
        <v>470</v>
      </c>
      <c r="E471" t="s">
        <v>1579</v>
      </c>
      <c r="F471" t="s">
        <v>1618</v>
      </c>
      <c r="G471" t="s">
        <v>1634</v>
      </c>
      <c r="H471">
        <v>470</v>
      </c>
      <c r="I471">
        <f t="shared" si="21"/>
        <v>0</v>
      </c>
      <c r="J471" t="s">
        <v>1613</v>
      </c>
      <c r="K471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</v>
      </c>
      <c r="L471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</v>
      </c>
    </row>
    <row r="472" spans="4:12" x14ac:dyDescent="0.5">
      <c r="D472">
        <v>471</v>
      </c>
      <c r="E472" t="s">
        <v>1580</v>
      </c>
      <c r="F472" t="s">
        <v>1628</v>
      </c>
      <c r="G472" t="s">
        <v>1634</v>
      </c>
      <c r="H472">
        <v>471</v>
      </c>
      <c r="I472">
        <f t="shared" si="21"/>
        <v>0</v>
      </c>
      <c r="J472" t="s">
        <v>1613</v>
      </c>
      <c r="K472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</v>
      </c>
      <c r="L472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</v>
      </c>
    </row>
    <row r="473" spans="4:12" x14ac:dyDescent="0.5">
      <c r="D473">
        <v>472</v>
      </c>
      <c r="E473" t="s">
        <v>1581</v>
      </c>
      <c r="F473" t="s">
        <v>1616</v>
      </c>
      <c r="G473" t="s">
        <v>1621</v>
      </c>
      <c r="H473">
        <v>472</v>
      </c>
      <c r="I473">
        <f t="shared" si="21"/>
        <v>0</v>
      </c>
      <c r="J473" t="s">
        <v>1613</v>
      </c>
      <c r="K473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</v>
      </c>
      <c r="L473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</v>
      </c>
    </row>
    <row r="474" spans="4:12" x14ac:dyDescent="0.5">
      <c r="D474">
        <v>473</v>
      </c>
      <c r="E474" t="s">
        <v>1582</v>
      </c>
      <c r="F474" t="s">
        <v>1628</v>
      </c>
      <c r="G474" t="s">
        <v>1616</v>
      </c>
      <c r="H474">
        <v>473</v>
      </c>
      <c r="I474">
        <f t="shared" si="21"/>
        <v>0</v>
      </c>
      <c r="J474" t="s">
        <v>1613</v>
      </c>
      <c r="K474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</v>
      </c>
      <c r="L474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</v>
      </c>
    </row>
    <row r="475" spans="4:12" x14ac:dyDescent="0.5">
      <c r="D475">
        <v>474</v>
      </c>
      <c r="E475" t="s">
        <v>1583</v>
      </c>
      <c r="F475" t="s">
        <v>1620</v>
      </c>
      <c r="G475" t="s">
        <v>1634</v>
      </c>
      <c r="H475">
        <v>474</v>
      </c>
      <c r="I475">
        <f t="shared" si="21"/>
        <v>0</v>
      </c>
      <c r="J475" t="s">
        <v>1613</v>
      </c>
      <c r="K475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</v>
      </c>
      <c r="L475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</v>
      </c>
    </row>
    <row r="476" spans="4:12" x14ac:dyDescent="0.5">
      <c r="D476">
        <v>475</v>
      </c>
      <c r="E476" t="s">
        <v>1584</v>
      </c>
      <c r="F476" t="s">
        <v>1624</v>
      </c>
      <c r="G476" t="s">
        <v>1631</v>
      </c>
      <c r="H476">
        <v>475</v>
      </c>
      <c r="I476">
        <f t="shared" si="21"/>
        <v>0</v>
      </c>
      <c r="J476" t="s">
        <v>1613</v>
      </c>
      <c r="K476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</v>
      </c>
      <c r="L476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</v>
      </c>
    </row>
    <row r="477" spans="4:12" x14ac:dyDescent="0.5">
      <c r="D477">
        <v>476</v>
      </c>
      <c r="E477" t="s">
        <v>1585</v>
      </c>
      <c r="F477" t="s">
        <v>1623</v>
      </c>
      <c r="G477" t="s">
        <v>1630</v>
      </c>
      <c r="H477">
        <v>476</v>
      </c>
      <c r="I477">
        <f t="shared" si="21"/>
        <v>0</v>
      </c>
      <c r="J477" t="s">
        <v>1613</v>
      </c>
      <c r="K477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</v>
      </c>
      <c r="L477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</v>
      </c>
    </row>
    <row r="478" spans="4:12" x14ac:dyDescent="0.5">
      <c r="D478">
        <v>477</v>
      </c>
      <c r="E478" t="s">
        <v>1586</v>
      </c>
      <c r="F478" t="s">
        <v>1629</v>
      </c>
      <c r="G478" t="s">
        <v>1634</v>
      </c>
      <c r="H478">
        <v>477</v>
      </c>
      <c r="I478">
        <f t="shared" si="21"/>
        <v>0</v>
      </c>
      <c r="J478" t="s">
        <v>1613</v>
      </c>
      <c r="K478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</v>
      </c>
      <c r="L478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</v>
      </c>
    </row>
    <row r="479" spans="4:12" x14ac:dyDescent="0.5">
      <c r="D479">
        <v>478</v>
      </c>
      <c r="E479" t="s">
        <v>1587</v>
      </c>
      <c r="F479" t="s">
        <v>1628</v>
      </c>
      <c r="G479" t="s">
        <v>1629</v>
      </c>
      <c r="H479">
        <v>478</v>
      </c>
      <c r="I479">
        <f t="shared" si="21"/>
        <v>0</v>
      </c>
      <c r="J479" t="s">
        <v>1613</v>
      </c>
      <c r="K479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</v>
      </c>
      <c r="L479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</v>
      </c>
    </row>
    <row r="480" spans="4:12" x14ac:dyDescent="0.5">
      <c r="D480">
        <v>479</v>
      </c>
      <c r="E480" t="s">
        <v>1588</v>
      </c>
      <c r="F480" t="s">
        <v>1632</v>
      </c>
      <c r="G480" t="s">
        <v>1629</v>
      </c>
      <c r="H480">
        <v>479</v>
      </c>
      <c r="I480">
        <f t="shared" si="21"/>
        <v>0</v>
      </c>
      <c r="J480" t="s">
        <v>1613</v>
      </c>
      <c r="K480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</v>
      </c>
      <c r="L480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</v>
      </c>
    </row>
    <row r="481" spans="4:12" x14ac:dyDescent="0.5">
      <c r="D481">
        <v>480</v>
      </c>
      <c r="E481" t="s">
        <v>1589</v>
      </c>
      <c r="F481" t="s">
        <v>1624</v>
      </c>
      <c r="G481" t="s">
        <v>1634</v>
      </c>
      <c r="H481">
        <v>480</v>
      </c>
      <c r="I481">
        <f t="shared" si="21"/>
        <v>0</v>
      </c>
      <c r="J481" t="s">
        <v>1613</v>
      </c>
      <c r="K481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</v>
      </c>
      <c r="L481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</v>
      </c>
    </row>
    <row r="482" spans="4:12" x14ac:dyDescent="0.5">
      <c r="D482">
        <v>481</v>
      </c>
      <c r="E482" t="s">
        <v>1590</v>
      </c>
      <c r="F482" t="s">
        <v>1624</v>
      </c>
      <c r="G482" t="s">
        <v>1634</v>
      </c>
      <c r="H482">
        <v>481</v>
      </c>
      <c r="I482">
        <f t="shared" si="21"/>
        <v>0</v>
      </c>
      <c r="J482" t="s">
        <v>1613</v>
      </c>
      <c r="K482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</v>
      </c>
      <c r="L482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</v>
      </c>
    </row>
    <row r="483" spans="4:12" x14ac:dyDescent="0.5">
      <c r="D483">
        <v>482</v>
      </c>
      <c r="E483" t="s">
        <v>1591</v>
      </c>
      <c r="F483" t="s">
        <v>1624</v>
      </c>
      <c r="G483" t="s">
        <v>1634</v>
      </c>
      <c r="H483">
        <v>482</v>
      </c>
      <c r="I483">
        <f t="shared" si="21"/>
        <v>0</v>
      </c>
      <c r="J483" t="s">
        <v>1613</v>
      </c>
      <c r="K483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</v>
      </c>
      <c r="L483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</v>
      </c>
    </row>
    <row r="484" spans="4:12" x14ac:dyDescent="0.5">
      <c r="D484">
        <v>483</v>
      </c>
      <c r="E484" t="s">
        <v>1592</v>
      </c>
      <c r="F484" t="s">
        <v>1630</v>
      </c>
      <c r="G484" t="s">
        <v>1617</v>
      </c>
      <c r="H484">
        <v>483</v>
      </c>
      <c r="I484">
        <f t="shared" si="21"/>
        <v>0</v>
      </c>
      <c r="J484" t="s">
        <v>1613</v>
      </c>
      <c r="K484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</v>
      </c>
      <c r="L484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</v>
      </c>
    </row>
    <row r="485" spans="4:12" x14ac:dyDescent="0.5">
      <c r="D485">
        <v>484</v>
      </c>
      <c r="E485" t="s">
        <v>1593</v>
      </c>
      <c r="F485" t="s">
        <v>1625</v>
      </c>
      <c r="G485" t="s">
        <v>1617</v>
      </c>
      <c r="H485">
        <v>484</v>
      </c>
      <c r="I485">
        <f t="shared" si="21"/>
        <v>0</v>
      </c>
      <c r="J485" t="s">
        <v>1613</v>
      </c>
      <c r="K485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</v>
      </c>
      <c r="L485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</v>
      </c>
    </row>
    <row r="486" spans="4:12" x14ac:dyDescent="0.5">
      <c r="D486">
        <v>485</v>
      </c>
      <c r="E486" t="s">
        <v>1594</v>
      </c>
      <c r="F486" t="s">
        <v>1627</v>
      </c>
      <c r="G486" t="s">
        <v>1630</v>
      </c>
      <c r="H486">
        <v>485</v>
      </c>
      <c r="I486">
        <f t="shared" si="21"/>
        <v>0</v>
      </c>
      <c r="J486" t="s">
        <v>1613</v>
      </c>
      <c r="K486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</v>
      </c>
      <c r="L486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</v>
      </c>
    </row>
    <row r="487" spans="4:12" x14ac:dyDescent="0.5">
      <c r="D487">
        <v>486</v>
      </c>
      <c r="E487" t="s">
        <v>1595</v>
      </c>
      <c r="F487" t="s">
        <v>1620</v>
      </c>
      <c r="G487" t="s">
        <v>1634</v>
      </c>
      <c r="H487">
        <v>486</v>
      </c>
      <c r="I487">
        <f t="shared" si="21"/>
        <v>0</v>
      </c>
      <c r="J487" t="s">
        <v>1613</v>
      </c>
      <c r="K487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</v>
      </c>
      <c r="L487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</v>
      </c>
    </row>
    <row r="488" spans="4:12" x14ac:dyDescent="0.5">
      <c r="D488">
        <v>487</v>
      </c>
      <c r="E488" t="s">
        <v>1596</v>
      </c>
      <c r="F488" t="s">
        <v>1629</v>
      </c>
      <c r="G488" t="s">
        <v>1617</v>
      </c>
      <c r="H488">
        <v>487</v>
      </c>
      <c r="I488">
        <f t="shared" si="21"/>
        <v>0</v>
      </c>
      <c r="J488" t="s">
        <v>1613</v>
      </c>
      <c r="K488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</v>
      </c>
      <c r="L488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</v>
      </c>
    </row>
    <row r="489" spans="4:12" x14ac:dyDescent="0.5">
      <c r="D489">
        <v>488</v>
      </c>
      <c r="E489" t="s">
        <v>1597</v>
      </c>
      <c r="F489" t="s">
        <v>1624</v>
      </c>
      <c r="G489" t="s">
        <v>1634</v>
      </c>
      <c r="H489">
        <v>488</v>
      </c>
      <c r="I489">
        <f t="shared" si="21"/>
        <v>0</v>
      </c>
      <c r="J489" t="s">
        <v>1613</v>
      </c>
      <c r="K489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</v>
      </c>
      <c r="L489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</v>
      </c>
    </row>
    <row r="490" spans="4:12" x14ac:dyDescent="0.5">
      <c r="D490">
        <v>489</v>
      </c>
      <c r="E490" t="s">
        <v>1598</v>
      </c>
      <c r="F490" t="s">
        <v>1625</v>
      </c>
      <c r="G490" t="s">
        <v>1634</v>
      </c>
      <c r="H490">
        <v>489</v>
      </c>
      <c r="I490">
        <f t="shared" si="21"/>
        <v>0</v>
      </c>
      <c r="J490" t="s">
        <v>1613</v>
      </c>
      <c r="K490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</v>
      </c>
      <c r="L490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</v>
      </c>
    </row>
    <row r="491" spans="4:12" x14ac:dyDescent="0.5">
      <c r="D491">
        <v>490</v>
      </c>
      <c r="E491" t="s">
        <v>1599</v>
      </c>
      <c r="F491" t="s">
        <v>1625</v>
      </c>
      <c r="G491" t="s">
        <v>1634</v>
      </c>
      <c r="H491">
        <v>490</v>
      </c>
      <c r="I491">
        <f t="shared" si="21"/>
        <v>0</v>
      </c>
      <c r="J491" t="s">
        <v>1613</v>
      </c>
      <c r="K491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</v>
      </c>
      <c r="L491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</v>
      </c>
    </row>
    <row r="492" spans="4:12" x14ac:dyDescent="0.5">
      <c r="D492">
        <v>491</v>
      </c>
      <c r="E492" t="s">
        <v>1600</v>
      </c>
      <c r="F492" t="s">
        <v>1619</v>
      </c>
      <c r="G492" t="s">
        <v>1634</v>
      </c>
      <c r="H492">
        <v>491</v>
      </c>
      <c r="I492">
        <f t="shared" si="21"/>
        <v>0</v>
      </c>
      <c r="J492" t="s">
        <v>1613</v>
      </c>
      <c r="K492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</v>
      </c>
      <c r="L492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</v>
      </c>
    </row>
    <row r="493" spans="4:12" x14ac:dyDescent="0.5">
      <c r="D493">
        <v>492</v>
      </c>
      <c r="E493" t="s">
        <v>1601</v>
      </c>
      <c r="F493" t="s">
        <v>1618</v>
      </c>
      <c r="G493" t="s">
        <v>1634</v>
      </c>
      <c r="H493">
        <v>492</v>
      </c>
      <c r="I493">
        <f t="shared" si="21"/>
        <v>0</v>
      </c>
      <c r="J493" t="s">
        <v>1613</v>
      </c>
      <c r="K493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</v>
      </c>
      <c r="L493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</v>
      </c>
    </row>
    <row r="494" spans="4:12" x14ac:dyDescent="0.5">
      <c r="D494">
        <v>493</v>
      </c>
      <c r="E494" t="s">
        <v>1602</v>
      </c>
      <c r="F494" t="s">
        <v>1620</v>
      </c>
      <c r="G494" t="s">
        <v>1634</v>
      </c>
      <c r="H494">
        <v>493</v>
      </c>
      <c r="I494">
        <f t="shared" si="21"/>
        <v>0</v>
      </c>
      <c r="J494" t="s">
        <v>1613</v>
      </c>
      <c r="K494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</v>
      </c>
      <c r="L494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</v>
      </c>
    </row>
    <row r="495" spans="4:12" x14ac:dyDescent="0.5">
      <c r="D495">
        <v>494</v>
      </c>
      <c r="E495" t="s">
        <v>1603</v>
      </c>
      <c r="H495">
        <v>494</v>
      </c>
      <c r="I495">
        <f t="shared" si="21"/>
        <v>0</v>
      </c>
      <c r="J495" t="s">
        <v>1613</v>
      </c>
      <c r="K495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</v>
      </c>
      <c r="L495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</v>
      </c>
    </row>
    <row r="496" spans="4:12" x14ac:dyDescent="0.5">
      <c r="D496">
        <v>495</v>
      </c>
      <c r="E496" t="s">
        <v>1604</v>
      </c>
      <c r="H496">
        <v>495</v>
      </c>
      <c r="I496">
        <f t="shared" si="21"/>
        <v>0</v>
      </c>
      <c r="J496" t="s">
        <v>1613</v>
      </c>
      <c r="K496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</v>
      </c>
      <c r="L496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</v>
      </c>
    </row>
    <row r="497" spans="4:12" x14ac:dyDescent="0.5">
      <c r="D497">
        <v>496</v>
      </c>
      <c r="E497" t="s">
        <v>1605</v>
      </c>
      <c r="F497" t="s">
        <v>1624</v>
      </c>
      <c r="H497">
        <v>496</v>
      </c>
      <c r="I497">
        <f t="shared" si="21"/>
        <v>0</v>
      </c>
      <c r="J497" t="s">
        <v>1613</v>
      </c>
      <c r="K497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</v>
      </c>
      <c r="L497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</v>
      </c>
    </row>
    <row r="498" spans="4:12" x14ac:dyDescent="0.5">
      <c r="D498">
        <v>497</v>
      </c>
      <c r="E498" t="s">
        <v>1606</v>
      </c>
      <c r="F498" t="s">
        <v>1624</v>
      </c>
      <c r="H498">
        <v>497</v>
      </c>
      <c r="I498">
        <f t="shared" si="21"/>
        <v>0</v>
      </c>
      <c r="J498" t="s">
        <v>1613</v>
      </c>
      <c r="K498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</v>
      </c>
      <c r="L498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</v>
      </c>
    </row>
    <row r="499" spans="4:12" x14ac:dyDescent="0.5">
      <c r="D499">
        <v>498</v>
      </c>
      <c r="E499" t="s">
        <v>1607</v>
      </c>
      <c r="F499" t="s">
        <v>1624</v>
      </c>
      <c r="H499">
        <v>498</v>
      </c>
      <c r="I499">
        <f t="shared" si="21"/>
        <v>0</v>
      </c>
      <c r="J499" t="s">
        <v>1613</v>
      </c>
      <c r="K499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</v>
      </c>
      <c r="L499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</v>
      </c>
    </row>
    <row r="500" spans="4:12" x14ac:dyDescent="0.5">
      <c r="D500">
        <v>499</v>
      </c>
      <c r="E500" t="s">
        <v>1537</v>
      </c>
      <c r="F500" t="s">
        <v>1626</v>
      </c>
      <c r="G500" t="s">
        <v>1618</v>
      </c>
      <c r="H500">
        <v>499</v>
      </c>
      <c r="I500">
        <f t="shared" si="21"/>
        <v>0</v>
      </c>
      <c r="J500" t="s">
        <v>1613</v>
      </c>
      <c r="K500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</v>
      </c>
      <c r="L500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</v>
      </c>
    </row>
    <row r="501" spans="4:12" x14ac:dyDescent="0.5">
      <c r="D501">
        <v>500</v>
      </c>
      <c r="E501" t="s">
        <v>1537</v>
      </c>
      <c r="F501" t="s">
        <v>1626</v>
      </c>
      <c r="G501" t="s">
        <v>1618</v>
      </c>
      <c r="H501">
        <v>500</v>
      </c>
      <c r="I501">
        <f t="shared" si="21"/>
        <v>0</v>
      </c>
      <c r="J501" t="s">
        <v>1613</v>
      </c>
      <c r="K501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500,</v>
      </c>
      <c r="L501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0,</v>
      </c>
    </row>
    <row r="502" spans="4:12" x14ac:dyDescent="0.5">
      <c r="D502">
        <v>501</v>
      </c>
      <c r="E502" t="s">
        <v>1608</v>
      </c>
      <c r="F502" t="s">
        <v>1629</v>
      </c>
      <c r="G502" t="s">
        <v>1617</v>
      </c>
      <c r="H502">
        <v>501</v>
      </c>
      <c r="I502">
        <f t="shared" ref="I502:I508" si="24">IFERROR(IF(H502=D502,0,VLOOKUP(D502,A:B,2,FALSE)),I501+5)</f>
        <v>0</v>
      </c>
      <c r="J502" t="s">
        <v>1613</v>
      </c>
      <c r="K502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500,501,</v>
      </c>
      <c r="L502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0,0,</v>
      </c>
    </row>
    <row r="503" spans="4:12" x14ac:dyDescent="0.5">
      <c r="D503">
        <v>502</v>
      </c>
      <c r="E503" t="s">
        <v>1609</v>
      </c>
      <c r="F503" t="s">
        <v>1618</v>
      </c>
      <c r="G503" t="s">
        <v>1621</v>
      </c>
      <c r="H503">
        <v>502</v>
      </c>
      <c r="I503">
        <f t="shared" si="24"/>
        <v>0</v>
      </c>
      <c r="J503" t="s">
        <v>1613</v>
      </c>
      <c r="K503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500,501,502,</v>
      </c>
      <c r="L503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0,0,0,</v>
      </c>
    </row>
    <row r="504" spans="4:12" x14ac:dyDescent="0.5">
      <c r="D504">
        <v>503</v>
      </c>
      <c r="E504" t="s">
        <v>1588</v>
      </c>
      <c r="F504" t="s">
        <v>1632</v>
      </c>
      <c r="G504" t="s">
        <v>1629</v>
      </c>
      <c r="H504">
        <v>503</v>
      </c>
      <c r="I504">
        <f t="shared" si="24"/>
        <v>0</v>
      </c>
      <c r="J504" t="s">
        <v>1613</v>
      </c>
      <c r="K504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500,501,502,503,</v>
      </c>
      <c r="L504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0,0,0,0,</v>
      </c>
    </row>
    <row r="505" spans="4:12" x14ac:dyDescent="0.5">
      <c r="D505">
        <v>504</v>
      </c>
      <c r="E505" t="s">
        <v>1588</v>
      </c>
      <c r="F505" t="s">
        <v>1632</v>
      </c>
      <c r="G505" t="s">
        <v>1629</v>
      </c>
      <c r="H505">
        <v>504</v>
      </c>
      <c r="I505">
        <f t="shared" si="24"/>
        <v>0</v>
      </c>
      <c r="J505" t="s">
        <v>1613</v>
      </c>
      <c r="K505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500,501,502,503,504,</v>
      </c>
      <c r="L505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0,0,0,0,0,</v>
      </c>
    </row>
    <row r="506" spans="4:12" x14ac:dyDescent="0.5">
      <c r="D506">
        <v>505</v>
      </c>
      <c r="E506" t="s">
        <v>1588</v>
      </c>
      <c r="F506" t="s">
        <v>1632</v>
      </c>
      <c r="G506" t="s">
        <v>1629</v>
      </c>
      <c r="H506">
        <v>505</v>
      </c>
      <c r="I506">
        <f t="shared" si="24"/>
        <v>0</v>
      </c>
      <c r="J506" t="s">
        <v>1613</v>
      </c>
      <c r="K506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500,501,502,503,504,505,</v>
      </c>
      <c r="L506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0,0,0,0,0,0,</v>
      </c>
    </row>
    <row r="507" spans="4:12" x14ac:dyDescent="0.5">
      <c r="D507">
        <v>506</v>
      </c>
      <c r="E507" t="s">
        <v>1588</v>
      </c>
      <c r="F507" t="s">
        <v>1632</v>
      </c>
      <c r="G507" t="s">
        <v>1629</v>
      </c>
      <c r="H507">
        <v>506</v>
      </c>
      <c r="I507">
        <f t="shared" si="24"/>
        <v>0</v>
      </c>
      <c r="J507" t="s">
        <v>1613</v>
      </c>
      <c r="K507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500,501,502,503,504,505,506,</v>
      </c>
      <c r="L507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0,0,0,0,0,0,0,</v>
      </c>
    </row>
    <row r="508" spans="4:12" x14ac:dyDescent="0.5">
      <c r="D508">
        <v>507</v>
      </c>
      <c r="E508" t="s">
        <v>1588</v>
      </c>
      <c r="F508" t="s">
        <v>1632</v>
      </c>
      <c r="G508" t="s">
        <v>1629</v>
      </c>
      <c r="H508">
        <v>507</v>
      </c>
      <c r="I508">
        <f t="shared" si="24"/>
        <v>0</v>
      </c>
      <c r="J508" t="s">
        <v>1614</v>
      </c>
      <c r="K508" t="str">
        <f t="shared" si="22"/>
        <v>[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5,496,497,498,499,500,501,502,503,504,505,506,507]</v>
      </c>
      <c r="L508" t="str">
        <f t="shared" si="23"/>
        <v>[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0,0,0,0,0,0,0,0,0,0,0,0,0]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A163-2A08-40FF-9C15-A1E95C1AA810}">
  <dimension ref="A1:AM509"/>
  <sheetViews>
    <sheetView topLeftCell="A11" workbookViewId="0">
      <selection activeCell="C23" sqref="C23"/>
    </sheetView>
  </sheetViews>
  <sheetFormatPr defaultRowHeight="14.35" x14ac:dyDescent="0.5"/>
  <cols>
    <col min="35" max="35" width="8.9375" customWidth="1"/>
  </cols>
  <sheetData>
    <row r="1" spans="1:39" x14ac:dyDescent="0.5">
      <c r="E1" t="s">
        <v>1626</v>
      </c>
      <c r="F1" t="s">
        <v>1619</v>
      </c>
      <c r="G1" t="s">
        <v>1617</v>
      </c>
      <c r="H1" t="s">
        <v>1632</v>
      </c>
      <c r="I1" t="s">
        <v>1631</v>
      </c>
      <c r="J1" t="s">
        <v>1627</v>
      </c>
      <c r="K1" t="s">
        <v>1621</v>
      </c>
      <c r="L1" t="s">
        <v>1629</v>
      </c>
      <c r="M1" t="s">
        <v>1618</v>
      </c>
      <c r="N1" t="s">
        <v>1616</v>
      </c>
      <c r="O1" t="s">
        <v>1628</v>
      </c>
      <c r="P1" t="s">
        <v>1620</v>
      </c>
      <c r="Q1" t="s">
        <v>1622</v>
      </c>
      <c r="R1" t="s">
        <v>1624</v>
      </c>
      <c r="S1" t="s">
        <v>1623</v>
      </c>
      <c r="T1" t="s">
        <v>1630</v>
      </c>
      <c r="U1" t="s">
        <v>1625</v>
      </c>
      <c r="W1" t="str">
        <f>_xlfn.CONCAT(E1,"_list = [")</f>
        <v>Bug_list = [</v>
      </c>
      <c r="X1" t="str">
        <f t="shared" ref="X1:AM1" si="0">_xlfn.CONCAT(F1,"_list = [")</f>
        <v>Dark_list = [</v>
      </c>
      <c r="Y1" t="str">
        <f t="shared" si="0"/>
        <v>Dragon_list = [</v>
      </c>
      <c r="Z1" t="str">
        <f t="shared" si="0"/>
        <v>Electric_list = [</v>
      </c>
      <c r="AA1" t="str">
        <f t="shared" si="0"/>
        <v>Fighting_list = [</v>
      </c>
      <c r="AB1" t="str">
        <f t="shared" si="0"/>
        <v>Fire_list = [</v>
      </c>
      <c r="AC1" t="str">
        <f t="shared" si="0"/>
        <v>Flying_list = [</v>
      </c>
      <c r="AD1" t="str">
        <f t="shared" si="0"/>
        <v>Ghost_list = [</v>
      </c>
      <c r="AE1" t="str">
        <f t="shared" si="0"/>
        <v>Grass_list = [</v>
      </c>
      <c r="AF1" t="str">
        <f t="shared" si="0"/>
        <v>Ground_list = [</v>
      </c>
      <c r="AG1" t="str">
        <f t="shared" si="0"/>
        <v>Ice_list = [</v>
      </c>
      <c r="AH1" t="str">
        <f t="shared" si="0"/>
        <v>Normal_list = [</v>
      </c>
      <c r="AI1" t="str">
        <f t="shared" si="0"/>
        <v>Poison_list = [</v>
      </c>
      <c r="AJ1" t="str">
        <f t="shared" si="0"/>
        <v>Psychic_list = [</v>
      </c>
      <c r="AK1" t="str">
        <f t="shared" si="0"/>
        <v>Rock_list = [</v>
      </c>
      <c r="AL1" t="str">
        <f t="shared" si="0"/>
        <v>Steel_list = [</v>
      </c>
      <c r="AM1" t="str">
        <f t="shared" si="0"/>
        <v>Water_list = [</v>
      </c>
    </row>
    <row r="2" spans="1:39" x14ac:dyDescent="0.5">
      <c r="A2">
        <v>1</v>
      </c>
      <c r="B2" t="s">
        <v>1106</v>
      </c>
      <c r="C2" t="s">
        <v>1618</v>
      </c>
      <c r="D2" t="s">
        <v>1622</v>
      </c>
      <c r="E2" t="str">
        <f>IF(OR($C2=E$1,$D2=E$1),$A2,"")</f>
        <v/>
      </c>
      <c r="F2" t="str">
        <f t="shared" ref="F2:U17" si="1">IF(OR($C2=F$1,$D2=F$1),$A2,"")</f>
        <v/>
      </c>
      <c r="G2" t="str">
        <f t="shared" si="1"/>
        <v/>
      </c>
      <c r="H2" t="str">
        <f t="shared" si="1"/>
        <v/>
      </c>
      <c r="I2" t="str">
        <f t="shared" si="1"/>
        <v/>
      </c>
      <c r="J2" t="str">
        <f t="shared" si="1"/>
        <v/>
      </c>
      <c r="K2" t="str">
        <f t="shared" si="1"/>
        <v/>
      </c>
      <c r="L2" t="str">
        <f t="shared" si="1"/>
        <v/>
      </c>
      <c r="M2">
        <f t="shared" si="1"/>
        <v>1</v>
      </c>
      <c r="N2" t="str">
        <f t="shared" si="1"/>
        <v/>
      </c>
      <c r="O2" t="str">
        <f t="shared" si="1"/>
        <v/>
      </c>
      <c r="P2" t="str">
        <f t="shared" si="1"/>
        <v/>
      </c>
      <c r="Q2">
        <f t="shared" si="1"/>
        <v>1</v>
      </c>
      <c r="R2" t="str">
        <f t="shared" si="1"/>
        <v/>
      </c>
      <c r="S2" t="str">
        <f t="shared" si="1"/>
        <v/>
      </c>
      <c r="T2" t="str">
        <f t="shared" si="1"/>
        <v/>
      </c>
      <c r="U2" t="str">
        <f t="shared" si="1"/>
        <v/>
      </c>
      <c r="W2" t="str">
        <f>IF($A1=507,_xlfn.CONCAT(W1,"]"),IF(E2&lt;&gt;"",_xlfn.CONCAT(W1,E2,","),W1))</f>
        <v>Bug_list = [</v>
      </c>
      <c r="X2" t="str">
        <f t="shared" ref="X2:AM17" si="2">IF($A1=507,_xlfn.CONCAT(X1,"]"),IF(F2&lt;&gt;"",_xlfn.CONCAT(X1,F2,","),X1))</f>
        <v>Dark_list = [</v>
      </c>
      <c r="Y2" t="str">
        <f t="shared" si="2"/>
        <v>Dragon_list = [</v>
      </c>
      <c r="Z2" t="str">
        <f t="shared" si="2"/>
        <v>Electric_list = [</v>
      </c>
      <c r="AA2" t="str">
        <f t="shared" si="2"/>
        <v>Fighting_list = [</v>
      </c>
      <c r="AB2" t="str">
        <f t="shared" si="2"/>
        <v>Fire_list = [</v>
      </c>
      <c r="AC2" t="str">
        <f t="shared" si="2"/>
        <v>Flying_list = [</v>
      </c>
      <c r="AD2" t="str">
        <f t="shared" si="2"/>
        <v>Ghost_list = [</v>
      </c>
      <c r="AE2" t="str">
        <f t="shared" si="2"/>
        <v>Grass_list = [1,</v>
      </c>
      <c r="AF2" t="str">
        <f t="shared" si="2"/>
        <v>Ground_list = [</v>
      </c>
      <c r="AG2" t="str">
        <f t="shared" si="2"/>
        <v>Ice_list = [</v>
      </c>
      <c r="AH2" t="str">
        <f t="shared" si="2"/>
        <v>Normal_list = [</v>
      </c>
      <c r="AI2" t="str">
        <f t="shared" si="2"/>
        <v>Poison_list = [1,</v>
      </c>
      <c r="AJ2" t="str">
        <f t="shared" si="2"/>
        <v>Psychic_list = [</v>
      </c>
      <c r="AK2" t="str">
        <f t="shared" si="2"/>
        <v>Rock_list = [</v>
      </c>
      <c r="AL2" t="str">
        <f t="shared" si="2"/>
        <v>Steel_list = [</v>
      </c>
      <c r="AM2" t="str">
        <f t="shared" si="2"/>
        <v>Water_list = [</v>
      </c>
    </row>
    <row r="3" spans="1:39" x14ac:dyDescent="0.5">
      <c r="A3">
        <v>2</v>
      </c>
      <c r="B3" t="s">
        <v>1107</v>
      </c>
      <c r="C3" t="s">
        <v>1618</v>
      </c>
      <c r="D3" t="s">
        <v>1622</v>
      </c>
      <c r="E3" t="str">
        <f t="shared" ref="E3:T18" si="3">IF(OR($C3=E$1,$D3=E$1),$A3,"")</f>
        <v/>
      </c>
      <c r="F3" t="str">
        <f t="shared" si="1"/>
        <v/>
      </c>
      <c r="G3" t="str">
        <f t="shared" si="1"/>
        <v/>
      </c>
      <c r="H3" t="str">
        <f t="shared" si="1"/>
        <v/>
      </c>
      <c r="I3" t="str">
        <f t="shared" si="1"/>
        <v/>
      </c>
      <c r="J3" t="str">
        <f t="shared" si="1"/>
        <v/>
      </c>
      <c r="K3" t="str">
        <f t="shared" si="1"/>
        <v/>
      </c>
      <c r="L3" t="str">
        <f t="shared" si="1"/>
        <v/>
      </c>
      <c r="M3">
        <f t="shared" si="1"/>
        <v>2</v>
      </c>
      <c r="N3" t="str">
        <f t="shared" si="1"/>
        <v/>
      </c>
      <c r="O3" t="str">
        <f t="shared" si="1"/>
        <v/>
      </c>
      <c r="P3" t="str">
        <f t="shared" si="1"/>
        <v/>
      </c>
      <c r="Q3">
        <f t="shared" si="1"/>
        <v>2</v>
      </c>
      <c r="R3" t="str">
        <f t="shared" si="1"/>
        <v/>
      </c>
      <c r="S3" t="str">
        <f t="shared" si="1"/>
        <v/>
      </c>
      <c r="T3" t="str">
        <f t="shared" si="1"/>
        <v/>
      </c>
      <c r="U3" t="str">
        <f t="shared" si="1"/>
        <v/>
      </c>
      <c r="W3" t="str">
        <f t="shared" ref="W3:W66" si="4">IF($A2=507,_xlfn.CONCAT(W2,"]"),IF(E3&lt;&gt;"",_xlfn.CONCAT(W2,E3,","),W2))</f>
        <v>Bug_list = [</v>
      </c>
      <c r="X3" t="str">
        <f t="shared" si="2"/>
        <v>Dark_list = [</v>
      </c>
      <c r="Y3" t="str">
        <f t="shared" si="2"/>
        <v>Dragon_list = [</v>
      </c>
      <c r="Z3" t="str">
        <f t="shared" si="2"/>
        <v>Electric_list = [</v>
      </c>
      <c r="AA3" t="str">
        <f t="shared" si="2"/>
        <v>Fighting_list = [</v>
      </c>
      <c r="AB3" t="str">
        <f t="shared" si="2"/>
        <v>Fire_list = [</v>
      </c>
      <c r="AC3" t="str">
        <f t="shared" si="2"/>
        <v>Flying_list = [</v>
      </c>
      <c r="AD3" t="str">
        <f t="shared" si="2"/>
        <v>Ghost_list = [</v>
      </c>
      <c r="AE3" t="str">
        <f t="shared" si="2"/>
        <v>Grass_list = [1,2,</v>
      </c>
      <c r="AF3" t="str">
        <f t="shared" si="2"/>
        <v>Ground_list = [</v>
      </c>
      <c r="AG3" t="str">
        <f t="shared" si="2"/>
        <v>Ice_list = [</v>
      </c>
      <c r="AH3" t="str">
        <f t="shared" si="2"/>
        <v>Normal_list = [</v>
      </c>
      <c r="AI3" t="str">
        <f t="shared" si="2"/>
        <v>Poison_list = [1,2,</v>
      </c>
      <c r="AJ3" t="str">
        <f t="shared" si="2"/>
        <v>Psychic_list = [</v>
      </c>
      <c r="AK3" t="str">
        <f t="shared" si="2"/>
        <v>Rock_list = [</v>
      </c>
      <c r="AL3" t="str">
        <f t="shared" si="2"/>
        <v>Steel_list = [</v>
      </c>
      <c r="AM3" t="str">
        <f t="shared" si="2"/>
        <v>Water_list = [</v>
      </c>
    </row>
    <row r="4" spans="1:39" x14ac:dyDescent="0.5">
      <c r="A4">
        <v>3</v>
      </c>
      <c r="B4" t="s">
        <v>1277</v>
      </c>
      <c r="C4" t="s">
        <v>1618</v>
      </c>
      <c r="D4" t="s">
        <v>1622</v>
      </c>
      <c r="E4" t="str">
        <f t="shared" si="3"/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>
        <f t="shared" si="1"/>
        <v>3</v>
      </c>
      <c r="N4" t="str">
        <f t="shared" si="1"/>
        <v/>
      </c>
      <c r="O4" t="str">
        <f t="shared" si="1"/>
        <v/>
      </c>
      <c r="P4" t="str">
        <f t="shared" si="1"/>
        <v/>
      </c>
      <c r="Q4">
        <f t="shared" si="1"/>
        <v>3</v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W4" t="str">
        <f t="shared" si="4"/>
        <v>Bug_list = [</v>
      </c>
      <c r="X4" t="str">
        <f t="shared" si="2"/>
        <v>Dark_list = [</v>
      </c>
      <c r="Y4" t="str">
        <f t="shared" si="2"/>
        <v>Dragon_list = [</v>
      </c>
      <c r="Z4" t="str">
        <f t="shared" si="2"/>
        <v>Electric_list = [</v>
      </c>
      <c r="AA4" t="str">
        <f t="shared" si="2"/>
        <v>Fighting_list = [</v>
      </c>
      <c r="AB4" t="str">
        <f t="shared" si="2"/>
        <v>Fire_list = [</v>
      </c>
      <c r="AC4" t="str">
        <f t="shared" si="2"/>
        <v>Flying_list = [</v>
      </c>
      <c r="AD4" t="str">
        <f t="shared" si="2"/>
        <v>Ghost_list = [</v>
      </c>
      <c r="AE4" t="str">
        <f t="shared" si="2"/>
        <v>Grass_list = [1,2,3,</v>
      </c>
      <c r="AF4" t="str">
        <f t="shared" si="2"/>
        <v>Ground_list = [</v>
      </c>
      <c r="AG4" t="str">
        <f t="shared" si="2"/>
        <v>Ice_list = [</v>
      </c>
      <c r="AH4" t="str">
        <f t="shared" si="2"/>
        <v>Normal_list = [</v>
      </c>
      <c r="AI4" t="str">
        <f t="shared" si="2"/>
        <v>Poison_list = [1,2,3,</v>
      </c>
      <c r="AJ4" t="str">
        <f t="shared" si="2"/>
        <v>Psychic_list = [</v>
      </c>
      <c r="AK4" t="str">
        <f t="shared" si="2"/>
        <v>Rock_list = [</v>
      </c>
      <c r="AL4" t="str">
        <f t="shared" si="2"/>
        <v>Steel_list = [</v>
      </c>
      <c r="AM4" t="str">
        <f t="shared" si="2"/>
        <v>Water_list = [</v>
      </c>
    </row>
    <row r="5" spans="1:39" x14ac:dyDescent="0.5">
      <c r="A5">
        <v>4</v>
      </c>
      <c r="B5" t="s">
        <v>1108</v>
      </c>
      <c r="C5" t="s">
        <v>1627</v>
      </c>
      <c r="D5" t="s">
        <v>1634</v>
      </c>
      <c r="E5" t="str">
        <f t="shared" si="3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>
        <f t="shared" si="1"/>
        <v>4</v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  <c r="O5" t="str">
        <f t="shared" si="1"/>
        <v/>
      </c>
      <c r="P5" t="str">
        <f t="shared" si="1"/>
        <v/>
      </c>
      <c r="Q5" t="str">
        <f t="shared" si="1"/>
        <v/>
      </c>
      <c r="R5" t="str">
        <f t="shared" si="1"/>
        <v/>
      </c>
      <c r="S5" t="str">
        <f t="shared" si="1"/>
        <v/>
      </c>
      <c r="T5" t="str">
        <f t="shared" si="1"/>
        <v/>
      </c>
      <c r="U5" t="str">
        <f t="shared" si="1"/>
        <v/>
      </c>
      <c r="W5" t="str">
        <f t="shared" si="4"/>
        <v>Bug_list = [</v>
      </c>
      <c r="X5" t="str">
        <f t="shared" si="2"/>
        <v>Dark_list = [</v>
      </c>
      <c r="Y5" t="str">
        <f t="shared" si="2"/>
        <v>Dragon_list = [</v>
      </c>
      <c r="Z5" t="str">
        <f t="shared" si="2"/>
        <v>Electric_list = [</v>
      </c>
      <c r="AA5" t="str">
        <f t="shared" si="2"/>
        <v>Fighting_list = [</v>
      </c>
      <c r="AB5" t="str">
        <f t="shared" si="2"/>
        <v>Fire_list = [4,</v>
      </c>
      <c r="AC5" t="str">
        <f t="shared" si="2"/>
        <v>Flying_list = [</v>
      </c>
      <c r="AD5" t="str">
        <f t="shared" si="2"/>
        <v>Ghost_list = [</v>
      </c>
      <c r="AE5" t="str">
        <f t="shared" si="2"/>
        <v>Grass_list = [1,2,3,</v>
      </c>
      <c r="AF5" t="str">
        <f t="shared" si="2"/>
        <v>Ground_list = [</v>
      </c>
      <c r="AG5" t="str">
        <f t="shared" si="2"/>
        <v>Ice_list = [</v>
      </c>
      <c r="AH5" t="str">
        <f t="shared" si="2"/>
        <v>Normal_list = [</v>
      </c>
      <c r="AI5" t="str">
        <f t="shared" si="2"/>
        <v>Poison_list = [1,2,3,</v>
      </c>
      <c r="AJ5" t="str">
        <f t="shared" si="2"/>
        <v>Psychic_list = [</v>
      </c>
      <c r="AK5" t="str">
        <f t="shared" si="2"/>
        <v>Rock_list = [</v>
      </c>
      <c r="AL5" t="str">
        <f t="shared" si="2"/>
        <v>Steel_list = [</v>
      </c>
      <c r="AM5" t="str">
        <f t="shared" si="2"/>
        <v>Water_list = [</v>
      </c>
    </row>
    <row r="6" spans="1:39" x14ac:dyDescent="0.5">
      <c r="A6">
        <v>5</v>
      </c>
      <c r="B6" t="s">
        <v>1109</v>
      </c>
      <c r="C6" t="s">
        <v>1627</v>
      </c>
      <c r="D6" t="s">
        <v>1634</v>
      </c>
      <c r="E6" t="str">
        <f t="shared" si="3"/>
        <v/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>
        <f t="shared" si="1"/>
        <v>5</v>
      </c>
      <c r="K6" t="str">
        <f t="shared" si="1"/>
        <v/>
      </c>
      <c r="L6" t="str">
        <f t="shared" si="1"/>
        <v/>
      </c>
      <c r="M6" t="str">
        <f t="shared" si="1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Q6" t="str">
        <f t="shared" si="1"/>
        <v/>
      </c>
      <c r="R6" t="str">
        <f t="shared" si="1"/>
        <v/>
      </c>
      <c r="S6" t="str">
        <f t="shared" si="1"/>
        <v/>
      </c>
      <c r="T6" t="str">
        <f t="shared" si="1"/>
        <v/>
      </c>
      <c r="U6" t="str">
        <f t="shared" si="1"/>
        <v/>
      </c>
      <c r="W6" t="str">
        <f t="shared" si="4"/>
        <v>Bug_list = [</v>
      </c>
      <c r="X6" t="str">
        <f t="shared" si="2"/>
        <v>Dark_list = [</v>
      </c>
      <c r="Y6" t="str">
        <f t="shared" si="2"/>
        <v>Dragon_list = [</v>
      </c>
      <c r="Z6" t="str">
        <f t="shared" si="2"/>
        <v>Electric_list = [</v>
      </c>
      <c r="AA6" t="str">
        <f t="shared" si="2"/>
        <v>Fighting_list = [</v>
      </c>
      <c r="AB6" t="str">
        <f t="shared" si="2"/>
        <v>Fire_list = [4,5,</v>
      </c>
      <c r="AC6" t="str">
        <f t="shared" si="2"/>
        <v>Flying_list = [</v>
      </c>
      <c r="AD6" t="str">
        <f t="shared" si="2"/>
        <v>Ghost_list = [</v>
      </c>
      <c r="AE6" t="str">
        <f t="shared" si="2"/>
        <v>Grass_list = [1,2,3,</v>
      </c>
      <c r="AF6" t="str">
        <f t="shared" si="2"/>
        <v>Ground_list = [</v>
      </c>
      <c r="AG6" t="str">
        <f t="shared" si="2"/>
        <v>Ice_list = [</v>
      </c>
      <c r="AH6" t="str">
        <f t="shared" si="2"/>
        <v>Normal_list = [</v>
      </c>
      <c r="AI6" t="str">
        <f t="shared" si="2"/>
        <v>Poison_list = [1,2,3,</v>
      </c>
      <c r="AJ6" t="str">
        <f t="shared" si="2"/>
        <v>Psychic_list = [</v>
      </c>
      <c r="AK6" t="str">
        <f t="shared" si="2"/>
        <v>Rock_list = [</v>
      </c>
      <c r="AL6" t="str">
        <f t="shared" si="2"/>
        <v>Steel_list = [</v>
      </c>
      <c r="AM6" t="str">
        <f t="shared" si="2"/>
        <v>Water_list = [</v>
      </c>
    </row>
    <row r="7" spans="1:39" x14ac:dyDescent="0.5">
      <c r="A7">
        <v>6</v>
      </c>
      <c r="B7" t="s">
        <v>1278</v>
      </c>
      <c r="C7" t="s">
        <v>1627</v>
      </c>
      <c r="D7" t="s">
        <v>1621</v>
      </c>
      <c r="E7" t="str">
        <f t="shared" si="3"/>
        <v/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>
        <f t="shared" si="1"/>
        <v>6</v>
      </c>
      <c r="K7">
        <f t="shared" si="1"/>
        <v>6</v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1"/>
        <v/>
      </c>
      <c r="T7" t="str">
        <f t="shared" si="1"/>
        <v/>
      </c>
      <c r="U7" t="str">
        <f t="shared" si="1"/>
        <v/>
      </c>
      <c r="W7" t="str">
        <f t="shared" si="4"/>
        <v>Bug_list = [</v>
      </c>
      <c r="X7" t="str">
        <f t="shared" si="2"/>
        <v>Dark_list = [</v>
      </c>
      <c r="Y7" t="str">
        <f t="shared" si="2"/>
        <v>Dragon_list = [</v>
      </c>
      <c r="Z7" t="str">
        <f t="shared" si="2"/>
        <v>Electric_list = [</v>
      </c>
      <c r="AA7" t="str">
        <f t="shared" si="2"/>
        <v>Fighting_list = [</v>
      </c>
      <c r="AB7" t="str">
        <f t="shared" si="2"/>
        <v>Fire_list = [4,5,6,</v>
      </c>
      <c r="AC7" t="str">
        <f t="shared" si="2"/>
        <v>Flying_list = [6,</v>
      </c>
      <c r="AD7" t="str">
        <f t="shared" si="2"/>
        <v>Ghost_list = [</v>
      </c>
      <c r="AE7" t="str">
        <f t="shared" si="2"/>
        <v>Grass_list = [1,2,3,</v>
      </c>
      <c r="AF7" t="str">
        <f t="shared" si="2"/>
        <v>Ground_list = [</v>
      </c>
      <c r="AG7" t="str">
        <f t="shared" si="2"/>
        <v>Ice_list = [</v>
      </c>
      <c r="AH7" t="str">
        <f t="shared" si="2"/>
        <v>Normal_list = [</v>
      </c>
      <c r="AI7" t="str">
        <f t="shared" si="2"/>
        <v>Poison_list = [1,2,3,</v>
      </c>
      <c r="AJ7" t="str">
        <f t="shared" si="2"/>
        <v>Psychic_list = [</v>
      </c>
      <c r="AK7" t="str">
        <f t="shared" si="2"/>
        <v>Rock_list = [</v>
      </c>
      <c r="AL7" t="str">
        <f t="shared" si="2"/>
        <v>Steel_list = [</v>
      </c>
      <c r="AM7" t="str">
        <f t="shared" si="2"/>
        <v>Water_list = [</v>
      </c>
    </row>
    <row r="8" spans="1:39" x14ac:dyDescent="0.5">
      <c r="A8">
        <v>7</v>
      </c>
      <c r="B8" t="s">
        <v>1110</v>
      </c>
      <c r="C8" t="s">
        <v>1625</v>
      </c>
      <c r="D8" t="s">
        <v>1634</v>
      </c>
      <c r="E8" t="str">
        <f t="shared" si="3"/>
        <v/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  <c r="T8" t="str">
        <f t="shared" si="1"/>
        <v/>
      </c>
      <c r="U8">
        <f t="shared" si="1"/>
        <v>7</v>
      </c>
      <c r="W8" t="str">
        <f t="shared" si="4"/>
        <v>Bug_list = [</v>
      </c>
      <c r="X8" t="str">
        <f t="shared" si="2"/>
        <v>Dark_list = [</v>
      </c>
      <c r="Y8" t="str">
        <f t="shared" si="2"/>
        <v>Dragon_list = [</v>
      </c>
      <c r="Z8" t="str">
        <f t="shared" si="2"/>
        <v>Electric_list = [</v>
      </c>
      <c r="AA8" t="str">
        <f t="shared" si="2"/>
        <v>Fighting_list = [</v>
      </c>
      <c r="AB8" t="str">
        <f t="shared" si="2"/>
        <v>Fire_list = [4,5,6,</v>
      </c>
      <c r="AC8" t="str">
        <f t="shared" si="2"/>
        <v>Flying_list = [6,</v>
      </c>
      <c r="AD8" t="str">
        <f t="shared" si="2"/>
        <v>Ghost_list = [</v>
      </c>
      <c r="AE8" t="str">
        <f t="shared" si="2"/>
        <v>Grass_list = [1,2,3,</v>
      </c>
      <c r="AF8" t="str">
        <f t="shared" si="2"/>
        <v>Ground_list = [</v>
      </c>
      <c r="AG8" t="str">
        <f t="shared" si="2"/>
        <v>Ice_list = [</v>
      </c>
      <c r="AH8" t="str">
        <f t="shared" si="2"/>
        <v>Normal_list = [</v>
      </c>
      <c r="AI8" t="str">
        <f t="shared" si="2"/>
        <v>Poison_list = [1,2,3,</v>
      </c>
      <c r="AJ8" t="str">
        <f t="shared" si="2"/>
        <v>Psychic_list = [</v>
      </c>
      <c r="AK8" t="str">
        <f t="shared" si="2"/>
        <v>Rock_list = [</v>
      </c>
      <c r="AL8" t="str">
        <f t="shared" si="2"/>
        <v>Steel_list = [</v>
      </c>
      <c r="AM8" t="str">
        <f t="shared" si="2"/>
        <v>Water_list = [7,</v>
      </c>
    </row>
    <row r="9" spans="1:39" x14ac:dyDescent="0.5">
      <c r="A9">
        <v>8</v>
      </c>
      <c r="B9" t="s">
        <v>1111</v>
      </c>
      <c r="C9" t="s">
        <v>1625</v>
      </c>
      <c r="D9" t="s">
        <v>1634</v>
      </c>
      <c r="E9" t="str">
        <f t="shared" si="3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1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1"/>
        <v/>
      </c>
      <c r="R9" t="str">
        <f t="shared" si="1"/>
        <v/>
      </c>
      <c r="S9" t="str">
        <f t="shared" si="1"/>
        <v/>
      </c>
      <c r="T9" t="str">
        <f t="shared" si="1"/>
        <v/>
      </c>
      <c r="U9">
        <f t="shared" si="1"/>
        <v>8</v>
      </c>
      <c r="W9" t="str">
        <f t="shared" si="4"/>
        <v>Bug_list = [</v>
      </c>
      <c r="X9" t="str">
        <f t="shared" si="2"/>
        <v>Dark_list = [</v>
      </c>
      <c r="Y9" t="str">
        <f t="shared" si="2"/>
        <v>Dragon_list = [</v>
      </c>
      <c r="Z9" t="str">
        <f t="shared" si="2"/>
        <v>Electric_list = [</v>
      </c>
      <c r="AA9" t="str">
        <f t="shared" si="2"/>
        <v>Fighting_list = [</v>
      </c>
      <c r="AB9" t="str">
        <f t="shared" si="2"/>
        <v>Fire_list = [4,5,6,</v>
      </c>
      <c r="AC9" t="str">
        <f t="shared" si="2"/>
        <v>Flying_list = [6,</v>
      </c>
      <c r="AD9" t="str">
        <f t="shared" si="2"/>
        <v>Ghost_list = [</v>
      </c>
      <c r="AE9" t="str">
        <f t="shared" si="2"/>
        <v>Grass_list = [1,2,3,</v>
      </c>
      <c r="AF9" t="str">
        <f t="shared" si="2"/>
        <v>Ground_list = [</v>
      </c>
      <c r="AG9" t="str">
        <f t="shared" si="2"/>
        <v>Ice_list = [</v>
      </c>
      <c r="AH9" t="str">
        <f t="shared" si="2"/>
        <v>Normal_list = [</v>
      </c>
      <c r="AI9" t="str">
        <f t="shared" si="2"/>
        <v>Poison_list = [1,2,3,</v>
      </c>
      <c r="AJ9" t="str">
        <f t="shared" si="2"/>
        <v>Psychic_list = [</v>
      </c>
      <c r="AK9" t="str">
        <f t="shared" si="2"/>
        <v>Rock_list = [</v>
      </c>
      <c r="AL9" t="str">
        <f t="shared" si="2"/>
        <v>Steel_list = [</v>
      </c>
      <c r="AM9" t="str">
        <f t="shared" si="2"/>
        <v>Water_list = [7,8,</v>
      </c>
    </row>
    <row r="10" spans="1:39" x14ac:dyDescent="0.5">
      <c r="A10">
        <v>9</v>
      </c>
      <c r="B10" t="s">
        <v>1279</v>
      </c>
      <c r="C10" t="s">
        <v>1625</v>
      </c>
      <c r="D10" t="s">
        <v>1634</v>
      </c>
      <c r="E10" t="str">
        <f t="shared" si="3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1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Q10" t="str">
        <f t="shared" si="1"/>
        <v/>
      </c>
      <c r="R10" t="str">
        <f t="shared" si="1"/>
        <v/>
      </c>
      <c r="S10" t="str">
        <f t="shared" si="1"/>
        <v/>
      </c>
      <c r="T10" t="str">
        <f t="shared" si="1"/>
        <v/>
      </c>
      <c r="U10">
        <f t="shared" si="1"/>
        <v>9</v>
      </c>
      <c r="W10" t="str">
        <f t="shared" si="4"/>
        <v>Bug_list = [</v>
      </c>
      <c r="X10" t="str">
        <f t="shared" si="2"/>
        <v>Dark_list = [</v>
      </c>
      <c r="Y10" t="str">
        <f t="shared" si="2"/>
        <v>Dragon_list = [</v>
      </c>
      <c r="Z10" t="str">
        <f t="shared" si="2"/>
        <v>Electric_list = [</v>
      </c>
      <c r="AA10" t="str">
        <f t="shared" si="2"/>
        <v>Fighting_list = [</v>
      </c>
      <c r="AB10" t="str">
        <f t="shared" si="2"/>
        <v>Fire_list = [4,5,6,</v>
      </c>
      <c r="AC10" t="str">
        <f t="shared" si="2"/>
        <v>Flying_list = [6,</v>
      </c>
      <c r="AD10" t="str">
        <f t="shared" si="2"/>
        <v>Ghost_list = [</v>
      </c>
      <c r="AE10" t="str">
        <f t="shared" si="2"/>
        <v>Grass_list = [1,2,3,</v>
      </c>
      <c r="AF10" t="str">
        <f t="shared" si="2"/>
        <v>Ground_list = [</v>
      </c>
      <c r="AG10" t="str">
        <f t="shared" si="2"/>
        <v>Ice_list = [</v>
      </c>
      <c r="AH10" t="str">
        <f t="shared" si="2"/>
        <v>Normal_list = [</v>
      </c>
      <c r="AI10" t="str">
        <f t="shared" si="2"/>
        <v>Poison_list = [1,2,3,</v>
      </c>
      <c r="AJ10" t="str">
        <f t="shared" si="2"/>
        <v>Psychic_list = [</v>
      </c>
      <c r="AK10" t="str">
        <f t="shared" si="2"/>
        <v>Rock_list = [</v>
      </c>
      <c r="AL10" t="str">
        <f t="shared" si="2"/>
        <v>Steel_list = [</v>
      </c>
      <c r="AM10" t="str">
        <f t="shared" si="2"/>
        <v>Water_list = [7,8,9,</v>
      </c>
    </row>
    <row r="11" spans="1:39" x14ac:dyDescent="0.5">
      <c r="A11">
        <v>10</v>
      </c>
      <c r="B11" t="s">
        <v>1112</v>
      </c>
      <c r="C11" t="s">
        <v>1626</v>
      </c>
      <c r="D11" t="s">
        <v>1634</v>
      </c>
      <c r="E11">
        <f t="shared" si="3"/>
        <v>10</v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1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Q11" t="str">
        <f t="shared" si="1"/>
        <v/>
      </c>
      <c r="R11" t="str">
        <f t="shared" si="1"/>
        <v/>
      </c>
      <c r="S11" t="str">
        <f t="shared" si="1"/>
        <v/>
      </c>
      <c r="T11" t="str">
        <f t="shared" si="1"/>
        <v/>
      </c>
      <c r="U11" t="str">
        <f t="shared" si="1"/>
        <v/>
      </c>
      <c r="W11" t="str">
        <f t="shared" si="4"/>
        <v>Bug_list = [10,</v>
      </c>
      <c r="X11" t="str">
        <f t="shared" si="2"/>
        <v>Dark_list = [</v>
      </c>
      <c r="Y11" t="str">
        <f t="shared" si="2"/>
        <v>Dragon_list = [</v>
      </c>
      <c r="Z11" t="str">
        <f t="shared" si="2"/>
        <v>Electric_list = [</v>
      </c>
      <c r="AA11" t="str">
        <f t="shared" si="2"/>
        <v>Fighting_list = [</v>
      </c>
      <c r="AB11" t="str">
        <f t="shared" si="2"/>
        <v>Fire_list = [4,5,6,</v>
      </c>
      <c r="AC11" t="str">
        <f t="shared" si="2"/>
        <v>Flying_list = [6,</v>
      </c>
      <c r="AD11" t="str">
        <f t="shared" si="2"/>
        <v>Ghost_list = [</v>
      </c>
      <c r="AE11" t="str">
        <f t="shared" si="2"/>
        <v>Grass_list = [1,2,3,</v>
      </c>
      <c r="AF11" t="str">
        <f t="shared" si="2"/>
        <v>Ground_list = [</v>
      </c>
      <c r="AG11" t="str">
        <f t="shared" si="2"/>
        <v>Ice_list = [</v>
      </c>
      <c r="AH11" t="str">
        <f t="shared" si="2"/>
        <v>Normal_list = [</v>
      </c>
      <c r="AI11" t="str">
        <f t="shared" si="2"/>
        <v>Poison_list = [1,2,3,</v>
      </c>
      <c r="AJ11" t="str">
        <f t="shared" si="2"/>
        <v>Psychic_list = [</v>
      </c>
      <c r="AK11" t="str">
        <f t="shared" si="2"/>
        <v>Rock_list = [</v>
      </c>
      <c r="AL11" t="str">
        <f t="shared" si="2"/>
        <v>Steel_list = [</v>
      </c>
      <c r="AM11" t="str">
        <f t="shared" si="2"/>
        <v>Water_list = [7,8,9,</v>
      </c>
    </row>
    <row r="12" spans="1:39" x14ac:dyDescent="0.5">
      <c r="A12">
        <v>11</v>
      </c>
      <c r="B12" t="s">
        <v>1113</v>
      </c>
      <c r="C12" t="s">
        <v>1626</v>
      </c>
      <c r="D12" t="s">
        <v>1634</v>
      </c>
      <c r="E12">
        <f t="shared" si="3"/>
        <v>11</v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1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Q12" t="str">
        <f t="shared" si="1"/>
        <v/>
      </c>
      <c r="R12" t="str">
        <f t="shared" si="1"/>
        <v/>
      </c>
      <c r="S12" t="str">
        <f t="shared" si="1"/>
        <v/>
      </c>
      <c r="T12" t="str">
        <f t="shared" si="1"/>
        <v/>
      </c>
      <c r="U12" t="str">
        <f t="shared" si="1"/>
        <v/>
      </c>
      <c r="W12" t="str">
        <f t="shared" si="4"/>
        <v>Bug_list = [10,11,</v>
      </c>
      <c r="X12" t="str">
        <f t="shared" si="2"/>
        <v>Dark_list = [</v>
      </c>
      <c r="Y12" t="str">
        <f t="shared" si="2"/>
        <v>Dragon_list = [</v>
      </c>
      <c r="Z12" t="str">
        <f t="shared" si="2"/>
        <v>Electric_list = [</v>
      </c>
      <c r="AA12" t="str">
        <f t="shared" si="2"/>
        <v>Fighting_list = [</v>
      </c>
      <c r="AB12" t="str">
        <f t="shared" si="2"/>
        <v>Fire_list = [4,5,6,</v>
      </c>
      <c r="AC12" t="str">
        <f t="shared" si="2"/>
        <v>Flying_list = [6,</v>
      </c>
      <c r="AD12" t="str">
        <f t="shared" si="2"/>
        <v>Ghost_list = [</v>
      </c>
      <c r="AE12" t="str">
        <f t="shared" si="2"/>
        <v>Grass_list = [1,2,3,</v>
      </c>
      <c r="AF12" t="str">
        <f t="shared" si="2"/>
        <v>Ground_list = [</v>
      </c>
      <c r="AG12" t="str">
        <f t="shared" si="2"/>
        <v>Ice_list = [</v>
      </c>
      <c r="AH12" t="str">
        <f t="shared" si="2"/>
        <v>Normal_list = [</v>
      </c>
      <c r="AI12" t="str">
        <f t="shared" si="2"/>
        <v>Poison_list = [1,2,3,</v>
      </c>
      <c r="AJ12" t="str">
        <f t="shared" si="2"/>
        <v>Psychic_list = [</v>
      </c>
      <c r="AK12" t="str">
        <f t="shared" si="2"/>
        <v>Rock_list = [</v>
      </c>
      <c r="AL12" t="str">
        <f t="shared" si="2"/>
        <v>Steel_list = [</v>
      </c>
      <c r="AM12" t="str">
        <f t="shared" si="2"/>
        <v>Water_list = [7,8,9,</v>
      </c>
    </row>
    <row r="13" spans="1:39" x14ac:dyDescent="0.5">
      <c r="A13">
        <v>12</v>
      </c>
      <c r="B13" t="s">
        <v>1280</v>
      </c>
      <c r="C13" t="s">
        <v>1626</v>
      </c>
      <c r="D13" t="s">
        <v>1621</v>
      </c>
      <c r="E13">
        <f t="shared" si="3"/>
        <v>12</v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>
        <f t="shared" si="1"/>
        <v>12</v>
      </c>
      <c r="L13" t="str">
        <f t="shared" si="1"/>
        <v/>
      </c>
      <c r="M13" t="str">
        <f t="shared" si="1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Q13" t="str">
        <f t="shared" si="1"/>
        <v/>
      </c>
      <c r="R13" t="str">
        <f t="shared" si="1"/>
        <v/>
      </c>
      <c r="S13" t="str">
        <f t="shared" si="1"/>
        <v/>
      </c>
      <c r="T13" t="str">
        <f t="shared" si="1"/>
        <v/>
      </c>
      <c r="U13" t="str">
        <f t="shared" si="1"/>
        <v/>
      </c>
      <c r="W13" t="str">
        <f t="shared" si="4"/>
        <v>Bug_list = [10,11,12,</v>
      </c>
      <c r="X13" t="str">
        <f t="shared" si="2"/>
        <v>Dark_list = [</v>
      </c>
      <c r="Y13" t="str">
        <f t="shared" si="2"/>
        <v>Dragon_list = [</v>
      </c>
      <c r="Z13" t="str">
        <f t="shared" si="2"/>
        <v>Electric_list = [</v>
      </c>
      <c r="AA13" t="str">
        <f t="shared" si="2"/>
        <v>Fighting_list = [</v>
      </c>
      <c r="AB13" t="str">
        <f t="shared" si="2"/>
        <v>Fire_list = [4,5,6,</v>
      </c>
      <c r="AC13" t="str">
        <f t="shared" si="2"/>
        <v>Flying_list = [6,12,</v>
      </c>
      <c r="AD13" t="str">
        <f t="shared" si="2"/>
        <v>Ghost_list = [</v>
      </c>
      <c r="AE13" t="str">
        <f t="shared" si="2"/>
        <v>Grass_list = [1,2,3,</v>
      </c>
      <c r="AF13" t="str">
        <f t="shared" si="2"/>
        <v>Ground_list = [</v>
      </c>
      <c r="AG13" t="str">
        <f t="shared" si="2"/>
        <v>Ice_list = [</v>
      </c>
      <c r="AH13" t="str">
        <f t="shared" si="2"/>
        <v>Normal_list = [</v>
      </c>
      <c r="AI13" t="str">
        <f t="shared" si="2"/>
        <v>Poison_list = [1,2,3,</v>
      </c>
      <c r="AJ13" t="str">
        <f t="shared" si="2"/>
        <v>Psychic_list = [</v>
      </c>
      <c r="AK13" t="str">
        <f t="shared" si="2"/>
        <v>Rock_list = [</v>
      </c>
      <c r="AL13" t="str">
        <f t="shared" si="2"/>
        <v>Steel_list = [</v>
      </c>
      <c r="AM13" t="str">
        <f t="shared" si="2"/>
        <v>Water_list = [7,8,9,</v>
      </c>
    </row>
    <row r="14" spans="1:39" x14ac:dyDescent="0.5">
      <c r="A14">
        <v>13</v>
      </c>
      <c r="B14" t="s">
        <v>1114</v>
      </c>
      <c r="C14" t="s">
        <v>1626</v>
      </c>
      <c r="D14" t="s">
        <v>1622</v>
      </c>
      <c r="E14">
        <f t="shared" si="3"/>
        <v>13</v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1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Q14">
        <f t="shared" si="1"/>
        <v>13</v>
      </c>
      <c r="R14" t="str">
        <f t="shared" si="1"/>
        <v/>
      </c>
      <c r="S14" t="str">
        <f t="shared" si="1"/>
        <v/>
      </c>
      <c r="T14" t="str">
        <f t="shared" si="1"/>
        <v/>
      </c>
      <c r="U14" t="str">
        <f t="shared" si="1"/>
        <v/>
      </c>
      <c r="W14" t="str">
        <f t="shared" si="4"/>
        <v>Bug_list = [10,11,12,13,</v>
      </c>
      <c r="X14" t="str">
        <f t="shared" si="2"/>
        <v>Dark_list = [</v>
      </c>
      <c r="Y14" t="str">
        <f t="shared" si="2"/>
        <v>Dragon_list = [</v>
      </c>
      <c r="Z14" t="str">
        <f t="shared" si="2"/>
        <v>Electric_list = [</v>
      </c>
      <c r="AA14" t="str">
        <f t="shared" si="2"/>
        <v>Fighting_list = [</v>
      </c>
      <c r="AB14" t="str">
        <f t="shared" si="2"/>
        <v>Fire_list = [4,5,6,</v>
      </c>
      <c r="AC14" t="str">
        <f t="shared" si="2"/>
        <v>Flying_list = [6,12,</v>
      </c>
      <c r="AD14" t="str">
        <f t="shared" si="2"/>
        <v>Ghost_list = [</v>
      </c>
      <c r="AE14" t="str">
        <f t="shared" si="2"/>
        <v>Grass_list = [1,2,3,</v>
      </c>
      <c r="AF14" t="str">
        <f t="shared" si="2"/>
        <v>Ground_list = [</v>
      </c>
      <c r="AG14" t="str">
        <f t="shared" si="2"/>
        <v>Ice_list = [</v>
      </c>
      <c r="AH14" t="str">
        <f t="shared" si="2"/>
        <v>Normal_list = [</v>
      </c>
      <c r="AI14" t="str">
        <f t="shared" si="2"/>
        <v>Poison_list = [1,2,3,13,</v>
      </c>
      <c r="AJ14" t="str">
        <f t="shared" si="2"/>
        <v>Psychic_list = [</v>
      </c>
      <c r="AK14" t="str">
        <f t="shared" si="2"/>
        <v>Rock_list = [</v>
      </c>
      <c r="AL14" t="str">
        <f t="shared" si="2"/>
        <v>Steel_list = [</v>
      </c>
      <c r="AM14" t="str">
        <f t="shared" si="2"/>
        <v>Water_list = [7,8,9,</v>
      </c>
    </row>
    <row r="15" spans="1:39" x14ac:dyDescent="0.5">
      <c r="A15">
        <v>14</v>
      </c>
      <c r="B15" t="s">
        <v>1115</v>
      </c>
      <c r="C15" t="s">
        <v>1626</v>
      </c>
      <c r="D15" t="s">
        <v>1622</v>
      </c>
      <c r="E15">
        <f t="shared" si="3"/>
        <v>14</v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1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Q15">
        <f t="shared" si="1"/>
        <v>14</v>
      </c>
      <c r="R15" t="str">
        <f t="shared" si="1"/>
        <v/>
      </c>
      <c r="S15" t="str">
        <f t="shared" si="1"/>
        <v/>
      </c>
      <c r="T15" t="str">
        <f t="shared" si="1"/>
        <v/>
      </c>
      <c r="U15" t="str">
        <f t="shared" si="1"/>
        <v/>
      </c>
      <c r="W15" t="str">
        <f t="shared" si="4"/>
        <v>Bug_list = [10,11,12,13,14,</v>
      </c>
      <c r="X15" t="str">
        <f t="shared" si="2"/>
        <v>Dark_list = [</v>
      </c>
      <c r="Y15" t="str">
        <f t="shared" si="2"/>
        <v>Dragon_list = [</v>
      </c>
      <c r="Z15" t="str">
        <f t="shared" si="2"/>
        <v>Electric_list = [</v>
      </c>
      <c r="AA15" t="str">
        <f t="shared" si="2"/>
        <v>Fighting_list = [</v>
      </c>
      <c r="AB15" t="str">
        <f t="shared" si="2"/>
        <v>Fire_list = [4,5,6,</v>
      </c>
      <c r="AC15" t="str">
        <f t="shared" si="2"/>
        <v>Flying_list = [6,12,</v>
      </c>
      <c r="AD15" t="str">
        <f t="shared" si="2"/>
        <v>Ghost_list = [</v>
      </c>
      <c r="AE15" t="str">
        <f t="shared" si="2"/>
        <v>Grass_list = [1,2,3,</v>
      </c>
      <c r="AF15" t="str">
        <f t="shared" si="2"/>
        <v>Ground_list = [</v>
      </c>
      <c r="AG15" t="str">
        <f t="shared" si="2"/>
        <v>Ice_list = [</v>
      </c>
      <c r="AH15" t="str">
        <f t="shared" si="2"/>
        <v>Normal_list = [</v>
      </c>
      <c r="AI15" t="str">
        <f t="shared" si="2"/>
        <v>Poison_list = [1,2,3,13,14,</v>
      </c>
      <c r="AJ15" t="str">
        <f t="shared" si="2"/>
        <v>Psychic_list = [</v>
      </c>
      <c r="AK15" t="str">
        <f t="shared" si="2"/>
        <v>Rock_list = [</v>
      </c>
      <c r="AL15" t="str">
        <f t="shared" si="2"/>
        <v>Steel_list = [</v>
      </c>
      <c r="AM15" t="str">
        <f t="shared" si="2"/>
        <v>Water_list = [7,8,9,</v>
      </c>
    </row>
    <row r="16" spans="1:39" x14ac:dyDescent="0.5">
      <c r="A16">
        <v>15</v>
      </c>
      <c r="B16" t="s">
        <v>1281</v>
      </c>
      <c r="C16" t="s">
        <v>1626</v>
      </c>
      <c r="D16" t="s">
        <v>1622</v>
      </c>
      <c r="E16">
        <f t="shared" si="3"/>
        <v>15</v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1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Q16">
        <f t="shared" si="1"/>
        <v>15</v>
      </c>
      <c r="R16" t="str">
        <f t="shared" si="1"/>
        <v/>
      </c>
      <c r="S16" t="str">
        <f t="shared" si="1"/>
        <v/>
      </c>
      <c r="T16" t="str">
        <f t="shared" si="1"/>
        <v/>
      </c>
      <c r="U16" t="str">
        <f t="shared" si="1"/>
        <v/>
      </c>
      <c r="W16" t="str">
        <f t="shared" si="4"/>
        <v>Bug_list = [10,11,12,13,14,15,</v>
      </c>
      <c r="X16" t="str">
        <f t="shared" si="2"/>
        <v>Dark_list = [</v>
      </c>
      <c r="Y16" t="str">
        <f t="shared" si="2"/>
        <v>Dragon_list = [</v>
      </c>
      <c r="Z16" t="str">
        <f t="shared" si="2"/>
        <v>Electric_list = [</v>
      </c>
      <c r="AA16" t="str">
        <f t="shared" si="2"/>
        <v>Fighting_list = [</v>
      </c>
      <c r="AB16" t="str">
        <f t="shared" si="2"/>
        <v>Fire_list = [4,5,6,</v>
      </c>
      <c r="AC16" t="str">
        <f t="shared" si="2"/>
        <v>Flying_list = [6,12,</v>
      </c>
      <c r="AD16" t="str">
        <f t="shared" si="2"/>
        <v>Ghost_list = [</v>
      </c>
      <c r="AE16" t="str">
        <f t="shared" si="2"/>
        <v>Grass_list = [1,2,3,</v>
      </c>
      <c r="AF16" t="str">
        <f t="shared" si="2"/>
        <v>Ground_list = [</v>
      </c>
      <c r="AG16" t="str">
        <f t="shared" si="2"/>
        <v>Ice_list = [</v>
      </c>
      <c r="AH16" t="str">
        <f t="shared" si="2"/>
        <v>Normal_list = [</v>
      </c>
      <c r="AI16" t="str">
        <f t="shared" si="2"/>
        <v>Poison_list = [1,2,3,13,14,15,</v>
      </c>
      <c r="AJ16" t="str">
        <f t="shared" si="2"/>
        <v>Psychic_list = [</v>
      </c>
      <c r="AK16" t="str">
        <f t="shared" si="2"/>
        <v>Rock_list = [</v>
      </c>
      <c r="AL16" t="str">
        <f t="shared" si="2"/>
        <v>Steel_list = [</v>
      </c>
      <c r="AM16" t="str">
        <f t="shared" si="2"/>
        <v>Water_list = [7,8,9,</v>
      </c>
    </row>
    <row r="17" spans="1:39" x14ac:dyDescent="0.5">
      <c r="A17">
        <v>16</v>
      </c>
      <c r="B17" t="s">
        <v>1116</v>
      </c>
      <c r="C17" t="s">
        <v>1620</v>
      </c>
      <c r="D17" t="s">
        <v>1621</v>
      </c>
      <c r="E17" t="str">
        <f t="shared" si="3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>
        <f t="shared" si="1"/>
        <v>16</v>
      </c>
      <c r="L17" t="str">
        <f t="shared" si="1"/>
        <v/>
      </c>
      <c r="M17" t="str">
        <f t="shared" si="1"/>
        <v/>
      </c>
      <c r="N17" t="str">
        <f t="shared" si="1"/>
        <v/>
      </c>
      <c r="O17" t="str">
        <f t="shared" si="1"/>
        <v/>
      </c>
      <c r="P17">
        <f t="shared" si="1"/>
        <v>16</v>
      </c>
      <c r="Q17" t="str">
        <f t="shared" si="1"/>
        <v/>
      </c>
      <c r="R17" t="str">
        <f t="shared" si="1"/>
        <v/>
      </c>
      <c r="S17" t="str">
        <f t="shared" si="1"/>
        <v/>
      </c>
      <c r="T17" t="str">
        <f t="shared" si="1"/>
        <v/>
      </c>
      <c r="U17" t="str">
        <f t="shared" ref="U17:U80" si="5">IF(OR($C17=U$1,$D17=U$1),$A17,"")</f>
        <v/>
      </c>
      <c r="W17" t="str">
        <f t="shared" si="4"/>
        <v>Bug_list = [10,11,12,13,14,15,</v>
      </c>
      <c r="X17" t="str">
        <f t="shared" si="2"/>
        <v>Dark_list = [</v>
      </c>
      <c r="Y17" t="str">
        <f t="shared" si="2"/>
        <v>Dragon_list = [</v>
      </c>
      <c r="Z17" t="str">
        <f t="shared" si="2"/>
        <v>Electric_list = [</v>
      </c>
      <c r="AA17" t="str">
        <f t="shared" si="2"/>
        <v>Fighting_list = [</v>
      </c>
      <c r="AB17" t="str">
        <f t="shared" si="2"/>
        <v>Fire_list = [4,5,6,</v>
      </c>
      <c r="AC17" t="str">
        <f t="shared" si="2"/>
        <v>Flying_list = [6,12,16,</v>
      </c>
      <c r="AD17" t="str">
        <f t="shared" si="2"/>
        <v>Ghost_list = [</v>
      </c>
      <c r="AE17" t="str">
        <f t="shared" si="2"/>
        <v>Grass_list = [1,2,3,</v>
      </c>
      <c r="AF17" t="str">
        <f t="shared" si="2"/>
        <v>Ground_list = [</v>
      </c>
      <c r="AG17" t="str">
        <f t="shared" si="2"/>
        <v>Ice_list = [</v>
      </c>
      <c r="AH17" t="str">
        <f t="shared" si="2"/>
        <v>Normal_list = [16,</v>
      </c>
      <c r="AI17" t="str">
        <f t="shared" si="2"/>
        <v>Poison_list = [1,2,3,13,14,15,</v>
      </c>
      <c r="AJ17" t="str">
        <f t="shared" si="2"/>
        <v>Psychic_list = [</v>
      </c>
      <c r="AK17" t="str">
        <f t="shared" si="2"/>
        <v>Rock_list = [</v>
      </c>
      <c r="AL17" t="str">
        <f t="shared" si="2"/>
        <v>Steel_list = [</v>
      </c>
      <c r="AM17" t="str">
        <f t="shared" ref="AM17:AM80" si="6">IF($A16=507,_xlfn.CONCAT(AM16,"]"),IF(U17&lt;&gt;"",_xlfn.CONCAT(AM16,U17,","),AM16))</f>
        <v>Water_list = [7,8,9,</v>
      </c>
    </row>
    <row r="18" spans="1:39" x14ac:dyDescent="0.5">
      <c r="A18">
        <v>17</v>
      </c>
      <c r="B18" t="s">
        <v>1117</v>
      </c>
      <c r="C18" t="s">
        <v>1620</v>
      </c>
      <c r="D18" t="s">
        <v>1621</v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>
        <f t="shared" si="3"/>
        <v>17</v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>
        <f t="shared" si="3"/>
        <v>17</v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5"/>
        <v/>
      </c>
      <c r="W18" t="str">
        <f t="shared" si="4"/>
        <v>Bug_list = [10,11,12,13,14,15,</v>
      </c>
      <c r="X18" t="str">
        <f t="shared" ref="X18:X81" si="7">IF($A17=507,_xlfn.CONCAT(X17,"]"),IF(F18&lt;&gt;"",_xlfn.CONCAT(X17,F18,","),X17))</f>
        <v>Dark_list = [</v>
      </c>
      <c r="Y18" t="str">
        <f t="shared" ref="Y18:Y81" si="8">IF($A17=507,_xlfn.CONCAT(Y17,"]"),IF(G18&lt;&gt;"",_xlfn.CONCAT(Y17,G18,","),Y17))</f>
        <v>Dragon_list = [</v>
      </c>
      <c r="Z18" t="str">
        <f t="shared" ref="Z18:Z81" si="9">IF($A17=507,_xlfn.CONCAT(Z17,"]"),IF(H18&lt;&gt;"",_xlfn.CONCAT(Z17,H18,","),Z17))</f>
        <v>Electric_list = [</v>
      </c>
      <c r="AA18" t="str">
        <f t="shared" ref="AA18:AA81" si="10">IF($A17=507,_xlfn.CONCAT(AA17,"]"),IF(I18&lt;&gt;"",_xlfn.CONCAT(AA17,I18,","),AA17))</f>
        <v>Fighting_list = [</v>
      </c>
      <c r="AB18" t="str">
        <f t="shared" ref="AB18:AB81" si="11">IF($A17=507,_xlfn.CONCAT(AB17,"]"),IF(J18&lt;&gt;"",_xlfn.CONCAT(AB17,J18,","),AB17))</f>
        <v>Fire_list = [4,5,6,</v>
      </c>
      <c r="AC18" t="str">
        <f t="shared" ref="AC18:AC81" si="12">IF($A17=507,_xlfn.CONCAT(AC17,"]"),IF(K18&lt;&gt;"",_xlfn.CONCAT(AC17,K18,","),AC17))</f>
        <v>Flying_list = [6,12,16,17,</v>
      </c>
      <c r="AD18" t="str">
        <f t="shared" ref="AD18:AD81" si="13">IF($A17=507,_xlfn.CONCAT(AD17,"]"),IF(L18&lt;&gt;"",_xlfn.CONCAT(AD17,L18,","),AD17))</f>
        <v>Ghost_list = [</v>
      </c>
      <c r="AE18" t="str">
        <f t="shared" ref="AE18:AE81" si="14">IF($A17=507,_xlfn.CONCAT(AE17,"]"),IF(M18&lt;&gt;"",_xlfn.CONCAT(AE17,M18,","),AE17))</f>
        <v>Grass_list = [1,2,3,</v>
      </c>
      <c r="AF18" t="str">
        <f t="shared" ref="AF18:AF81" si="15">IF($A17=507,_xlfn.CONCAT(AF17,"]"),IF(N18&lt;&gt;"",_xlfn.CONCAT(AF17,N18,","),AF17))</f>
        <v>Ground_list = [</v>
      </c>
      <c r="AG18" t="str">
        <f t="shared" ref="AG18:AG81" si="16">IF($A17=507,_xlfn.CONCAT(AG17,"]"),IF(O18&lt;&gt;"",_xlfn.CONCAT(AG17,O18,","),AG17))</f>
        <v>Ice_list = [</v>
      </c>
      <c r="AH18" t="str">
        <f t="shared" ref="AH18:AH81" si="17">IF($A17=507,_xlfn.CONCAT(AH17,"]"),IF(P18&lt;&gt;"",_xlfn.CONCAT(AH17,P18,","),AH17))</f>
        <v>Normal_list = [16,17,</v>
      </c>
      <c r="AI18" t="str">
        <f t="shared" ref="AI18:AI81" si="18">IF($A17=507,_xlfn.CONCAT(AI17,"]"),IF(Q18&lt;&gt;"",_xlfn.CONCAT(AI17,Q18,","),AI17))</f>
        <v>Poison_list = [1,2,3,13,14,15,</v>
      </c>
      <c r="AJ18" t="str">
        <f t="shared" ref="AJ18:AJ81" si="19">IF($A17=507,_xlfn.CONCAT(AJ17,"]"),IF(R18&lt;&gt;"",_xlfn.CONCAT(AJ17,R18,","),AJ17))</f>
        <v>Psychic_list = [</v>
      </c>
      <c r="AK18" t="str">
        <f t="shared" ref="AK18:AK81" si="20">IF($A17=507,_xlfn.CONCAT(AK17,"]"),IF(S18&lt;&gt;"",_xlfn.CONCAT(AK17,S18,","),AK17))</f>
        <v>Rock_list = [</v>
      </c>
      <c r="AL18" t="str">
        <f t="shared" ref="AL18:AL81" si="21">IF($A17=507,_xlfn.CONCAT(AL17,"]"),IF(T18&lt;&gt;"",_xlfn.CONCAT(AL17,T18,","),AL17))</f>
        <v>Steel_list = [</v>
      </c>
      <c r="AM18" t="str">
        <f t="shared" si="6"/>
        <v>Water_list = [7,8,9,</v>
      </c>
    </row>
    <row r="19" spans="1:39" x14ac:dyDescent="0.5">
      <c r="A19">
        <v>18</v>
      </c>
      <c r="B19" t="s">
        <v>1282</v>
      </c>
      <c r="C19" t="s">
        <v>1620</v>
      </c>
      <c r="D19" t="s">
        <v>1621</v>
      </c>
      <c r="E19" t="str">
        <f t="shared" ref="E19:T34" si="22">IF(OR($C19=E$1,$D19=E$1),$A19,"")</f>
        <v/>
      </c>
      <c r="F19" t="str">
        <f t="shared" si="22"/>
        <v/>
      </c>
      <c r="G19" t="str">
        <f t="shared" si="22"/>
        <v/>
      </c>
      <c r="H19" t="str">
        <f t="shared" si="22"/>
        <v/>
      </c>
      <c r="I19" t="str">
        <f t="shared" si="22"/>
        <v/>
      </c>
      <c r="J19" t="str">
        <f t="shared" si="22"/>
        <v/>
      </c>
      <c r="K19">
        <f t="shared" si="22"/>
        <v>18</v>
      </c>
      <c r="L19" t="str">
        <f t="shared" si="22"/>
        <v/>
      </c>
      <c r="M19" t="str">
        <f t="shared" si="22"/>
        <v/>
      </c>
      <c r="N19" t="str">
        <f t="shared" si="22"/>
        <v/>
      </c>
      <c r="O19" t="str">
        <f t="shared" si="22"/>
        <v/>
      </c>
      <c r="P19">
        <f t="shared" si="22"/>
        <v>18</v>
      </c>
      <c r="Q19" t="str">
        <f t="shared" si="22"/>
        <v/>
      </c>
      <c r="R19" t="str">
        <f t="shared" si="22"/>
        <v/>
      </c>
      <c r="S19" t="str">
        <f t="shared" si="22"/>
        <v/>
      </c>
      <c r="T19" t="str">
        <f t="shared" si="22"/>
        <v/>
      </c>
      <c r="U19" t="str">
        <f t="shared" si="5"/>
        <v/>
      </c>
      <c r="W19" t="str">
        <f t="shared" si="4"/>
        <v>Bug_list = [10,11,12,13,14,15,</v>
      </c>
      <c r="X19" t="str">
        <f t="shared" si="7"/>
        <v>Dark_list = [</v>
      </c>
      <c r="Y19" t="str">
        <f t="shared" si="8"/>
        <v>Dragon_list = [</v>
      </c>
      <c r="Z19" t="str">
        <f t="shared" si="9"/>
        <v>Electric_list = [</v>
      </c>
      <c r="AA19" t="str">
        <f t="shared" si="10"/>
        <v>Fighting_list = [</v>
      </c>
      <c r="AB19" t="str">
        <f t="shared" si="11"/>
        <v>Fire_list = [4,5,6,</v>
      </c>
      <c r="AC19" t="str">
        <f t="shared" si="12"/>
        <v>Flying_list = [6,12,16,17,18,</v>
      </c>
      <c r="AD19" t="str">
        <f t="shared" si="13"/>
        <v>Ghost_list = [</v>
      </c>
      <c r="AE19" t="str">
        <f t="shared" si="14"/>
        <v>Grass_list = [1,2,3,</v>
      </c>
      <c r="AF19" t="str">
        <f t="shared" si="15"/>
        <v>Ground_list = [</v>
      </c>
      <c r="AG19" t="str">
        <f t="shared" si="16"/>
        <v>Ice_list = [</v>
      </c>
      <c r="AH19" t="str">
        <f t="shared" si="17"/>
        <v>Normal_list = [16,17,18,</v>
      </c>
      <c r="AI19" t="str">
        <f t="shared" si="18"/>
        <v>Poison_list = [1,2,3,13,14,15,</v>
      </c>
      <c r="AJ19" t="str">
        <f t="shared" si="19"/>
        <v>Psychic_list = [</v>
      </c>
      <c r="AK19" t="str">
        <f t="shared" si="20"/>
        <v>Rock_list = [</v>
      </c>
      <c r="AL19" t="str">
        <f t="shared" si="21"/>
        <v>Steel_list = [</v>
      </c>
      <c r="AM19" t="str">
        <f t="shared" si="6"/>
        <v>Water_list = [7,8,9,</v>
      </c>
    </row>
    <row r="20" spans="1:39" x14ac:dyDescent="0.5">
      <c r="A20">
        <v>19</v>
      </c>
      <c r="B20" t="s">
        <v>1118</v>
      </c>
      <c r="C20" t="s">
        <v>1620</v>
      </c>
      <c r="D20" t="s">
        <v>1634</v>
      </c>
      <c r="E20" t="str">
        <f t="shared" si="22"/>
        <v/>
      </c>
      <c r="F20" t="str">
        <f t="shared" si="22"/>
        <v/>
      </c>
      <c r="G20" t="str">
        <f t="shared" si="22"/>
        <v/>
      </c>
      <c r="H20" t="str">
        <f t="shared" si="22"/>
        <v/>
      </c>
      <c r="I20" t="str">
        <f t="shared" si="22"/>
        <v/>
      </c>
      <c r="J20" t="str">
        <f t="shared" si="22"/>
        <v/>
      </c>
      <c r="K20" t="str">
        <f t="shared" si="22"/>
        <v/>
      </c>
      <c r="L20" t="str">
        <f t="shared" si="22"/>
        <v/>
      </c>
      <c r="M20" t="str">
        <f t="shared" si="22"/>
        <v/>
      </c>
      <c r="N20" t="str">
        <f t="shared" si="22"/>
        <v/>
      </c>
      <c r="O20" t="str">
        <f t="shared" si="22"/>
        <v/>
      </c>
      <c r="P20">
        <f t="shared" si="22"/>
        <v>19</v>
      </c>
      <c r="Q20" t="str">
        <f t="shared" si="22"/>
        <v/>
      </c>
      <c r="R20" t="str">
        <f t="shared" si="22"/>
        <v/>
      </c>
      <c r="S20" t="str">
        <f t="shared" si="22"/>
        <v/>
      </c>
      <c r="T20" t="str">
        <f t="shared" si="22"/>
        <v/>
      </c>
      <c r="U20" t="str">
        <f t="shared" si="5"/>
        <v/>
      </c>
      <c r="W20" t="str">
        <f t="shared" si="4"/>
        <v>Bug_list = [10,11,12,13,14,15,</v>
      </c>
      <c r="X20" t="str">
        <f t="shared" si="7"/>
        <v>Dark_list = [</v>
      </c>
      <c r="Y20" t="str">
        <f t="shared" si="8"/>
        <v>Dragon_list = [</v>
      </c>
      <c r="Z20" t="str">
        <f t="shared" si="9"/>
        <v>Electric_list = [</v>
      </c>
      <c r="AA20" t="str">
        <f t="shared" si="10"/>
        <v>Fighting_list = [</v>
      </c>
      <c r="AB20" t="str">
        <f t="shared" si="11"/>
        <v>Fire_list = [4,5,6,</v>
      </c>
      <c r="AC20" t="str">
        <f t="shared" si="12"/>
        <v>Flying_list = [6,12,16,17,18,</v>
      </c>
      <c r="AD20" t="str">
        <f t="shared" si="13"/>
        <v>Ghost_list = [</v>
      </c>
      <c r="AE20" t="str">
        <f t="shared" si="14"/>
        <v>Grass_list = [1,2,3,</v>
      </c>
      <c r="AF20" t="str">
        <f t="shared" si="15"/>
        <v>Ground_list = [</v>
      </c>
      <c r="AG20" t="str">
        <f t="shared" si="16"/>
        <v>Ice_list = [</v>
      </c>
      <c r="AH20" t="str">
        <f t="shared" si="17"/>
        <v>Normal_list = [16,17,18,19,</v>
      </c>
      <c r="AI20" t="str">
        <f t="shared" si="18"/>
        <v>Poison_list = [1,2,3,13,14,15,</v>
      </c>
      <c r="AJ20" t="str">
        <f t="shared" si="19"/>
        <v>Psychic_list = [</v>
      </c>
      <c r="AK20" t="str">
        <f t="shared" si="20"/>
        <v>Rock_list = [</v>
      </c>
      <c r="AL20" t="str">
        <f t="shared" si="21"/>
        <v>Steel_list = [</v>
      </c>
      <c r="AM20" t="str">
        <f t="shared" si="6"/>
        <v>Water_list = [7,8,9,</v>
      </c>
    </row>
    <row r="21" spans="1:39" x14ac:dyDescent="0.5">
      <c r="A21">
        <v>20</v>
      </c>
      <c r="B21" t="s">
        <v>1283</v>
      </c>
      <c r="C21" t="s">
        <v>1620</v>
      </c>
      <c r="D21" t="s">
        <v>1634</v>
      </c>
      <c r="E21" t="str">
        <f t="shared" si="22"/>
        <v/>
      </c>
      <c r="F21" t="str">
        <f t="shared" si="22"/>
        <v/>
      </c>
      <c r="G21" t="str">
        <f t="shared" si="22"/>
        <v/>
      </c>
      <c r="H21" t="str">
        <f t="shared" si="22"/>
        <v/>
      </c>
      <c r="I21" t="str">
        <f t="shared" si="22"/>
        <v/>
      </c>
      <c r="J21" t="str">
        <f t="shared" si="22"/>
        <v/>
      </c>
      <c r="K21" t="str">
        <f t="shared" si="22"/>
        <v/>
      </c>
      <c r="L21" t="str">
        <f t="shared" si="22"/>
        <v/>
      </c>
      <c r="M21" t="str">
        <f t="shared" si="22"/>
        <v/>
      </c>
      <c r="N21" t="str">
        <f t="shared" si="22"/>
        <v/>
      </c>
      <c r="O21" t="str">
        <f t="shared" si="22"/>
        <v/>
      </c>
      <c r="P21">
        <f t="shared" si="22"/>
        <v>20</v>
      </c>
      <c r="Q21" t="str">
        <f t="shared" si="22"/>
        <v/>
      </c>
      <c r="R21" t="str">
        <f t="shared" si="22"/>
        <v/>
      </c>
      <c r="S21" t="str">
        <f t="shared" si="22"/>
        <v/>
      </c>
      <c r="T21" t="str">
        <f t="shared" si="22"/>
        <v/>
      </c>
      <c r="U21" t="str">
        <f t="shared" si="5"/>
        <v/>
      </c>
      <c r="W21" t="str">
        <f t="shared" si="4"/>
        <v>Bug_list = [10,11,12,13,14,15,</v>
      </c>
      <c r="X21" t="str">
        <f t="shared" si="7"/>
        <v>Dark_list = [</v>
      </c>
      <c r="Y21" t="str">
        <f t="shared" si="8"/>
        <v>Dragon_list = [</v>
      </c>
      <c r="Z21" t="str">
        <f t="shared" si="9"/>
        <v>Electric_list = [</v>
      </c>
      <c r="AA21" t="str">
        <f t="shared" si="10"/>
        <v>Fighting_list = [</v>
      </c>
      <c r="AB21" t="str">
        <f t="shared" si="11"/>
        <v>Fire_list = [4,5,6,</v>
      </c>
      <c r="AC21" t="str">
        <f t="shared" si="12"/>
        <v>Flying_list = [6,12,16,17,18,</v>
      </c>
      <c r="AD21" t="str">
        <f t="shared" si="13"/>
        <v>Ghost_list = [</v>
      </c>
      <c r="AE21" t="str">
        <f t="shared" si="14"/>
        <v>Grass_list = [1,2,3,</v>
      </c>
      <c r="AF21" t="str">
        <f t="shared" si="15"/>
        <v>Ground_list = [</v>
      </c>
      <c r="AG21" t="str">
        <f t="shared" si="16"/>
        <v>Ice_list = [</v>
      </c>
      <c r="AH21" t="str">
        <f t="shared" si="17"/>
        <v>Normal_list = [16,17,18,19,20,</v>
      </c>
      <c r="AI21" t="str">
        <f t="shared" si="18"/>
        <v>Poison_list = [1,2,3,13,14,15,</v>
      </c>
      <c r="AJ21" t="str">
        <f t="shared" si="19"/>
        <v>Psychic_list = [</v>
      </c>
      <c r="AK21" t="str">
        <f t="shared" si="20"/>
        <v>Rock_list = [</v>
      </c>
      <c r="AL21" t="str">
        <f t="shared" si="21"/>
        <v>Steel_list = [</v>
      </c>
      <c r="AM21" t="str">
        <f t="shared" si="6"/>
        <v>Water_list = [7,8,9,</v>
      </c>
    </row>
    <row r="22" spans="1:39" x14ac:dyDescent="0.5">
      <c r="A22">
        <v>21</v>
      </c>
      <c r="B22" t="s">
        <v>1119</v>
      </c>
      <c r="C22" t="s">
        <v>1620</v>
      </c>
      <c r="D22" t="s">
        <v>1621</v>
      </c>
      <c r="E22" t="str">
        <f t="shared" si="22"/>
        <v/>
      </c>
      <c r="F22" t="str">
        <f t="shared" si="22"/>
        <v/>
      </c>
      <c r="G22" t="str">
        <f t="shared" si="22"/>
        <v/>
      </c>
      <c r="H22" t="str">
        <f t="shared" si="22"/>
        <v/>
      </c>
      <c r="I22" t="str">
        <f t="shared" si="22"/>
        <v/>
      </c>
      <c r="J22" t="str">
        <f t="shared" si="22"/>
        <v/>
      </c>
      <c r="K22">
        <f t="shared" si="22"/>
        <v>21</v>
      </c>
      <c r="L22" t="str">
        <f t="shared" si="22"/>
        <v/>
      </c>
      <c r="M22" t="str">
        <f t="shared" si="22"/>
        <v/>
      </c>
      <c r="N22" t="str">
        <f t="shared" si="22"/>
        <v/>
      </c>
      <c r="O22" t="str">
        <f t="shared" si="22"/>
        <v/>
      </c>
      <c r="P22">
        <f t="shared" si="22"/>
        <v>21</v>
      </c>
      <c r="Q22" t="str">
        <f t="shared" si="22"/>
        <v/>
      </c>
      <c r="R22" t="str">
        <f t="shared" si="22"/>
        <v/>
      </c>
      <c r="S22" t="str">
        <f t="shared" si="22"/>
        <v/>
      </c>
      <c r="T22" t="str">
        <f t="shared" si="22"/>
        <v/>
      </c>
      <c r="U22" t="str">
        <f t="shared" si="5"/>
        <v/>
      </c>
      <c r="W22" t="str">
        <f t="shared" si="4"/>
        <v>Bug_list = [10,11,12,13,14,15,</v>
      </c>
      <c r="X22" t="str">
        <f t="shared" si="7"/>
        <v>Dark_list = [</v>
      </c>
      <c r="Y22" t="str">
        <f t="shared" si="8"/>
        <v>Dragon_list = [</v>
      </c>
      <c r="Z22" t="str">
        <f t="shared" si="9"/>
        <v>Electric_list = [</v>
      </c>
      <c r="AA22" t="str">
        <f t="shared" si="10"/>
        <v>Fighting_list = [</v>
      </c>
      <c r="AB22" t="str">
        <f t="shared" si="11"/>
        <v>Fire_list = [4,5,6,</v>
      </c>
      <c r="AC22" t="str">
        <f t="shared" si="12"/>
        <v>Flying_list = [6,12,16,17,18,21,</v>
      </c>
      <c r="AD22" t="str">
        <f t="shared" si="13"/>
        <v>Ghost_list = [</v>
      </c>
      <c r="AE22" t="str">
        <f t="shared" si="14"/>
        <v>Grass_list = [1,2,3,</v>
      </c>
      <c r="AF22" t="str">
        <f t="shared" si="15"/>
        <v>Ground_list = [</v>
      </c>
      <c r="AG22" t="str">
        <f t="shared" si="16"/>
        <v>Ice_list = [</v>
      </c>
      <c r="AH22" t="str">
        <f t="shared" si="17"/>
        <v>Normal_list = [16,17,18,19,20,21,</v>
      </c>
      <c r="AI22" t="str">
        <f t="shared" si="18"/>
        <v>Poison_list = [1,2,3,13,14,15,</v>
      </c>
      <c r="AJ22" t="str">
        <f t="shared" si="19"/>
        <v>Psychic_list = [</v>
      </c>
      <c r="AK22" t="str">
        <f t="shared" si="20"/>
        <v>Rock_list = [</v>
      </c>
      <c r="AL22" t="str">
        <f t="shared" si="21"/>
        <v>Steel_list = [</v>
      </c>
      <c r="AM22" t="str">
        <f t="shared" si="6"/>
        <v>Water_list = [7,8,9,</v>
      </c>
    </row>
    <row r="23" spans="1:39" x14ac:dyDescent="0.5">
      <c r="A23">
        <v>22</v>
      </c>
      <c r="B23" t="s">
        <v>1284</v>
      </c>
      <c r="C23" t="s">
        <v>1620</v>
      </c>
      <c r="D23" t="s">
        <v>1621</v>
      </c>
      <c r="E23" t="str">
        <f t="shared" si="22"/>
        <v/>
      </c>
      <c r="F23" t="str">
        <f t="shared" si="22"/>
        <v/>
      </c>
      <c r="G23" t="str">
        <f t="shared" si="22"/>
        <v/>
      </c>
      <c r="H23" t="str">
        <f t="shared" si="22"/>
        <v/>
      </c>
      <c r="I23" t="str">
        <f t="shared" si="22"/>
        <v/>
      </c>
      <c r="J23" t="str">
        <f t="shared" si="22"/>
        <v/>
      </c>
      <c r="K23">
        <f t="shared" si="22"/>
        <v>22</v>
      </c>
      <c r="L23" t="str">
        <f t="shared" si="22"/>
        <v/>
      </c>
      <c r="M23" t="str">
        <f t="shared" si="22"/>
        <v/>
      </c>
      <c r="N23" t="str">
        <f t="shared" si="22"/>
        <v/>
      </c>
      <c r="O23" t="str">
        <f t="shared" si="22"/>
        <v/>
      </c>
      <c r="P23">
        <f t="shared" si="22"/>
        <v>22</v>
      </c>
      <c r="Q23" t="str">
        <f t="shared" si="22"/>
        <v/>
      </c>
      <c r="R23" t="str">
        <f t="shared" si="22"/>
        <v/>
      </c>
      <c r="S23" t="str">
        <f t="shared" si="22"/>
        <v/>
      </c>
      <c r="T23" t="str">
        <f t="shared" si="22"/>
        <v/>
      </c>
      <c r="U23" t="str">
        <f t="shared" si="5"/>
        <v/>
      </c>
      <c r="W23" t="str">
        <f t="shared" si="4"/>
        <v>Bug_list = [10,11,12,13,14,15,</v>
      </c>
      <c r="X23" t="str">
        <f t="shared" si="7"/>
        <v>Dark_list = [</v>
      </c>
      <c r="Y23" t="str">
        <f t="shared" si="8"/>
        <v>Dragon_list = [</v>
      </c>
      <c r="Z23" t="str">
        <f t="shared" si="9"/>
        <v>Electric_list = [</v>
      </c>
      <c r="AA23" t="str">
        <f t="shared" si="10"/>
        <v>Fighting_list = [</v>
      </c>
      <c r="AB23" t="str">
        <f t="shared" si="11"/>
        <v>Fire_list = [4,5,6,</v>
      </c>
      <c r="AC23" t="str">
        <f t="shared" si="12"/>
        <v>Flying_list = [6,12,16,17,18,21,22,</v>
      </c>
      <c r="AD23" t="str">
        <f t="shared" si="13"/>
        <v>Ghost_list = [</v>
      </c>
      <c r="AE23" t="str">
        <f t="shared" si="14"/>
        <v>Grass_list = [1,2,3,</v>
      </c>
      <c r="AF23" t="str">
        <f t="shared" si="15"/>
        <v>Ground_list = [</v>
      </c>
      <c r="AG23" t="str">
        <f t="shared" si="16"/>
        <v>Ice_list = [</v>
      </c>
      <c r="AH23" t="str">
        <f t="shared" si="17"/>
        <v>Normal_list = [16,17,18,19,20,21,22,</v>
      </c>
      <c r="AI23" t="str">
        <f t="shared" si="18"/>
        <v>Poison_list = [1,2,3,13,14,15,</v>
      </c>
      <c r="AJ23" t="str">
        <f t="shared" si="19"/>
        <v>Psychic_list = [</v>
      </c>
      <c r="AK23" t="str">
        <f t="shared" si="20"/>
        <v>Rock_list = [</v>
      </c>
      <c r="AL23" t="str">
        <f t="shared" si="21"/>
        <v>Steel_list = [</v>
      </c>
      <c r="AM23" t="str">
        <f t="shared" si="6"/>
        <v>Water_list = [7,8,9,</v>
      </c>
    </row>
    <row r="24" spans="1:39" x14ac:dyDescent="0.5">
      <c r="A24">
        <v>23</v>
      </c>
      <c r="B24" t="s">
        <v>1120</v>
      </c>
      <c r="C24" t="s">
        <v>1622</v>
      </c>
      <c r="D24" t="s">
        <v>1634</v>
      </c>
      <c r="E24" t="str">
        <f t="shared" si="22"/>
        <v/>
      </c>
      <c r="F24" t="str">
        <f t="shared" si="22"/>
        <v/>
      </c>
      <c r="G24" t="str">
        <f t="shared" si="22"/>
        <v/>
      </c>
      <c r="H24" t="str">
        <f t="shared" si="22"/>
        <v/>
      </c>
      <c r="I24" t="str">
        <f t="shared" si="22"/>
        <v/>
      </c>
      <c r="J24" t="str">
        <f t="shared" si="22"/>
        <v/>
      </c>
      <c r="K24" t="str">
        <f t="shared" si="22"/>
        <v/>
      </c>
      <c r="L24" t="str">
        <f t="shared" si="22"/>
        <v/>
      </c>
      <c r="M24" t="str">
        <f t="shared" si="22"/>
        <v/>
      </c>
      <c r="N24" t="str">
        <f t="shared" si="22"/>
        <v/>
      </c>
      <c r="O24" t="str">
        <f t="shared" si="22"/>
        <v/>
      </c>
      <c r="P24" t="str">
        <f t="shared" si="22"/>
        <v/>
      </c>
      <c r="Q24">
        <f t="shared" si="22"/>
        <v>23</v>
      </c>
      <c r="R24" t="str">
        <f t="shared" si="22"/>
        <v/>
      </c>
      <c r="S24" t="str">
        <f t="shared" si="22"/>
        <v/>
      </c>
      <c r="T24" t="str">
        <f t="shared" si="22"/>
        <v/>
      </c>
      <c r="U24" t="str">
        <f t="shared" si="5"/>
        <v/>
      </c>
      <c r="W24" t="str">
        <f t="shared" si="4"/>
        <v>Bug_list = [10,11,12,13,14,15,</v>
      </c>
      <c r="X24" t="str">
        <f t="shared" si="7"/>
        <v>Dark_list = [</v>
      </c>
      <c r="Y24" t="str">
        <f t="shared" si="8"/>
        <v>Dragon_list = [</v>
      </c>
      <c r="Z24" t="str">
        <f t="shared" si="9"/>
        <v>Electric_list = [</v>
      </c>
      <c r="AA24" t="str">
        <f t="shared" si="10"/>
        <v>Fighting_list = [</v>
      </c>
      <c r="AB24" t="str">
        <f t="shared" si="11"/>
        <v>Fire_list = [4,5,6,</v>
      </c>
      <c r="AC24" t="str">
        <f t="shared" si="12"/>
        <v>Flying_list = [6,12,16,17,18,21,22,</v>
      </c>
      <c r="AD24" t="str">
        <f t="shared" si="13"/>
        <v>Ghost_list = [</v>
      </c>
      <c r="AE24" t="str">
        <f t="shared" si="14"/>
        <v>Grass_list = [1,2,3,</v>
      </c>
      <c r="AF24" t="str">
        <f t="shared" si="15"/>
        <v>Ground_list = [</v>
      </c>
      <c r="AG24" t="str">
        <f t="shared" si="16"/>
        <v>Ice_list = [</v>
      </c>
      <c r="AH24" t="str">
        <f t="shared" si="17"/>
        <v>Normal_list = [16,17,18,19,20,21,22,</v>
      </c>
      <c r="AI24" t="str">
        <f t="shared" si="18"/>
        <v>Poison_list = [1,2,3,13,14,15,23,</v>
      </c>
      <c r="AJ24" t="str">
        <f t="shared" si="19"/>
        <v>Psychic_list = [</v>
      </c>
      <c r="AK24" t="str">
        <f t="shared" si="20"/>
        <v>Rock_list = [</v>
      </c>
      <c r="AL24" t="str">
        <f t="shared" si="21"/>
        <v>Steel_list = [</v>
      </c>
      <c r="AM24" t="str">
        <f t="shared" si="6"/>
        <v>Water_list = [7,8,9,</v>
      </c>
    </row>
    <row r="25" spans="1:39" x14ac:dyDescent="0.5">
      <c r="A25">
        <v>24</v>
      </c>
      <c r="B25" t="s">
        <v>1285</v>
      </c>
      <c r="C25" t="s">
        <v>1622</v>
      </c>
      <c r="D25" t="s">
        <v>1634</v>
      </c>
      <c r="E25" t="str">
        <f t="shared" si="22"/>
        <v/>
      </c>
      <c r="F25" t="str">
        <f t="shared" si="22"/>
        <v/>
      </c>
      <c r="G25" t="str">
        <f t="shared" si="22"/>
        <v/>
      </c>
      <c r="H25" t="str">
        <f t="shared" si="22"/>
        <v/>
      </c>
      <c r="I25" t="str">
        <f t="shared" si="22"/>
        <v/>
      </c>
      <c r="J25" t="str">
        <f t="shared" si="22"/>
        <v/>
      </c>
      <c r="K25" t="str">
        <f t="shared" si="22"/>
        <v/>
      </c>
      <c r="L25" t="str">
        <f t="shared" si="22"/>
        <v/>
      </c>
      <c r="M25" t="str">
        <f t="shared" si="22"/>
        <v/>
      </c>
      <c r="N25" t="str">
        <f t="shared" si="22"/>
        <v/>
      </c>
      <c r="O25" t="str">
        <f t="shared" si="22"/>
        <v/>
      </c>
      <c r="P25" t="str">
        <f t="shared" si="22"/>
        <v/>
      </c>
      <c r="Q25">
        <f t="shared" si="22"/>
        <v>24</v>
      </c>
      <c r="R25" t="str">
        <f t="shared" si="22"/>
        <v/>
      </c>
      <c r="S25" t="str">
        <f t="shared" si="22"/>
        <v/>
      </c>
      <c r="T25" t="str">
        <f t="shared" si="22"/>
        <v/>
      </c>
      <c r="U25" t="str">
        <f t="shared" si="5"/>
        <v/>
      </c>
      <c r="W25" t="str">
        <f t="shared" si="4"/>
        <v>Bug_list = [10,11,12,13,14,15,</v>
      </c>
      <c r="X25" t="str">
        <f t="shared" si="7"/>
        <v>Dark_list = [</v>
      </c>
      <c r="Y25" t="str">
        <f t="shared" si="8"/>
        <v>Dragon_list = [</v>
      </c>
      <c r="Z25" t="str">
        <f t="shared" si="9"/>
        <v>Electric_list = [</v>
      </c>
      <c r="AA25" t="str">
        <f t="shared" si="10"/>
        <v>Fighting_list = [</v>
      </c>
      <c r="AB25" t="str">
        <f t="shared" si="11"/>
        <v>Fire_list = [4,5,6,</v>
      </c>
      <c r="AC25" t="str">
        <f t="shared" si="12"/>
        <v>Flying_list = [6,12,16,17,18,21,22,</v>
      </c>
      <c r="AD25" t="str">
        <f t="shared" si="13"/>
        <v>Ghost_list = [</v>
      </c>
      <c r="AE25" t="str">
        <f t="shared" si="14"/>
        <v>Grass_list = [1,2,3,</v>
      </c>
      <c r="AF25" t="str">
        <f t="shared" si="15"/>
        <v>Ground_list = [</v>
      </c>
      <c r="AG25" t="str">
        <f t="shared" si="16"/>
        <v>Ice_list = [</v>
      </c>
      <c r="AH25" t="str">
        <f t="shared" si="17"/>
        <v>Normal_list = [16,17,18,19,20,21,22,</v>
      </c>
      <c r="AI25" t="str">
        <f t="shared" si="18"/>
        <v>Poison_list = [1,2,3,13,14,15,23,24,</v>
      </c>
      <c r="AJ25" t="str">
        <f t="shared" si="19"/>
        <v>Psychic_list = [</v>
      </c>
      <c r="AK25" t="str">
        <f t="shared" si="20"/>
        <v>Rock_list = [</v>
      </c>
      <c r="AL25" t="str">
        <f t="shared" si="21"/>
        <v>Steel_list = [</v>
      </c>
      <c r="AM25" t="str">
        <f t="shared" si="6"/>
        <v>Water_list = [7,8,9,</v>
      </c>
    </row>
    <row r="26" spans="1:39" x14ac:dyDescent="0.5">
      <c r="A26">
        <v>25</v>
      </c>
      <c r="B26" t="s">
        <v>1286</v>
      </c>
      <c r="C26" t="s">
        <v>1632</v>
      </c>
      <c r="D26" t="s">
        <v>1634</v>
      </c>
      <c r="E26" t="str">
        <f t="shared" si="22"/>
        <v/>
      </c>
      <c r="F26" t="str">
        <f t="shared" si="22"/>
        <v/>
      </c>
      <c r="G26" t="str">
        <f t="shared" si="22"/>
        <v/>
      </c>
      <c r="H26">
        <f t="shared" si="22"/>
        <v>25</v>
      </c>
      <c r="I26" t="str">
        <f t="shared" si="22"/>
        <v/>
      </c>
      <c r="J26" t="str">
        <f t="shared" si="22"/>
        <v/>
      </c>
      <c r="K26" t="str">
        <f t="shared" si="22"/>
        <v/>
      </c>
      <c r="L26" t="str">
        <f t="shared" si="22"/>
        <v/>
      </c>
      <c r="M26" t="str">
        <f t="shared" si="22"/>
        <v/>
      </c>
      <c r="N26" t="str">
        <f t="shared" si="22"/>
        <v/>
      </c>
      <c r="O26" t="str">
        <f t="shared" si="22"/>
        <v/>
      </c>
      <c r="P26" t="str">
        <f t="shared" si="22"/>
        <v/>
      </c>
      <c r="Q26" t="str">
        <f t="shared" si="22"/>
        <v/>
      </c>
      <c r="R26" t="str">
        <f t="shared" si="22"/>
        <v/>
      </c>
      <c r="S26" t="str">
        <f t="shared" si="22"/>
        <v/>
      </c>
      <c r="T26" t="str">
        <f t="shared" si="22"/>
        <v/>
      </c>
      <c r="U26" t="str">
        <f t="shared" si="5"/>
        <v/>
      </c>
      <c r="W26" t="str">
        <f t="shared" si="4"/>
        <v>Bug_list = [10,11,12,13,14,15,</v>
      </c>
      <c r="X26" t="str">
        <f t="shared" si="7"/>
        <v>Dark_list = [</v>
      </c>
      <c r="Y26" t="str">
        <f t="shared" si="8"/>
        <v>Dragon_list = [</v>
      </c>
      <c r="Z26" t="str">
        <f t="shared" si="9"/>
        <v>Electric_list = [25,</v>
      </c>
      <c r="AA26" t="str">
        <f t="shared" si="10"/>
        <v>Fighting_list = [</v>
      </c>
      <c r="AB26" t="str">
        <f t="shared" si="11"/>
        <v>Fire_list = [4,5,6,</v>
      </c>
      <c r="AC26" t="str">
        <f t="shared" si="12"/>
        <v>Flying_list = [6,12,16,17,18,21,22,</v>
      </c>
      <c r="AD26" t="str">
        <f t="shared" si="13"/>
        <v>Ghost_list = [</v>
      </c>
      <c r="AE26" t="str">
        <f t="shared" si="14"/>
        <v>Grass_list = [1,2,3,</v>
      </c>
      <c r="AF26" t="str">
        <f t="shared" si="15"/>
        <v>Ground_list = [</v>
      </c>
      <c r="AG26" t="str">
        <f t="shared" si="16"/>
        <v>Ice_list = [</v>
      </c>
      <c r="AH26" t="str">
        <f t="shared" si="17"/>
        <v>Normal_list = [16,17,18,19,20,21,22,</v>
      </c>
      <c r="AI26" t="str">
        <f t="shared" si="18"/>
        <v>Poison_list = [1,2,3,13,14,15,23,24,</v>
      </c>
      <c r="AJ26" t="str">
        <f t="shared" si="19"/>
        <v>Psychic_list = [</v>
      </c>
      <c r="AK26" t="str">
        <f t="shared" si="20"/>
        <v>Rock_list = [</v>
      </c>
      <c r="AL26" t="str">
        <f t="shared" si="21"/>
        <v>Steel_list = [</v>
      </c>
      <c r="AM26" t="str">
        <f t="shared" si="6"/>
        <v>Water_list = [7,8,9,</v>
      </c>
    </row>
    <row r="27" spans="1:39" x14ac:dyDescent="0.5">
      <c r="A27">
        <v>26</v>
      </c>
      <c r="B27" t="s">
        <v>1287</v>
      </c>
      <c r="C27" t="s">
        <v>1632</v>
      </c>
      <c r="D27" t="s">
        <v>1634</v>
      </c>
      <c r="E27" t="str">
        <f t="shared" si="22"/>
        <v/>
      </c>
      <c r="F27" t="str">
        <f t="shared" si="22"/>
        <v/>
      </c>
      <c r="G27" t="str">
        <f t="shared" si="22"/>
        <v/>
      </c>
      <c r="H27">
        <f t="shared" si="22"/>
        <v>26</v>
      </c>
      <c r="I27" t="str">
        <f t="shared" si="22"/>
        <v/>
      </c>
      <c r="J27" t="str">
        <f t="shared" si="22"/>
        <v/>
      </c>
      <c r="K27" t="str">
        <f t="shared" si="22"/>
        <v/>
      </c>
      <c r="L27" t="str">
        <f t="shared" si="22"/>
        <v/>
      </c>
      <c r="M27" t="str">
        <f t="shared" si="22"/>
        <v/>
      </c>
      <c r="N27" t="str">
        <f t="shared" si="22"/>
        <v/>
      </c>
      <c r="O27" t="str">
        <f t="shared" si="22"/>
        <v/>
      </c>
      <c r="P27" t="str">
        <f t="shared" si="22"/>
        <v/>
      </c>
      <c r="Q27" t="str">
        <f t="shared" si="22"/>
        <v/>
      </c>
      <c r="R27" t="str">
        <f t="shared" si="22"/>
        <v/>
      </c>
      <c r="S27" t="str">
        <f t="shared" si="22"/>
        <v/>
      </c>
      <c r="T27" t="str">
        <f t="shared" si="22"/>
        <v/>
      </c>
      <c r="U27" t="str">
        <f t="shared" si="5"/>
        <v/>
      </c>
      <c r="W27" t="str">
        <f t="shared" si="4"/>
        <v>Bug_list = [10,11,12,13,14,15,</v>
      </c>
      <c r="X27" t="str">
        <f t="shared" si="7"/>
        <v>Dark_list = [</v>
      </c>
      <c r="Y27" t="str">
        <f t="shared" si="8"/>
        <v>Dragon_list = [</v>
      </c>
      <c r="Z27" t="str">
        <f t="shared" si="9"/>
        <v>Electric_list = [25,26,</v>
      </c>
      <c r="AA27" t="str">
        <f t="shared" si="10"/>
        <v>Fighting_list = [</v>
      </c>
      <c r="AB27" t="str">
        <f t="shared" si="11"/>
        <v>Fire_list = [4,5,6,</v>
      </c>
      <c r="AC27" t="str">
        <f t="shared" si="12"/>
        <v>Flying_list = [6,12,16,17,18,21,22,</v>
      </c>
      <c r="AD27" t="str">
        <f t="shared" si="13"/>
        <v>Ghost_list = [</v>
      </c>
      <c r="AE27" t="str">
        <f t="shared" si="14"/>
        <v>Grass_list = [1,2,3,</v>
      </c>
      <c r="AF27" t="str">
        <f t="shared" si="15"/>
        <v>Ground_list = [</v>
      </c>
      <c r="AG27" t="str">
        <f t="shared" si="16"/>
        <v>Ice_list = [</v>
      </c>
      <c r="AH27" t="str">
        <f t="shared" si="17"/>
        <v>Normal_list = [16,17,18,19,20,21,22,</v>
      </c>
      <c r="AI27" t="str">
        <f t="shared" si="18"/>
        <v>Poison_list = [1,2,3,13,14,15,23,24,</v>
      </c>
      <c r="AJ27" t="str">
        <f t="shared" si="19"/>
        <v>Psychic_list = [</v>
      </c>
      <c r="AK27" t="str">
        <f t="shared" si="20"/>
        <v>Rock_list = [</v>
      </c>
      <c r="AL27" t="str">
        <f t="shared" si="21"/>
        <v>Steel_list = [</v>
      </c>
      <c r="AM27" t="str">
        <f t="shared" si="6"/>
        <v>Water_list = [7,8,9,</v>
      </c>
    </row>
    <row r="28" spans="1:39" x14ac:dyDescent="0.5">
      <c r="A28">
        <v>27</v>
      </c>
      <c r="B28" t="s">
        <v>1121</v>
      </c>
      <c r="C28" t="s">
        <v>1616</v>
      </c>
      <c r="D28" t="s">
        <v>1634</v>
      </c>
      <c r="E28" t="str">
        <f t="shared" si="22"/>
        <v/>
      </c>
      <c r="F28" t="str">
        <f t="shared" si="22"/>
        <v/>
      </c>
      <c r="G28" t="str">
        <f t="shared" si="22"/>
        <v/>
      </c>
      <c r="H28" t="str">
        <f t="shared" si="22"/>
        <v/>
      </c>
      <c r="I28" t="str">
        <f t="shared" si="22"/>
        <v/>
      </c>
      <c r="J28" t="str">
        <f t="shared" si="22"/>
        <v/>
      </c>
      <c r="K28" t="str">
        <f t="shared" si="22"/>
        <v/>
      </c>
      <c r="L28" t="str">
        <f t="shared" si="22"/>
        <v/>
      </c>
      <c r="M28" t="str">
        <f t="shared" si="22"/>
        <v/>
      </c>
      <c r="N28">
        <f t="shared" si="22"/>
        <v>27</v>
      </c>
      <c r="O28" t="str">
        <f t="shared" si="22"/>
        <v/>
      </c>
      <c r="P28" t="str">
        <f t="shared" si="22"/>
        <v/>
      </c>
      <c r="Q28" t="str">
        <f t="shared" si="22"/>
        <v/>
      </c>
      <c r="R28" t="str">
        <f t="shared" si="22"/>
        <v/>
      </c>
      <c r="S28" t="str">
        <f t="shared" si="22"/>
        <v/>
      </c>
      <c r="T28" t="str">
        <f t="shared" si="22"/>
        <v/>
      </c>
      <c r="U28" t="str">
        <f t="shared" si="5"/>
        <v/>
      </c>
      <c r="W28" t="str">
        <f t="shared" si="4"/>
        <v>Bug_list = [10,11,12,13,14,15,</v>
      </c>
      <c r="X28" t="str">
        <f t="shared" si="7"/>
        <v>Dark_list = [</v>
      </c>
      <c r="Y28" t="str">
        <f t="shared" si="8"/>
        <v>Dragon_list = [</v>
      </c>
      <c r="Z28" t="str">
        <f t="shared" si="9"/>
        <v>Electric_list = [25,26,</v>
      </c>
      <c r="AA28" t="str">
        <f t="shared" si="10"/>
        <v>Fighting_list = [</v>
      </c>
      <c r="AB28" t="str">
        <f t="shared" si="11"/>
        <v>Fire_list = [4,5,6,</v>
      </c>
      <c r="AC28" t="str">
        <f t="shared" si="12"/>
        <v>Flying_list = [6,12,16,17,18,21,22,</v>
      </c>
      <c r="AD28" t="str">
        <f t="shared" si="13"/>
        <v>Ghost_list = [</v>
      </c>
      <c r="AE28" t="str">
        <f t="shared" si="14"/>
        <v>Grass_list = [1,2,3,</v>
      </c>
      <c r="AF28" t="str">
        <f t="shared" si="15"/>
        <v>Ground_list = [27,</v>
      </c>
      <c r="AG28" t="str">
        <f t="shared" si="16"/>
        <v>Ice_list = [</v>
      </c>
      <c r="AH28" t="str">
        <f t="shared" si="17"/>
        <v>Normal_list = [16,17,18,19,20,21,22,</v>
      </c>
      <c r="AI28" t="str">
        <f t="shared" si="18"/>
        <v>Poison_list = [1,2,3,13,14,15,23,24,</v>
      </c>
      <c r="AJ28" t="str">
        <f t="shared" si="19"/>
        <v>Psychic_list = [</v>
      </c>
      <c r="AK28" t="str">
        <f t="shared" si="20"/>
        <v>Rock_list = [</v>
      </c>
      <c r="AL28" t="str">
        <f t="shared" si="21"/>
        <v>Steel_list = [</v>
      </c>
      <c r="AM28" t="str">
        <f t="shared" si="6"/>
        <v>Water_list = [7,8,9,</v>
      </c>
    </row>
    <row r="29" spans="1:39" x14ac:dyDescent="0.5">
      <c r="A29">
        <v>28</v>
      </c>
      <c r="B29" t="s">
        <v>1288</v>
      </c>
      <c r="C29" t="s">
        <v>1616</v>
      </c>
      <c r="D29" t="s">
        <v>1634</v>
      </c>
      <c r="E29" t="str">
        <f t="shared" si="22"/>
        <v/>
      </c>
      <c r="F29" t="str">
        <f t="shared" si="22"/>
        <v/>
      </c>
      <c r="G29" t="str">
        <f t="shared" si="22"/>
        <v/>
      </c>
      <c r="H29" t="str">
        <f t="shared" si="22"/>
        <v/>
      </c>
      <c r="I29" t="str">
        <f t="shared" si="22"/>
        <v/>
      </c>
      <c r="J29" t="str">
        <f t="shared" si="22"/>
        <v/>
      </c>
      <c r="K29" t="str">
        <f t="shared" si="22"/>
        <v/>
      </c>
      <c r="L29" t="str">
        <f t="shared" si="22"/>
        <v/>
      </c>
      <c r="M29" t="str">
        <f t="shared" si="22"/>
        <v/>
      </c>
      <c r="N29">
        <f t="shared" si="22"/>
        <v>28</v>
      </c>
      <c r="O29" t="str">
        <f t="shared" si="22"/>
        <v/>
      </c>
      <c r="P29" t="str">
        <f t="shared" si="22"/>
        <v/>
      </c>
      <c r="Q29" t="str">
        <f t="shared" si="22"/>
        <v/>
      </c>
      <c r="R29" t="str">
        <f t="shared" si="22"/>
        <v/>
      </c>
      <c r="S29" t="str">
        <f t="shared" si="22"/>
        <v/>
      </c>
      <c r="T29" t="str">
        <f t="shared" si="22"/>
        <v/>
      </c>
      <c r="U29" t="str">
        <f t="shared" si="5"/>
        <v/>
      </c>
      <c r="W29" t="str">
        <f t="shared" si="4"/>
        <v>Bug_list = [10,11,12,13,14,15,</v>
      </c>
      <c r="X29" t="str">
        <f t="shared" si="7"/>
        <v>Dark_list = [</v>
      </c>
      <c r="Y29" t="str">
        <f t="shared" si="8"/>
        <v>Dragon_list = [</v>
      </c>
      <c r="Z29" t="str">
        <f t="shared" si="9"/>
        <v>Electric_list = [25,26,</v>
      </c>
      <c r="AA29" t="str">
        <f t="shared" si="10"/>
        <v>Fighting_list = [</v>
      </c>
      <c r="AB29" t="str">
        <f t="shared" si="11"/>
        <v>Fire_list = [4,5,6,</v>
      </c>
      <c r="AC29" t="str">
        <f t="shared" si="12"/>
        <v>Flying_list = [6,12,16,17,18,21,22,</v>
      </c>
      <c r="AD29" t="str">
        <f t="shared" si="13"/>
        <v>Ghost_list = [</v>
      </c>
      <c r="AE29" t="str">
        <f t="shared" si="14"/>
        <v>Grass_list = [1,2,3,</v>
      </c>
      <c r="AF29" t="str">
        <f t="shared" si="15"/>
        <v>Ground_list = [27,28,</v>
      </c>
      <c r="AG29" t="str">
        <f t="shared" si="16"/>
        <v>Ice_list = [</v>
      </c>
      <c r="AH29" t="str">
        <f t="shared" si="17"/>
        <v>Normal_list = [16,17,18,19,20,21,22,</v>
      </c>
      <c r="AI29" t="str">
        <f t="shared" si="18"/>
        <v>Poison_list = [1,2,3,13,14,15,23,24,</v>
      </c>
      <c r="AJ29" t="str">
        <f t="shared" si="19"/>
        <v>Psychic_list = [</v>
      </c>
      <c r="AK29" t="str">
        <f t="shared" si="20"/>
        <v>Rock_list = [</v>
      </c>
      <c r="AL29" t="str">
        <f t="shared" si="21"/>
        <v>Steel_list = [</v>
      </c>
      <c r="AM29" t="str">
        <f t="shared" si="6"/>
        <v>Water_list = [7,8,9,</v>
      </c>
    </row>
    <row r="30" spans="1:39" x14ac:dyDescent="0.5">
      <c r="A30">
        <v>29</v>
      </c>
      <c r="B30" t="s">
        <v>1122</v>
      </c>
      <c r="C30" t="s">
        <v>1622</v>
      </c>
      <c r="D30" t="s">
        <v>1634</v>
      </c>
      <c r="E30" t="str">
        <f t="shared" si="22"/>
        <v/>
      </c>
      <c r="F30" t="str">
        <f t="shared" si="22"/>
        <v/>
      </c>
      <c r="G30" t="str">
        <f t="shared" si="22"/>
        <v/>
      </c>
      <c r="H30" t="str">
        <f t="shared" si="22"/>
        <v/>
      </c>
      <c r="I30" t="str">
        <f t="shared" si="22"/>
        <v/>
      </c>
      <c r="J30" t="str">
        <f t="shared" si="22"/>
        <v/>
      </c>
      <c r="K30" t="str">
        <f t="shared" si="22"/>
        <v/>
      </c>
      <c r="L30" t="str">
        <f t="shared" si="22"/>
        <v/>
      </c>
      <c r="M30" t="str">
        <f t="shared" si="22"/>
        <v/>
      </c>
      <c r="N30" t="str">
        <f t="shared" si="22"/>
        <v/>
      </c>
      <c r="O30" t="str">
        <f t="shared" si="22"/>
        <v/>
      </c>
      <c r="P30" t="str">
        <f t="shared" si="22"/>
        <v/>
      </c>
      <c r="Q30">
        <f t="shared" si="22"/>
        <v>29</v>
      </c>
      <c r="R30" t="str">
        <f t="shared" si="22"/>
        <v/>
      </c>
      <c r="S30" t="str">
        <f t="shared" si="22"/>
        <v/>
      </c>
      <c r="T30" t="str">
        <f t="shared" si="22"/>
        <v/>
      </c>
      <c r="U30" t="str">
        <f t="shared" si="5"/>
        <v/>
      </c>
      <c r="W30" t="str">
        <f t="shared" si="4"/>
        <v>Bug_list = [10,11,12,13,14,15,</v>
      </c>
      <c r="X30" t="str">
        <f t="shared" si="7"/>
        <v>Dark_list = [</v>
      </c>
      <c r="Y30" t="str">
        <f t="shared" si="8"/>
        <v>Dragon_list = [</v>
      </c>
      <c r="Z30" t="str">
        <f t="shared" si="9"/>
        <v>Electric_list = [25,26,</v>
      </c>
      <c r="AA30" t="str">
        <f t="shared" si="10"/>
        <v>Fighting_list = [</v>
      </c>
      <c r="AB30" t="str">
        <f t="shared" si="11"/>
        <v>Fire_list = [4,5,6,</v>
      </c>
      <c r="AC30" t="str">
        <f t="shared" si="12"/>
        <v>Flying_list = [6,12,16,17,18,21,22,</v>
      </c>
      <c r="AD30" t="str">
        <f t="shared" si="13"/>
        <v>Ghost_list = [</v>
      </c>
      <c r="AE30" t="str">
        <f t="shared" si="14"/>
        <v>Grass_list = [1,2,3,</v>
      </c>
      <c r="AF30" t="str">
        <f t="shared" si="15"/>
        <v>Ground_list = [27,28,</v>
      </c>
      <c r="AG30" t="str">
        <f t="shared" si="16"/>
        <v>Ice_list = [</v>
      </c>
      <c r="AH30" t="str">
        <f t="shared" si="17"/>
        <v>Normal_list = [16,17,18,19,20,21,22,</v>
      </c>
      <c r="AI30" t="str">
        <f t="shared" si="18"/>
        <v>Poison_list = [1,2,3,13,14,15,23,24,29,</v>
      </c>
      <c r="AJ30" t="str">
        <f t="shared" si="19"/>
        <v>Psychic_list = [</v>
      </c>
      <c r="AK30" t="str">
        <f t="shared" si="20"/>
        <v>Rock_list = [</v>
      </c>
      <c r="AL30" t="str">
        <f t="shared" si="21"/>
        <v>Steel_list = [</v>
      </c>
      <c r="AM30" t="str">
        <f t="shared" si="6"/>
        <v>Water_list = [7,8,9,</v>
      </c>
    </row>
    <row r="31" spans="1:39" x14ac:dyDescent="0.5">
      <c r="A31">
        <v>30</v>
      </c>
      <c r="B31" t="s">
        <v>1289</v>
      </c>
      <c r="C31" t="s">
        <v>1622</v>
      </c>
      <c r="D31" t="s">
        <v>1634</v>
      </c>
      <c r="E31" t="str">
        <f t="shared" si="22"/>
        <v/>
      </c>
      <c r="F31" t="str">
        <f t="shared" si="22"/>
        <v/>
      </c>
      <c r="G31" t="str">
        <f t="shared" si="22"/>
        <v/>
      </c>
      <c r="H31" t="str">
        <f t="shared" si="22"/>
        <v/>
      </c>
      <c r="I31" t="str">
        <f t="shared" si="22"/>
        <v/>
      </c>
      <c r="J31" t="str">
        <f t="shared" si="22"/>
        <v/>
      </c>
      <c r="K31" t="str">
        <f t="shared" si="22"/>
        <v/>
      </c>
      <c r="L31" t="str">
        <f t="shared" si="22"/>
        <v/>
      </c>
      <c r="M31" t="str">
        <f t="shared" si="22"/>
        <v/>
      </c>
      <c r="N31" t="str">
        <f t="shared" si="22"/>
        <v/>
      </c>
      <c r="O31" t="str">
        <f t="shared" si="22"/>
        <v/>
      </c>
      <c r="P31" t="str">
        <f t="shared" si="22"/>
        <v/>
      </c>
      <c r="Q31">
        <f t="shared" si="22"/>
        <v>30</v>
      </c>
      <c r="R31" t="str">
        <f t="shared" si="22"/>
        <v/>
      </c>
      <c r="S31" t="str">
        <f t="shared" si="22"/>
        <v/>
      </c>
      <c r="T31" t="str">
        <f t="shared" si="22"/>
        <v/>
      </c>
      <c r="U31" t="str">
        <f t="shared" si="5"/>
        <v/>
      </c>
      <c r="W31" t="str">
        <f t="shared" si="4"/>
        <v>Bug_list = [10,11,12,13,14,15,</v>
      </c>
      <c r="X31" t="str">
        <f t="shared" si="7"/>
        <v>Dark_list = [</v>
      </c>
      <c r="Y31" t="str">
        <f t="shared" si="8"/>
        <v>Dragon_list = [</v>
      </c>
      <c r="Z31" t="str">
        <f t="shared" si="9"/>
        <v>Electric_list = [25,26,</v>
      </c>
      <c r="AA31" t="str">
        <f t="shared" si="10"/>
        <v>Fighting_list = [</v>
      </c>
      <c r="AB31" t="str">
        <f t="shared" si="11"/>
        <v>Fire_list = [4,5,6,</v>
      </c>
      <c r="AC31" t="str">
        <f t="shared" si="12"/>
        <v>Flying_list = [6,12,16,17,18,21,22,</v>
      </c>
      <c r="AD31" t="str">
        <f t="shared" si="13"/>
        <v>Ghost_list = [</v>
      </c>
      <c r="AE31" t="str">
        <f t="shared" si="14"/>
        <v>Grass_list = [1,2,3,</v>
      </c>
      <c r="AF31" t="str">
        <f t="shared" si="15"/>
        <v>Ground_list = [27,28,</v>
      </c>
      <c r="AG31" t="str">
        <f t="shared" si="16"/>
        <v>Ice_list = [</v>
      </c>
      <c r="AH31" t="str">
        <f t="shared" si="17"/>
        <v>Normal_list = [16,17,18,19,20,21,22,</v>
      </c>
      <c r="AI31" t="str">
        <f t="shared" si="18"/>
        <v>Poison_list = [1,2,3,13,14,15,23,24,29,30,</v>
      </c>
      <c r="AJ31" t="str">
        <f t="shared" si="19"/>
        <v>Psychic_list = [</v>
      </c>
      <c r="AK31" t="str">
        <f t="shared" si="20"/>
        <v>Rock_list = [</v>
      </c>
      <c r="AL31" t="str">
        <f t="shared" si="21"/>
        <v>Steel_list = [</v>
      </c>
      <c r="AM31" t="str">
        <f t="shared" si="6"/>
        <v>Water_list = [7,8,9,</v>
      </c>
    </row>
    <row r="32" spans="1:39" x14ac:dyDescent="0.5">
      <c r="A32">
        <v>31</v>
      </c>
      <c r="B32" t="s">
        <v>1290</v>
      </c>
      <c r="C32" t="s">
        <v>1622</v>
      </c>
      <c r="D32" t="s">
        <v>1616</v>
      </c>
      <c r="E32" t="str">
        <f t="shared" si="22"/>
        <v/>
      </c>
      <c r="F32" t="str">
        <f t="shared" si="22"/>
        <v/>
      </c>
      <c r="G32" t="str">
        <f t="shared" si="22"/>
        <v/>
      </c>
      <c r="H32" t="str">
        <f t="shared" si="22"/>
        <v/>
      </c>
      <c r="I32" t="str">
        <f t="shared" si="22"/>
        <v/>
      </c>
      <c r="J32" t="str">
        <f t="shared" si="22"/>
        <v/>
      </c>
      <c r="K32" t="str">
        <f t="shared" si="22"/>
        <v/>
      </c>
      <c r="L32" t="str">
        <f t="shared" si="22"/>
        <v/>
      </c>
      <c r="M32" t="str">
        <f t="shared" si="22"/>
        <v/>
      </c>
      <c r="N32">
        <f t="shared" si="22"/>
        <v>31</v>
      </c>
      <c r="O32" t="str">
        <f t="shared" si="22"/>
        <v/>
      </c>
      <c r="P32" t="str">
        <f t="shared" si="22"/>
        <v/>
      </c>
      <c r="Q32">
        <f t="shared" si="22"/>
        <v>31</v>
      </c>
      <c r="R32" t="str">
        <f t="shared" si="22"/>
        <v/>
      </c>
      <c r="S32" t="str">
        <f t="shared" si="22"/>
        <v/>
      </c>
      <c r="T32" t="str">
        <f t="shared" si="22"/>
        <v/>
      </c>
      <c r="U32" t="str">
        <f t="shared" si="5"/>
        <v/>
      </c>
      <c r="W32" t="str">
        <f t="shared" si="4"/>
        <v>Bug_list = [10,11,12,13,14,15,</v>
      </c>
      <c r="X32" t="str">
        <f t="shared" si="7"/>
        <v>Dark_list = [</v>
      </c>
      <c r="Y32" t="str">
        <f t="shared" si="8"/>
        <v>Dragon_list = [</v>
      </c>
      <c r="Z32" t="str">
        <f t="shared" si="9"/>
        <v>Electric_list = [25,26,</v>
      </c>
      <c r="AA32" t="str">
        <f t="shared" si="10"/>
        <v>Fighting_list = [</v>
      </c>
      <c r="AB32" t="str">
        <f t="shared" si="11"/>
        <v>Fire_list = [4,5,6,</v>
      </c>
      <c r="AC32" t="str">
        <f t="shared" si="12"/>
        <v>Flying_list = [6,12,16,17,18,21,22,</v>
      </c>
      <c r="AD32" t="str">
        <f t="shared" si="13"/>
        <v>Ghost_list = [</v>
      </c>
      <c r="AE32" t="str">
        <f t="shared" si="14"/>
        <v>Grass_list = [1,2,3,</v>
      </c>
      <c r="AF32" t="str">
        <f t="shared" si="15"/>
        <v>Ground_list = [27,28,31,</v>
      </c>
      <c r="AG32" t="str">
        <f t="shared" si="16"/>
        <v>Ice_list = [</v>
      </c>
      <c r="AH32" t="str">
        <f t="shared" si="17"/>
        <v>Normal_list = [16,17,18,19,20,21,22,</v>
      </c>
      <c r="AI32" t="str">
        <f t="shared" si="18"/>
        <v>Poison_list = [1,2,3,13,14,15,23,24,29,30,31,</v>
      </c>
      <c r="AJ32" t="str">
        <f t="shared" si="19"/>
        <v>Psychic_list = [</v>
      </c>
      <c r="AK32" t="str">
        <f t="shared" si="20"/>
        <v>Rock_list = [</v>
      </c>
      <c r="AL32" t="str">
        <f t="shared" si="21"/>
        <v>Steel_list = [</v>
      </c>
      <c r="AM32" t="str">
        <f t="shared" si="6"/>
        <v>Water_list = [7,8,9,</v>
      </c>
    </row>
    <row r="33" spans="1:39" x14ac:dyDescent="0.5">
      <c r="A33">
        <v>32</v>
      </c>
      <c r="B33" t="s">
        <v>1123</v>
      </c>
      <c r="C33" t="s">
        <v>1622</v>
      </c>
      <c r="D33" t="s">
        <v>1634</v>
      </c>
      <c r="E33" t="str">
        <f t="shared" si="22"/>
        <v/>
      </c>
      <c r="F33" t="str">
        <f t="shared" si="22"/>
        <v/>
      </c>
      <c r="G33" t="str">
        <f t="shared" si="22"/>
        <v/>
      </c>
      <c r="H33" t="str">
        <f t="shared" si="22"/>
        <v/>
      </c>
      <c r="I33" t="str">
        <f t="shared" si="22"/>
        <v/>
      </c>
      <c r="J33" t="str">
        <f t="shared" si="22"/>
        <v/>
      </c>
      <c r="K33" t="str">
        <f t="shared" si="22"/>
        <v/>
      </c>
      <c r="L33" t="str">
        <f t="shared" si="22"/>
        <v/>
      </c>
      <c r="M33" t="str">
        <f t="shared" si="22"/>
        <v/>
      </c>
      <c r="N33" t="str">
        <f t="shared" si="22"/>
        <v/>
      </c>
      <c r="O33" t="str">
        <f t="shared" si="22"/>
        <v/>
      </c>
      <c r="P33" t="str">
        <f t="shared" si="22"/>
        <v/>
      </c>
      <c r="Q33">
        <f t="shared" si="22"/>
        <v>32</v>
      </c>
      <c r="R33" t="str">
        <f t="shared" si="22"/>
        <v/>
      </c>
      <c r="S33" t="str">
        <f t="shared" si="22"/>
        <v/>
      </c>
      <c r="T33" t="str">
        <f t="shared" si="22"/>
        <v/>
      </c>
      <c r="U33" t="str">
        <f t="shared" si="5"/>
        <v/>
      </c>
      <c r="W33" t="str">
        <f t="shared" si="4"/>
        <v>Bug_list = [10,11,12,13,14,15,</v>
      </c>
      <c r="X33" t="str">
        <f t="shared" si="7"/>
        <v>Dark_list = [</v>
      </c>
      <c r="Y33" t="str">
        <f t="shared" si="8"/>
        <v>Dragon_list = [</v>
      </c>
      <c r="Z33" t="str">
        <f t="shared" si="9"/>
        <v>Electric_list = [25,26,</v>
      </c>
      <c r="AA33" t="str">
        <f t="shared" si="10"/>
        <v>Fighting_list = [</v>
      </c>
      <c r="AB33" t="str">
        <f t="shared" si="11"/>
        <v>Fire_list = [4,5,6,</v>
      </c>
      <c r="AC33" t="str">
        <f t="shared" si="12"/>
        <v>Flying_list = [6,12,16,17,18,21,22,</v>
      </c>
      <c r="AD33" t="str">
        <f t="shared" si="13"/>
        <v>Ghost_list = [</v>
      </c>
      <c r="AE33" t="str">
        <f t="shared" si="14"/>
        <v>Grass_list = [1,2,3,</v>
      </c>
      <c r="AF33" t="str">
        <f t="shared" si="15"/>
        <v>Ground_list = [27,28,31,</v>
      </c>
      <c r="AG33" t="str">
        <f t="shared" si="16"/>
        <v>Ice_list = [</v>
      </c>
      <c r="AH33" t="str">
        <f t="shared" si="17"/>
        <v>Normal_list = [16,17,18,19,20,21,22,</v>
      </c>
      <c r="AI33" t="str">
        <f t="shared" si="18"/>
        <v>Poison_list = [1,2,3,13,14,15,23,24,29,30,31,32,</v>
      </c>
      <c r="AJ33" t="str">
        <f t="shared" si="19"/>
        <v>Psychic_list = [</v>
      </c>
      <c r="AK33" t="str">
        <f t="shared" si="20"/>
        <v>Rock_list = [</v>
      </c>
      <c r="AL33" t="str">
        <f t="shared" si="21"/>
        <v>Steel_list = [</v>
      </c>
      <c r="AM33" t="str">
        <f t="shared" si="6"/>
        <v>Water_list = [7,8,9,</v>
      </c>
    </row>
    <row r="34" spans="1:39" x14ac:dyDescent="0.5">
      <c r="A34">
        <v>33</v>
      </c>
      <c r="B34" t="s">
        <v>1291</v>
      </c>
      <c r="C34" t="s">
        <v>1622</v>
      </c>
      <c r="D34" t="s">
        <v>1634</v>
      </c>
      <c r="E34" t="str">
        <f t="shared" si="22"/>
        <v/>
      </c>
      <c r="F34" t="str">
        <f t="shared" si="22"/>
        <v/>
      </c>
      <c r="G34" t="str">
        <f t="shared" si="22"/>
        <v/>
      </c>
      <c r="H34" t="str">
        <f t="shared" si="22"/>
        <v/>
      </c>
      <c r="I34" t="str">
        <f t="shared" si="22"/>
        <v/>
      </c>
      <c r="J34" t="str">
        <f t="shared" si="22"/>
        <v/>
      </c>
      <c r="K34" t="str">
        <f t="shared" si="22"/>
        <v/>
      </c>
      <c r="L34" t="str">
        <f t="shared" si="22"/>
        <v/>
      </c>
      <c r="M34" t="str">
        <f t="shared" si="22"/>
        <v/>
      </c>
      <c r="N34" t="str">
        <f t="shared" si="22"/>
        <v/>
      </c>
      <c r="O34" t="str">
        <f t="shared" si="22"/>
        <v/>
      </c>
      <c r="P34" t="str">
        <f t="shared" si="22"/>
        <v/>
      </c>
      <c r="Q34">
        <f t="shared" si="22"/>
        <v>33</v>
      </c>
      <c r="R34" t="str">
        <f t="shared" si="22"/>
        <v/>
      </c>
      <c r="S34" t="str">
        <f t="shared" si="22"/>
        <v/>
      </c>
      <c r="T34" t="str">
        <f t="shared" ref="T34:T53" si="23">IF(OR($C34=T$1,$D34=T$1),$A34,"")</f>
        <v/>
      </c>
      <c r="U34" t="str">
        <f t="shared" si="5"/>
        <v/>
      </c>
      <c r="W34" t="str">
        <f t="shared" si="4"/>
        <v>Bug_list = [10,11,12,13,14,15,</v>
      </c>
      <c r="X34" t="str">
        <f t="shared" si="7"/>
        <v>Dark_list = [</v>
      </c>
      <c r="Y34" t="str">
        <f t="shared" si="8"/>
        <v>Dragon_list = [</v>
      </c>
      <c r="Z34" t="str">
        <f t="shared" si="9"/>
        <v>Electric_list = [25,26,</v>
      </c>
      <c r="AA34" t="str">
        <f t="shared" si="10"/>
        <v>Fighting_list = [</v>
      </c>
      <c r="AB34" t="str">
        <f t="shared" si="11"/>
        <v>Fire_list = [4,5,6,</v>
      </c>
      <c r="AC34" t="str">
        <f t="shared" si="12"/>
        <v>Flying_list = [6,12,16,17,18,21,22,</v>
      </c>
      <c r="AD34" t="str">
        <f t="shared" si="13"/>
        <v>Ghost_list = [</v>
      </c>
      <c r="AE34" t="str">
        <f t="shared" si="14"/>
        <v>Grass_list = [1,2,3,</v>
      </c>
      <c r="AF34" t="str">
        <f t="shared" si="15"/>
        <v>Ground_list = [27,28,31,</v>
      </c>
      <c r="AG34" t="str">
        <f t="shared" si="16"/>
        <v>Ice_list = [</v>
      </c>
      <c r="AH34" t="str">
        <f t="shared" si="17"/>
        <v>Normal_list = [16,17,18,19,20,21,22,</v>
      </c>
      <c r="AI34" t="str">
        <f t="shared" si="18"/>
        <v>Poison_list = [1,2,3,13,14,15,23,24,29,30,31,32,33,</v>
      </c>
      <c r="AJ34" t="str">
        <f t="shared" si="19"/>
        <v>Psychic_list = [</v>
      </c>
      <c r="AK34" t="str">
        <f t="shared" si="20"/>
        <v>Rock_list = [</v>
      </c>
      <c r="AL34" t="str">
        <f t="shared" si="21"/>
        <v>Steel_list = [</v>
      </c>
      <c r="AM34" t="str">
        <f t="shared" si="6"/>
        <v>Water_list = [7,8,9,</v>
      </c>
    </row>
    <row r="35" spans="1:39" x14ac:dyDescent="0.5">
      <c r="A35">
        <v>34</v>
      </c>
      <c r="B35" t="s">
        <v>1292</v>
      </c>
      <c r="C35" t="s">
        <v>1622</v>
      </c>
      <c r="D35" t="s">
        <v>1616</v>
      </c>
      <c r="E35" t="str">
        <f t="shared" ref="E35:S50" si="24">IF(OR($C35=E$1,$D35=E$1),$A35,"")</f>
        <v/>
      </c>
      <c r="F35" t="str">
        <f t="shared" si="24"/>
        <v/>
      </c>
      <c r="G35" t="str">
        <f t="shared" si="24"/>
        <v/>
      </c>
      <c r="H35" t="str">
        <f t="shared" si="24"/>
        <v/>
      </c>
      <c r="I35" t="str">
        <f t="shared" si="24"/>
        <v/>
      </c>
      <c r="J35" t="str">
        <f t="shared" si="24"/>
        <v/>
      </c>
      <c r="K35" t="str">
        <f t="shared" si="24"/>
        <v/>
      </c>
      <c r="L35" t="str">
        <f t="shared" si="24"/>
        <v/>
      </c>
      <c r="M35" t="str">
        <f t="shared" si="24"/>
        <v/>
      </c>
      <c r="N35">
        <f t="shared" si="24"/>
        <v>34</v>
      </c>
      <c r="O35" t="str">
        <f t="shared" si="24"/>
        <v/>
      </c>
      <c r="P35" t="str">
        <f t="shared" si="24"/>
        <v/>
      </c>
      <c r="Q35">
        <f t="shared" si="24"/>
        <v>34</v>
      </c>
      <c r="R35" t="str">
        <f t="shared" si="24"/>
        <v/>
      </c>
      <c r="S35" t="str">
        <f t="shared" si="24"/>
        <v/>
      </c>
      <c r="T35" t="str">
        <f t="shared" si="23"/>
        <v/>
      </c>
      <c r="U35" t="str">
        <f t="shared" si="5"/>
        <v/>
      </c>
      <c r="W35" t="str">
        <f t="shared" si="4"/>
        <v>Bug_list = [10,11,12,13,14,15,</v>
      </c>
      <c r="X35" t="str">
        <f t="shared" si="7"/>
        <v>Dark_list = [</v>
      </c>
      <c r="Y35" t="str">
        <f t="shared" si="8"/>
        <v>Dragon_list = [</v>
      </c>
      <c r="Z35" t="str">
        <f t="shared" si="9"/>
        <v>Electric_list = [25,26,</v>
      </c>
      <c r="AA35" t="str">
        <f t="shared" si="10"/>
        <v>Fighting_list = [</v>
      </c>
      <c r="AB35" t="str">
        <f t="shared" si="11"/>
        <v>Fire_list = [4,5,6,</v>
      </c>
      <c r="AC35" t="str">
        <f t="shared" si="12"/>
        <v>Flying_list = [6,12,16,17,18,21,22,</v>
      </c>
      <c r="AD35" t="str">
        <f t="shared" si="13"/>
        <v>Ghost_list = [</v>
      </c>
      <c r="AE35" t="str">
        <f t="shared" si="14"/>
        <v>Grass_list = [1,2,3,</v>
      </c>
      <c r="AF35" t="str">
        <f t="shared" si="15"/>
        <v>Ground_list = [27,28,31,34,</v>
      </c>
      <c r="AG35" t="str">
        <f t="shared" si="16"/>
        <v>Ice_list = [</v>
      </c>
      <c r="AH35" t="str">
        <f t="shared" si="17"/>
        <v>Normal_list = [16,17,18,19,20,21,22,</v>
      </c>
      <c r="AI35" t="str">
        <f t="shared" si="18"/>
        <v>Poison_list = [1,2,3,13,14,15,23,24,29,30,31,32,33,34,</v>
      </c>
      <c r="AJ35" t="str">
        <f t="shared" si="19"/>
        <v>Psychic_list = [</v>
      </c>
      <c r="AK35" t="str">
        <f t="shared" si="20"/>
        <v>Rock_list = [</v>
      </c>
      <c r="AL35" t="str">
        <f t="shared" si="21"/>
        <v>Steel_list = [</v>
      </c>
      <c r="AM35" t="str">
        <f t="shared" si="6"/>
        <v>Water_list = [7,8,9,</v>
      </c>
    </row>
    <row r="36" spans="1:39" x14ac:dyDescent="0.5">
      <c r="A36">
        <v>35</v>
      </c>
      <c r="B36" t="s">
        <v>1293</v>
      </c>
      <c r="C36" t="s">
        <v>1633</v>
      </c>
      <c r="D36" t="s">
        <v>1634</v>
      </c>
      <c r="E36" t="str">
        <f t="shared" si="24"/>
        <v/>
      </c>
      <c r="F36" t="str">
        <f t="shared" si="24"/>
        <v/>
      </c>
      <c r="G36" t="str">
        <f t="shared" si="24"/>
        <v/>
      </c>
      <c r="H36" t="str">
        <f t="shared" si="24"/>
        <v/>
      </c>
      <c r="I36" t="str">
        <f t="shared" si="24"/>
        <v/>
      </c>
      <c r="J36" t="str">
        <f t="shared" si="24"/>
        <v/>
      </c>
      <c r="K36" t="str">
        <f t="shared" si="24"/>
        <v/>
      </c>
      <c r="L36" t="str">
        <f t="shared" si="24"/>
        <v/>
      </c>
      <c r="M36" t="str">
        <f t="shared" si="24"/>
        <v/>
      </c>
      <c r="N36" t="str">
        <f t="shared" si="24"/>
        <v/>
      </c>
      <c r="O36" t="str">
        <f t="shared" si="24"/>
        <v/>
      </c>
      <c r="P36" t="str">
        <f t="shared" si="24"/>
        <v/>
      </c>
      <c r="Q36" t="str">
        <f t="shared" si="24"/>
        <v/>
      </c>
      <c r="R36" t="str">
        <f t="shared" si="24"/>
        <v/>
      </c>
      <c r="S36" t="str">
        <f t="shared" si="24"/>
        <v/>
      </c>
      <c r="T36" t="str">
        <f t="shared" si="23"/>
        <v/>
      </c>
      <c r="U36" t="str">
        <f t="shared" si="5"/>
        <v/>
      </c>
      <c r="W36" t="str">
        <f t="shared" si="4"/>
        <v>Bug_list = [10,11,12,13,14,15,</v>
      </c>
      <c r="X36" t="str">
        <f t="shared" si="7"/>
        <v>Dark_list = [</v>
      </c>
      <c r="Y36" t="str">
        <f t="shared" si="8"/>
        <v>Dragon_list = [</v>
      </c>
      <c r="Z36" t="str">
        <f t="shared" si="9"/>
        <v>Electric_list = [25,26,</v>
      </c>
      <c r="AA36" t="str">
        <f t="shared" si="10"/>
        <v>Fighting_list = [</v>
      </c>
      <c r="AB36" t="str">
        <f t="shared" si="11"/>
        <v>Fire_list = [4,5,6,</v>
      </c>
      <c r="AC36" t="str">
        <f t="shared" si="12"/>
        <v>Flying_list = [6,12,16,17,18,21,22,</v>
      </c>
      <c r="AD36" t="str">
        <f t="shared" si="13"/>
        <v>Ghost_list = [</v>
      </c>
      <c r="AE36" t="str">
        <f t="shared" si="14"/>
        <v>Grass_list = [1,2,3,</v>
      </c>
      <c r="AF36" t="str">
        <f t="shared" si="15"/>
        <v>Ground_list = [27,28,31,34,</v>
      </c>
      <c r="AG36" t="str">
        <f t="shared" si="16"/>
        <v>Ice_list = [</v>
      </c>
      <c r="AH36" t="str">
        <f t="shared" si="17"/>
        <v>Normal_list = [16,17,18,19,20,21,22,</v>
      </c>
      <c r="AI36" t="str">
        <f t="shared" si="18"/>
        <v>Poison_list = [1,2,3,13,14,15,23,24,29,30,31,32,33,34,</v>
      </c>
      <c r="AJ36" t="str">
        <f t="shared" si="19"/>
        <v>Psychic_list = [</v>
      </c>
      <c r="AK36" t="str">
        <f t="shared" si="20"/>
        <v>Rock_list = [</v>
      </c>
      <c r="AL36" t="str">
        <f t="shared" si="21"/>
        <v>Steel_list = [</v>
      </c>
      <c r="AM36" t="str">
        <f t="shared" si="6"/>
        <v>Water_list = [7,8,9,</v>
      </c>
    </row>
    <row r="37" spans="1:39" x14ac:dyDescent="0.5">
      <c r="A37">
        <v>36</v>
      </c>
      <c r="B37" t="s">
        <v>1294</v>
      </c>
      <c r="C37" t="s">
        <v>1633</v>
      </c>
      <c r="D37" t="s">
        <v>1634</v>
      </c>
      <c r="E37" t="str">
        <f t="shared" si="24"/>
        <v/>
      </c>
      <c r="F37" t="str">
        <f t="shared" si="24"/>
        <v/>
      </c>
      <c r="G37" t="str">
        <f t="shared" si="24"/>
        <v/>
      </c>
      <c r="H37" t="str">
        <f t="shared" si="24"/>
        <v/>
      </c>
      <c r="I37" t="str">
        <f t="shared" si="24"/>
        <v/>
      </c>
      <c r="J37" t="str">
        <f t="shared" si="24"/>
        <v/>
      </c>
      <c r="K37" t="str">
        <f t="shared" si="24"/>
        <v/>
      </c>
      <c r="L37" t="str">
        <f t="shared" si="24"/>
        <v/>
      </c>
      <c r="M37" t="str">
        <f t="shared" si="24"/>
        <v/>
      </c>
      <c r="N37" t="str">
        <f t="shared" si="24"/>
        <v/>
      </c>
      <c r="O37" t="str">
        <f t="shared" si="24"/>
        <v/>
      </c>
      <c r="P37" t="str">
        <f t="shared" si="24"/>
        <v/>
      </c>
      <c r="Q37" t="str">
        <f t="shared" si="24"/>
        <v/>
      </c>
      <c r="R37" t="str">
        <f t="shared" si="24"/>
        <v/>
      </c>
      <c r="S37" t="str">
        <f t="shared" si="24"/>
        <v/>
      </c>
      <c r="T37" t="str">
        <f t="shared" si="23"/>
        <v/>
      </c>
      <c r="U37" t="str">
        <f t="shared" si="5"/>
        <v/>
      </c>
      <c r="W37" t="str">
        <f t="shared" si="4"/>
        <v>Bug_list = [10,11,12,13,14,15,</v>
      </c>
      <c r="X37" t="str">
        <f t="shared" si="7"/>
        <v>Dark_list = [</v>
      </c>
      <c r="Y37" t="str">
        <f t="shared" si="8"/>
        <v>Dragon_list = [</v>
      </c>
      <c r="Z37" t="str">
        <f t="shared" si="9"/>
        <v>Electric_list = [25,26,</v>
      </c>
      <c r="AA37" t="str">
        <f t="shared" si="10"/>
        <v>Fighting_list = [</v>
      </c>
      <c r="AB37" t="str">
        <f t="shared" si="11"/>
        <v>Fire_list = [4,5,6,</v>
      </c>
      <c r="AC37" t="str">
        <f t="shared" si="12"/>
        <v>Flying_list = [6,12,16,17,18,21,22,</v>
      </c>
      <c r="AD37" t="str">
        <f t="shared" si="13"/>
        <v>Ghost_list = [</v>
      </c>
      <c r="AE37" t="str">
        <f t="shared" si="14"/>
        <v>Grass_list = [1,2,3,</v>
      </c>
      <c r="AF37" t="str">
        <f t="shared" si="15"/>
        <v>Ground_list = [27,28,31,34,</v>
      </c>
      <c r="AG37" t="str">
        <f t="shared" si="16"/>
        <v>Ice_list = [</v>
      </c>
      <c r="AH37" t="str">
        <f t="shared" si="17"/>
        <v>Normal_list = [16,17,18,19,20,21,22,</v>
      </c>
      <c r="AI37" t="str">
        <f t="shared" si="18"/>
        <v>Poison_list = [1,2,3,13,14,15,23,24,29,30,31,32,33,34,</v>
      </c>
      <c r="AJ37" t="str">
        <f t="shared" si="19"/>
        <v>Psychic_list = [</v>
      </c>
      <c r="AK37" t="str">
        <f t="shared" si="20"/>
        <v>Rock_list = [</v>
      </c>
      <c r="AL37" t="str">
        <f t="shared" si="21"/>
        <v>Steel_list = [</v>
      </c>
      <c r="AM37" t="str">
        <f t="shared" si="6"/>
        <v>Water_list = [7,8,9,</v>
      </c>
    </row>
    <row r="38" spans="1:39" x14ac:dyDescent="0.5">
      <c r="A38">
        <v>37</v>
      </c>
      <c r="B38" t="s">
        <v>1295</v>
      </c>
      <c r="C38" t="s">
        <v>1627</v>
      </c>
      <c r="D38" t="s">
        <v>1634</v>
      </c>
      <c r="E38" t="str">
        <f t="shared" si="24"/>
        <v/>
      </c>
      <c r="F38" t="str">
        <f t="shared" si="24"/>
        <v/>
      </c>
      <c r="G38" t="str">
        <f t="shared" si="24"/>
        <v/>
      </c>
      <c r="H38" t="str">
        <f t="shared" si="24"/>
        <v/>
      </c>
      <c r="I38" t="str">
        <f t="shared" si="24"/>
        <v/>
      </c>
      <c r="J38">
        <f t="shared" si="24"/>
        <v>37</v>
      </c>
      <c r="K38" t="str">
        <f t="shared" si="24"/>
        <v/>
      </c>
      <c r="L38" t="str">
        <f t="shared" si="24"/>
        <v/>
      </c>
      <c r="M38" t="str">
        <f t="shared" si="24"/>
        <v/>
      </c>
      <c r="N38" t="str">
        <f t="shared" si="24"/>
        <v/>
      </c>
      <c r="O38" t="str">
        <f t="shared" si="24"/>
        <v/>
      </c>
      <c r="P38" t="str">
        <f t="shared" si="24"/>
        <v/>
      </c>
      <c r="Q38" t="str">
        <f t="shared" si="24"/>
        <v/>
      </c>
      <c r="R38" t="str">
        <f t="shared" si="24"/>
        <v/>
      </c>
      <c r="S38" t="str">
        <f t="shared" si="24"/>
        <v/>
      </c>
      <c r="T38" t="str">
        <f t="shared" si="23"/>
        <v/>
      </c>
      <c r="U38" t="str">
        <f t="shared" si="5"/>
        <v/>
      </c>
      <c r="W38" t="str">
        <f t="shared" si="4"/>
        <v>Bug_list = [10,11,12,13,14,15,</v>
      </c>
      <c r="X38" t="str">
        <f t="shared" si="7"/>
        <v>Dark_list = [</v>
      </c>
      <c r="Y38" t="str">
        <f t="shared" si="8"/>
        <v>Dragon_list = [</v>
      </c>
      <c r="Z38" t="str">
        <f t="shared" si="9"/>
        <v>Electric_list = [25,26,</v>
      </c>
      <c r="AA38" t="str">
        <f t="shared" si="10"/>
        <v>Fighting_list = [</v>
      </c>
      <c r="AB38" t="str">
        <f t="shared" si="11"/>
        <v>Fire_list = [4,5,6,37,</v>
      </c>
      <c r="AC38" t="str">
        <f t="shared" si="12"/>
        <v>Flying_list = [6,12,16,17,18,21,22,</v>
      </c>
      <c r="AD38" t="str">
        <f t="shared" si="13"/>
        <v>Ghost_list = [</v>
      </c>
      <c r="AE38" t="str">
        <f t="shared" si="14"/>
        <v>Grass_list = [1,2,3,</v>
      </c>
      <c r="AF38" t="str">
        <f t="shared" si="15"/>
        <v>Ground_list = [27,28,31,34,</v>
      </c>
      <c r="AG38" t="str">
        <f t="shared" si="16"/>
        <v>Ice_list = [</v>
      </c>
      <c r="AH38" t="str">
        <f t="shared" si="17"/>
        <v>Normal_list = [16,17,18,19,20,21,22,</v>
      </c>
      <c r="AI38" t="str">
        <f t="shared" si="18"/>
        <v>Poison_list = [1,2,3,13,14,15,23,24,29,30,31,32,33,34,</v>
      </c>
      <c r="AJ38" t="str">
        <f t="shared" si="19"/>
        <v>Psychic_list = [</v>
      </c>
      <c r="AK38" t="str">
        <f t="shared" si="20"/>
        <v>Rock_list = [</v>
      </c>
      <c r="AL38" t="str">
        <f t="shared" si="21"/>
        <v>Steel_list = [</v>
      </c>
      <c r="AM38" t="str">
        <f t="shared" si="6"/>
        <v>Water_list = [7,8,9,</v>
      </c>
    </row>
    <row r="39" spans="1:39" x14ac:dyDescent="0.5">
      <c r="A39">
        <v>38</v>
      </c>
      <c r="B39" t="s">
        <v>1296</v>
      </c>
      <c r="C39" t="s">
        <v>1627</v>
      </c>
      <c r="D39" t="s">
        <v>1634</v>
      </c>
      <c r="E39" t="str">
        <f t="shared" si="24"/>
        <v/>
      </c>
      <c r="F39" t="str">
        <f t="shared" si="24"/>
        <v/>
      </c>
      <c r="G39" t="str">
        <f t="shared" si="24"/>
        <v/>
      </c>
      <c r="H39" t="str">
        <f t="shared" si="24"/>
        <v/>
      </c>
      <c r="I39" t="str">
        <f t="shared" si="24"/>
        <v/>
      </c>
      <c r="J39">
        <f t="shared" si="24"/>
        <v>38</v>
      </c>
      <c r="K39" t="str">
        <f t="shared" si="24"/>
        <v/>
      </c>
      <c r="L39" t="str">
        <f t="shared" si="24"/>
        <v/>
      </c>
      <c r="M39" t="str">
        <f t="shared" si="24"/>
        <v/>
      </c>
      <c r="N39" t="str">
        <f t="shared" si="24"/>
        <v/>
      </c>
      <c r="O39" t="str">
        <f t="shared" si="24"/>
        <v/>
      </c>
      <c r="P39" t="str">
        <f t="shared" si="24"/>
        <v/>
      </c>
      <c r="Q39" t="str">
        <f t="shared" si="24"/>
        <v/>
      </c>
      <c r="R39" t="str">
        <f t="shared" si="24"/>
        <v/>
      </c>
      <c r="S39" t="str">
        <f t="shared" si="24"/>
        <v/>
      </c>
      <c r="T39" t="str">
        <f t="shared" si="23"/>
        <v/>
      </c>
      <c r="U39" t="str">
        <f t="shared" si="5"/>
        <v/>
      </c>
      <c r="W39" t="str">
        <f t="shared" si="4"/>
        <v>Bug_list = [10,11,12,13,14,15,</v>
      </c>
      <c r="X39" t="str">
        <f t="shared" si="7"/>
        <v>Dark_list = [</v>
      </c>
      <c r="Y39" t="str">
        <f t="shared" si="8"/>
        <v>Dragon_list = [</v>
      </c>
      <c r="Z39" t="str">
        <f t="shared" si="9"/>
        <v>Electric_list = [25,26,</v>
      </c>
      <c r="AA39" t="str">
        <f t="shared" si="10"/>
        <v>Fighting_list = [</v>
      </c>
      <c r="AB39" t="str">
        <f t="shared" si="11"/>
        <v>Fire_list = [4,5,6,37,38,</v>
      </c>
      <c r="AC39" t="str">
        <f t="shared" si="12"/>
        <v>Flying_list = [6,12,16,17,18,21,22,</v>
      </c>
      <c r="AD39" t="str">
        <f t="shared" si="13"/>
        <v>Ghost_list = [</v>
      </c>
      <c r="AE39" t="str">
        <f t="shared" si="14"/>
        <v>Grass_list = [1,2,3,</v>
      </c>
      <c r="AF39" t="str">
        <f t="shared" si="15"/>
        <v>Ground_list = [27,28,31,34,</v>
      </c>
      <c r="AG39" t="str">
        <f t="shared" si="16"/>
        <v>Ice_list = [</v>
      </c>
      <c r="AH39" t="str">
        <f t="shared" si="17"/>
        <v>Normal_list = [16,17,18,19,20,21,22,</v>
      </c>
      <c r="AI39" t="str">
        <f t="shared" si="18"/>
        <v>Poison_list = [1,2,3,13,14,15,23,24,29,30,31,32,33,34,</v>
      </c>
      <c r="AJ39" t="str">
        <f t="shared" si="19"/>
        <v>Psychic_list = [</v>
      </c>
      <c r="AK39" t="str">
        <f t="shared" si="20"/>
        <v>Rock_list = [</v>
      </c>
      <c r="AL39" t="str">
        <f t="shared" si="21"/>
        <v>Steel_list = [</v>
      </c>
      <c r="AM39" t="str">
        <f t="shared" si="6"/>
        <v>Water_list = [7,8,9,</v>
      </c>
    </row>
    <row r="40" spans="1:39" x14ac:dyDescent="0.5">
      <c r="A40">
        <v>39</v>
      </c>
      <c r="B40" t="s">
        <v>1297</v>
      </c>
      <c r="C40" t="s">
        <v>1620</v>
      </c>
      <c r="D40" t="s">
        <v>1633</v>
      </c>
      <c r="E40" t="str">
        <f t="shared" si="24"/>
        <v/>
      </c>
      <c r="F40" t="str">
        <f t="shared" si="24"/>
        <v/>
      </c>
      <c r="G40" t="str">
        <f t="shared" si="24"/>
        <v/>
      </c>
      <c r="H40" t="str">
        <f t="shared" si="24"/>
        <v/>
      </c>
      <c r="I40" t="str">
        <f t="shared" si="24"/>
        <v/>
      </c>
      <c r="J40" t="str">
        <f t="shared" si="24"/>
        <v/>
      </c>
      <c r="K40" t="str">
        <f t="shared" si="24"/>
        <v/>
      </c>
      <c r="L40" t="str">
        <f t="shared" si="24"/>
        <v/>
      </c>
      <c r="M40" t="str">
        <f t="shared" si="24"/>
        <v/>
      </c>
      <c r="N40" t="str">
        <f t="shared" si="24"/>
        <v/>
      </c>
      <c r="O40" t="str">
        <f t="shared" si="24"/>
        <v/>
      </c>
      <c r="P40">
        <f t="shared" si="24"/>
        <v>39</v>
      </c>
      <c r="Q40" t="str">
        <f t="shared" si="24"/>
        <v/>
      </c>
      <c r="R40" t="str">
        <f t="shared" si="24"/>
        <v/>
      </c>
      <c r="S40" t="str">
        <f t="shared" si="24"/>
        <v/>
      </c>
      <c r="T40" t="str">
        <f t="shared" si="23"/>
        <v/>
      </c>
      <c r="U40" t="str">
        <f t="shared" si="5"/>
        <v/>
      </c>
      <c r="W40" t="str">
        <f t="shared" si="4"/>
        <v>Bug_list = [10,11,12,13,14,15,</v>
      </c>
      <c r="X40" t="str">
        <f t="shared" si="7"/>
        <v>Dark_list = [</v>
      </c>
      <c r="Y40" t="str">
        <f t="shared" si="8"/>
        <v>Dragon_list = [</v>
      </c>
      <c r="Z40" t="str">
        <f t="shared" si="9"/>
        <v>Electric_list = [25,26,</v>
      </c>
      <c r="AA40" t="str">
        <f t="shared" si="10"/>
        <v>Fighting_list = [</v>
      </c>
      <c r="AB40" t="str">
        <f t="shared" si="11"/>
        <v>Fire_list = [4,5,6,37,38,</v>
      </c>
      <c r="AC40" t="str">
        <f t="shared" si="12"/>
        <v>Flying_list = [6,12,16,17,18,21,22,</v>
      </c>
      <c r="AD40" t="str">
        <f t="shared" si="13"/>
        <v>Ghost_list = [</v>
      </c>
      <c r="AE40" t="str">
        <f t="shared" si="14"/>
        <v>Grass_list = [1,2,3,</v>
      </c>
      <c r="AF40" t="str">
        <f t="shared" si="15"/>
        <v>Ground_list = [27,28,31,34,</v>
      </c>
      <c r="AG40" t="str">
        <f t="shared" si="16"/>
        <v>Ice_list = [</v>
      </c>
      <c r="AH40" t="str">
        <f t="shared" si="17"/>
        <v>Normal_list = [16,17,18,19,20,21,22,39,</v>
      </c>
      <c r="AI40" t="str">
        <f t="shared" si="18"/>
        <v>Poison_list = [1,2,3,13,14,15,23,24,29,30,31,32,33,34,</v>
      </c>
      <c r="AJ40" t="str">
        <f t="shared" si="19"/>
        <v>Psychic_list = [</v>
      </c>
      <c r="AK40" t="str">
        <f t="shared" si="20"/>
        <v>Rock_list = [</v>
      </c>
      <c r="AL40" t="str">
        <f t="shared" si="21"/>
        <v>Steel_list = [</v>
      </c>
      <c r="AM40" t="str">
        <f t="shared" si="6"/>
        <v>Water_list = [7,8,9,</v>
      </c>
    </row>
    <row r="41" spans="1:39" x14ac:dyDescent="0.5">
      <c r="A41">
        <v>40</v>
      </c>
      <c r="B41" t="s">
        <v>1298</v>
      </c>
      <c r="C41" t="s">
        <v>1620</v>
      </c>
      <c r="D41" t="s">
        <v>1633</v>
      </c>
      <c r="E41" t="str">
        <f t="shared" si="24"/>
        <v/>
      </c>
      <c r="F41" t="str">
        <f t="shared" si="24"/>
        <v/>
      </c>
      <c r="G41" t="str">
        <f t="shared" si="24"/>
        <v/>
      </c>
      <c r="H41" t="str">
        <f t="shared" si="24"/>
        <v/>
      </c>
      <c r="I41" t="str">
        <f t="shared" si="24"/>
        <v/>
      </c>
      <c r="J41" t="str">
        <f t="shared" si="24"/>
        <v/>
      </c>
      <c r="K41" t="str">
        <f t="shared" si="24"/>
        <v/>
      </c>
      <c r="L41" t="str">
        <f t="shared" si="24"/>
        <v/>
      </c>
      <c r="M41" t="str">
        <f t="shared" si="24"/>
        <v/>
      </c>
      <c r="N41" t="str">
        <f t="shared" si="24"/>
        <v/>
      </c>
      <c r="O41" t="str">
        <f t="shared" si="24"/>
        <v/>
      </c>
      <c r="P41">
        <f t="shared" si="24"/>
        <v>40</v>
      </c>
      <c r="Q41" t="str">
        <f t="shared" si="24"/>
        <v/>
      </c>
      <c r="R41" t="str">
        <f t="shared" si="24"/>
        <v/>
      </c>
      <c r="S41" t="str">
        <f t="shared" si="24"/>
        <v/>
      </c>
      <c r="T41" t="str">
        <f t="shared" si="23"/>
        <v/>
      </c>
      <c r="U41" t="str">
        <f t="shared" si="5"/>
        <v/>
      </c>
      <c r="W41" t="str">
        <f t="shared" si="4"/>
        <v>Bug_list = [10,11,12,13,14,15,</v>
      </c>
      <c r="X41" t="str">
        <f t="shared" si="7"/>
        <v>Dark_list = [</v>
      </c>
      <c r="Y41" t="str">
        <f t="shared" si="8"/>
        <v>Dragon_list = [</v>
      </c>
      <c r="Z41" t="str">
        <f t="shared" si="9"/>
        <v>Electric_list = [25,26,</v>
      </c>
      <c r="AA41" t="str">
        <f t="shared" si="10"/>
        <v>Fighting_list = [</v>
      </c>
      <c r="AB41" t="str">
        <f t="shared" si="11"/>
        <v>Fire_list = [4,5,6,37,38,</v>
      </c>
      <c r="AC41" t="str">
        <f t="shared" si="12"/>
        <v>Flying_list = [6,12,16,17,18,21,22,</v>
      </c>
      <c r="AD41" t="str">
        <f t="shared" si="13"/>
        <v>Ghost_list = [</v>
      </c>
      <c r="AE41" t="str">
        <f t="shared" si="14"/>
        <v>Grass_list = [1,2,3,</v>
      </c>
      <c r="AF41" t="str">
        <f t="shared" si="15"/>
        <v>Ground_list = [27,28,31,34,</v>
      </c>
      <c r="AG41" t="str">
        <f t="shared" si="16"/>
        <v>Ice_list = [</v>
      </c>
      <c r="AH41" t="str">
        <f t="shared" si="17"/>
        <v>Normal_list = [16,17,18,19,20,21,22,39,40,</v>
      </c>
      <c r="AI41" t="str">
        <f t="shared" si="18"/>
        <v>Poison_list = [1,2,3,13,14,15,23,24,29,30,31,32,33,34,</v>
      </c>
      <c r="AJ41" t="str">
        <f t="shared" si="19"/>
        <v>Psychic_list = [</v>
      </c>
      <c r="AK41" t="str">
        <f t="shared" si="20"/>
        <v>Rock_list = [</v>
      </c>
      <c r="AL41" t="str">
        <f t="shared" si="21"/>
        <v>Steel_list = [</v>
      </c>
      <c r="AM41" t="str">
        <f t="shared" si="6"/>
        <v>Water_list = [7,8,9,</v>
      </c>
    </row>
    <row r="42" spans="1:39" x14ac:dyDescent="0.5">
      <c r="A42">
        <v>41</v>
      </c>
      <c r="B42" t="s">
        <v>1124</v>
      </c>
      <c r="C42" t="s">
        <v>1622</v>
      </c>
      <c r="D42" t="s">
        <v>1621</v>
      </c>
      <c r="E42" t="str">
        <f t="shared" si="24"/>
        <v/>
      </c>
      <c r="F42" t="str">
        <f t="shared" si="24"/>
        <v/>
      </c>
      <c r="G42" t="str">
        <f t="shared" si="24"/>
        <v/>
      </c>
      <c r="H42" t="str">
        <f t="shared" si="24"/>
        <v/>
      </c>
      <c r="I42" t="str">
        <f t="shared" si="24"/>
        <v/>
      </c>
      <c r="J42" t="str">
        <f t="shared" si="24"/>
        <v/>
      </c>
      <c r="K42">
        <f t="shared" si="24"/>
        <v>41</v>
      </c>
      <c r="L42" t="str">
        <f t="shared" si="24"/>
        <v/>
      </c>
      <c r="M42" t="str">
        <f t="shared" si="24"/>
        <v/>
      </c>
      <c r="N42" t="str">
        <f t="shared" si="24"/>
        <v/>
      </c>
      <c r="O42" t="str">
        <f t="shared" si="24"/>
        <v/>
      </c>
      <c r="P42" t="str">
        <f t="shared" si="24"/>
        <v/>
      </c>
      <c r="Q42">
        <f t="shared" si="24"/>
        <v>41</v>
      </c>
      <c r="R42" t="str">
        <f t="shared" si="24"/>
        <v/>
      </c>
      <c r="S42" t="str">
        <f t="shared" si="24"/>
        <v/>
      </c>
      <c r="T42" t="str">
        <f t="shared" si="23"/>
        <v/>
      </c>
      <c r="U42" t="str">
        <f t="shared" si="5"/>
        <v/>
      </c>
      <c r="W42" t="str">
        <f t="shared" si="4"/>
        <v>Bug_list = [10,11,12,13,14,15,</v>
      </c>
      <c r="X42" t="str">
        <f t="shared" si="7"/>
        <v>Dark_list = [</v>
      </c>
      <c r="Y42" t="str">
        <f t="shared" si="8"/>
        <v>Dragon_list = [</v>
      </c>
      <c r="Z42" t="str">
        <f t="shared" si="9"/>
        <v>Electric_list = [25,26,</v>
      </c>
      <c r="AA42" t="str">
        <f t="shared" si="10"/>
        <v>Fighting_list = [</v>
      </c>
      <c r="AB42" t="str">
        <f t="shared" si="11"/>
        <v>Fire_list = [4,5,6,37,38,</v>
      </c>
      <c r="AC42" t="str">
        <f t="shared" si="12"/>
        <v>Flying_list = [6,12,16,17,18,21,22,41,</v>
      </c>
      <c r="AD42" t="str">
        <f t="shared" si="13"/>
        <v>Ghost_list = [</v>
      </c>
      <c r="AE42" t="str">
        <f t="shared" si="14"/>
        <v>Grass_list = [1,2,3,</v>
      </c>
      <c r="AF42" t="str">
        <f t="shared" si="15"/>
        <v>Ground_list = [27,28,31,34,</v>
      </c>
      <c r="AG42" t="str">
        <f t="shared" si="16"/>
        <v>Ice_list = [</v>
      </c>
      <c r="AH42" t="str">
        <f t="shared" si="17"/>
        <v>Normal_list = [16,17,18,19,20,21,22,39,40,</v>
      </c>
      <c r="AI42" t="str">
        <f t="shared" si="18"/>
        <v>Poison_list = [1,2,3,13,14,15,23,24,29,30,31,32,33,34,41,</v>
      </c>
      <c r="AJ42" t="str">
        <f t="shared" si="19"/>
        <v>Psychic_list = [</v>
      </c>
      <c r="AK42" t="str">
        <f t="shared" si="20"/>
        <v>Rock_list = [</v>
      </c>
      <c r="AL42" t="str">
        <f t="shared" si="21"/>
        <v>Steel_list = [</v>
      </c>
      <c r="AM42" t="str">
        <f t="shared" si="6"/>
        <v>Water_list = [7,8,9,</v>
      </c>
    </row>
    <row r="43" spans="1:39" x14ac:dyDescent="0.5">
      <c r="A43">
        <v>42</v>
      </c>
      <c r="B43" t="s">
        <v>1299</v>
      </c>
      <c r="C43" t="s">
        <v>1622</v>
      </c>
      <c r="D43" t="s">
        <v>1621</v>
      </c>
      <c r="E43" t="str">
        <f t="shared" si="24"/>
        <v/>
      </c>
      <c r="F43" t="str">
        <f t="shared" si="24"/>
        <v/>
      </c>
      <c r="G43" t="str">
        <f t="shared" si="24"/>
        <v/>
      </c>
      <c r="H43" t="str">
        <f t="shared" si="24"/>
        <v/>
      </c>
      <c r="I43" t="str">
        <f t="shared" si="24"/>
        <v/>
      </c>
      <c r="J43" t="str">
        <f t="shared" si="24"/>
        <v/>
      </c>
      <c r="K43">
        <f t="shared" si="24"/>
        <v>42</v>
      </c>
      <c r="L43" t="str">
        <f t="shared" si="24"/>
        <v/>
      </c>
      <c r="M43" t="str">
        <f t="shared" si="24"/>
        <v/>
      </c>
      <c r="N43" t="str">
        <f t="shared" si="24"/>
        <v/>
      </c>
      <c r="O43" t="str">
        <f t="shared" si="24"/>
        <v/>
      </c>
      <c r="P43" t="str">
        <f t="shared" si="24"/>
        <v/>
      </c>
      <c r="Q43">
        <f t="shared" si="24"/>
        <v>42</v>
      </c>
      <c r="R43" t="str">
        <f t="shared" si="24"/>
        <v/>
      </c>
      <c r="S43" t="str">
        <f t="shared" si="24"/>
        <v/>
      </c>
      <c r="T43" t="str">
        <f t="shared" si="23"/>
        <v/>
      </c>
      <c r="U43" t="str">
        <f t="shared" si="5"/>
        <v/>
      </c>
      <c r="W43" t="str">
        <f t="shared" si="4"/>
        <v>Bug_list = [10,11,12,13,14,15,</v>
      </c>
      <c r="X43" t="str">
        <f t="shared" si="7"/>
        <v>Dark_list = [</v>
      </c>
      <c r="Y43" t="str">
        <f t="shared" si="8"/>
        <v>Dragon_list = [</v>
      </c>
      <c r="Z43" t="str">
        <f t="shared" si="9"/>
        <v>Electric_list = [25,26,</v>
      </c>
      <c r="AA43" t="str">
        <f t="shared" si="10"/>
        <v>Fighting_list = [</v>
      </c>
      <c r="AB43" t="str">
        <f t="shared" si="11"/>
        <v>Fire_list = [4,5,6,37,38,</v>
      </c>
      <c r="AC43" t="str">
        <f t="shared" si="12"/>
        <v>Flying_list = [6,12,16,17,18,21,22,41,42,</v>
      </c>
      <c r="AD43" t="str">
        <f t="shared" si="13"/>
        <v>Ghost_list = [</v>
      </c>
      <c r="AE43" t="str">
        <f t="shared" si="14"/>
        <v>Grass_list = [1,2,3,</v>
      </c>
      <c r="AF43" t="str">
        <f t="shared" si="15"/>
        <v>Ground_list = [27,28,31,34,</v>
      </c>
      <c r="AG43" t="str">
        <f t="shared" si="16"/>
        <v>Ice_list = [</v>
      </c>
      <c r="AH43" t="str">
        <f t="shared" si="17"/>
        <v>Normal_list = [16,17,18,19,20,21,22,39,40,</v>
      </c>
      <c r="AI43" t="str">
        <f t="shared" si="18"/>
        <v>Poison_list = [1,2,3,13,14,15,23,24,29,30,31,32,33,34,41,42,</v>
      </c>
      <c r="AJ43" t="str">
        <f t="shared" si="19"/>
        <v>Psychic_list = [</v>
      </c>
      <c r="AK43" t="str">
        <f t="shared" si="20"/>
        <v>Rock_list = [</v>
      </c>
      <c r="AL43" t="str">
        <f t="shared" si="21"/>
        <v>Steel_list = [</v>
      </c>
      <c r="AM43" t="str">
        <f t="shared" si="6"/>
        <v>Water_list = [7,8,9,</v>
      </c>
    </row>
    <row r="44" spans="1:39" x14ac:dyDescent="0.5">
      <c r="A44">
        <v>43</v>
      </c>
      <c r="B44" t="s">
        <v>1125</v>
      </c>
      <c r="C44" t="s">
        <v>1618</v>
      </c>
      <c r="D44" t="s">
        <v>1622</v>
      </c>
      <c r="E44" t="str">
        <f t="shared" si="24"/>
        <v/>
      </c>
      <c r="F44" t="str">
        <f t="shared" si="24"/>
        <v/>
      </c>
      <c r="G44" t="str">
        <f t="shared" si="24"/>
        <v/>
      </c>
      <c r="H44" t="str">
        <f t="shared" si="24"/>
        <v/>
      </c>
      <c r="I44" t="str">
        <f t="shared" si="24"/>
        <v/>
      </c>
      <c r="J44" t="str">
        <f t="shared" si="24"/>
        <v/>
      </c>
      <c r="K44" t="str">
        <f t="shared" si="24"/>
        <v/>
      </c>
      <c r="L44" t="str">
        <f t="shared" si="24"/>
        <v/>
      </c>
      <c r="M44">
        <f t="shared" si="24"/>
        <v>43</v>
      </c>
      <c r="N44" t="str">
        <f t="shared" si="24"/>
        <v/>
      </c>
      <c r="O44" t="str">
        <f t="shared" si="24"/>
        <v/>
      </c>
      <c r="P44" t="str">
        <f t="shared" si="24"/>
        <v/>
      </c>
      <c r="Q44">
        <f t="shared" si="24"/>
        <v>43</v>
      </c>
      <c r="R44" t="str">
        <f t="shared" si="24"/>
        <v/>
      </c>
      <c r="S44" t="str">
        <f t="shared" si="24"/>
        <v/>
      </c>
      <c r="T44" t="str">
        <f t="shared" si="23"/>
        <v/>
      </c>
      <c r="U44" t="str">
        <f t="shared" si="5"/>
        <v/>
      </c>
      <c r="W44" t="str">
        <f t="shared" si="4"/>
        <v>Bug_list = [10,11,12,13,14,15,</v>
      </c>
      <c r="X44" t="str">
        <f t="shared" si="7"/>
        <v>Dark_list = [</v>
      </c>
      <c r="Y44" t="str">
        <f t="shared" si="8"/>
        <v>Dragon_list = [</v>
      </c>
      <c r="Z44" t="str">
        <f t="shared" si="9"/>
        <v>Electric_list = [25,26,</v>
      </c>
      <c r="AA44" t="str">
        <f t="shared" si="10"/>
        <v>Fighting_list = [</v>
      </c>
      <c r="AB44" t="str">
        <f t="shared" si="11"/>
        <v>Fire_list = [4,5,6,37,38,</v>
      </c>
      <c r="AC44" t="str">
        <f t="shared" si="12"/>
        <v>Flying_list = [6,12,16,17,18,21,22,41,42,</v>
      </c>
      <c r="AD44" t="str">
        <f t="shared" si="13"/>
        <v>Ghost_list = [</v>
      </c>
      <c r="AE44" t="str">
        <f t="shared" si="14"/>
        <v>Grass_list = [1,2,3,43,</v>
      </c>
      <c r="AF44" t="str">
        <f t="shared" si="15"/>
        <v>Ground_list = [27,28,31,34,</v>
      </c>
      <c r="AG44" t="str">
        <f t="shared" si="16"/>
        <v>Ice_list = [</v>
      </c>
      <c r="AH44" t="str">
        <f t="shared" si="17"/>
        <v>Normal_list = [16,17,18,19,20,21,22,39,40,</v>
      </c>
      <c r="AI44" t="str">
        <f t="shared" si="18"/>
        <v>Poison_list = [1,2,3,13,14,15,23,24,29,30,31,32,33,34,41,42,43,</v>
      </c>
      <c r="AJ44" t="str">
        <f t="shared" si="19"/>
        <v>Psychic_list = [</v>
      </c>
      <c r="AK44" t="str">
        <f t="shared" si="20"/>
        <v>Rock_list = [</v>
      </c>
      <c r="AL44" t="str">
        <f t="shared" si="21"/>
        <v>Steel_list = [</v>
      </c>
      <c r="AM44" t="str">
        <f t="shared" si="6"/>
        <v>Water_list = [7,8,9,</v>
      </c>
    </row>
    <row r="45" spans="1:39" x14ac:dyDescent="0.5">
      <c r="A45">
        <v>44</v>
      </c>
      <c r="B45" t="s">
        <v>1300</v>
      </c>
      <c r="C45" t="s">
        <v>1618</v>
      </c>
      <c r="D45" t="s">
        <v>1622</v>
      </c>
      <c r="E45" t="str">
        <f t="shared" si="24"/>
        <v/>
      </c>
      <c r="F45" t="str">
        <f t="shared" si="24"/>
        <v/>
      </c>
      <c r="G45" t="str">
        <f t="shared" si="24"/>
        <v/>
      </c>
      <c r="H45" t="str">
        <f t="shared" si="24"/>
        <v/>
      </c>
      <c r="I45" t="str">
        <f t="shared" si="24"/>
        <v/>
      </c>
      <c r="J45" t="str">
        <f t="shared" si="24"/>
        <v/>
      </c>
      <c r="K45" t="str">
        <f t="shared" si="24"/>
        <v/>
      </c>
      <c r="L45" t="str">
        <f t="shared" si="24"/>
        <v/>
      </c>
      <c r="M45">
        <f t="shared" si="24"/>
        <v>44</v>
      </c>
      <c r="N45" t="str">
        <f t="shared" si="24"/>
        <v/>
      </c>
      <c r="O45" t="str">
        <f t="shared" si="24"/>
        <v/>
      </c>
      <c r="P45" t="str">
        <f t="shared" si="24"/>
        <v/>
      </c>
      <c r="Q45">
        <f t="shared" si="24"/>
        <v>44</v>
      </c>
      <c r="R45" t="str">
        <f t="shared" si="24"/>
        <v/>
      </c>
      <c r="S45" t="str">
        <f t="shared" si="24"/>
        <v/>
      </c>
      <c r="T45" t="str">
        <f t="shared" si="23"/>
        <v/>
      </c>
      <c r="U45" t="str">
        <f t="shared" si="5"/>
        <v/>
      </c>
      <c r="W45" t="str">
        <f t="shared" si="4"/>
        <v>Bug_list = [10,11,12,13,14,15,</v>
      </c>
      <c r="X45" t="str">
        <f t="shared" si="7"/>
        <v>Dark_list = [</v>
      </c>
      <c r="Y45" t="str">
        <f t="shared" si="8"/>
        <v>Dragon_list = [</v>
      </c>
      <c r="Z45" t="str">
        <f t="shared" si="9"/>
        <v>Electric_list = [25,26,</v>
      </c>
      <c r="AA45" t="str">
        <f t="shared" si="10"/>
        <v>Fighting_list = [</v>
      </c>
      <c r="AB45" t="str">
        <f t="shared" si="11"/>
        <v>Fire_list = [4,5,6,37,38,</v>
      </c>
      <c r="AC45" t="str">
        <f t="shared" si="12"/>
        <v>Flying_list = [6,12,16,17,18,21,22,41,42,</v>
      </c>
      <c r="AD45" t="str">
        <f t="shared" si="13"/>
        <v>Ghost_list = [</v>
      </c>
      <c r="AE45" t="str">
        <f t="shared" si="14"/>
        <v>Grass_list = [1,2,3,43,44,</v>
      </c>
      <c r="AF45" t="str">
        <f t="shared" si="15"/>
        <v>Ground_list = [27,28,31,34,</v>
      </c>
      <c r="AG45" t="str">
        <f t="shared" si="16"/>
        <v>Ice_list = [</v>
      </c>
      <c r="AH45" t="str">
        <f t="shared" si="17"/>
        <v>Normal_list = [16,17,18,19,20,21,22,39,40,</v>
      </c>
      <c r="AI45" t="str">
        <f t="shared" si="18"/>
        <v>Poison_list = [1,2,3,13,14,15,23,24,29,30,31,32,33,34,41,42,43,44,</v>
      </c>
      <c r="AJ45" t="str">
        <f t="shared" si="19"/>
        <v>Psychic_list = [</v>
      </c>
      <c r="AK45" t="str">
        <f t="shared" si="20"/>
        <v>Rock_list = [</v>
      </c>
      <c r="AL45" t="str">
        <f t="shared" si="21"/>
        <v>Steel_list = [</v>
      </c>
      <c r="AM45" t="str">
        <f t="shared" si="6"/>
        <v>Water_list = [7,8,9,</v>
      </c>
    </row>
    <row r="46" spans="1:39" x14ac:dyDescent="0.5">
      <c r="A46">
        <v>45</v>
      </c>
      <c r="B46" t="s">
        <v>1301</v>
      </c>
      <c r="C46" t="s">
        <v>1618</v>
      </c>
      <c r="D46" t="s">
        <v>1622</v>
      </c>
      <c r="E46" t="str">
        <f t="shared" si="24"/>
        <v/>
      </c>
      <c r="F46" t="str">
        <f t="shared" si="24"/>
        <v/>
      </c>
      <c r="G46" t="str">
        <f t="shared" si="24"/>
        <v/>
      </c>
      <c r="H46" t="str">
        <f t="shared" si="24"/>
        <v/>
      </c>
      <c r="I46" t="str">
        <f t="shared" si="24"/>
        <v/>
      </c>
      <c r="J46" t="str">
        <f t="shared" si="24"/>
        <v/>
      </c>
      <c r="K46" t="str">
        <f t="shared" si="24"/>
        <v/>
      </c>
      <c r="L46" t="str">
        <f t="shared" si="24"/>
        <v/>
      </c>
      <c r="M46">
        <f t="shared" si="24"/>
        <v>45</v>
      </c>
      <c r="N46" t="str">
        <f t="shared" si="24"/>
        <v/>
      </c>
      <c r="O46" t="str">
        <f t="shared" si="24"/>
        <v/>
      </c>
      <c r="P46" t="str">
        <f t="shared" si="24"/>
        <v/>
      </c>
      <c r="Q46">
        <f t="shared" si="24"/>
        <v>45</v>
      </c>
      <c r="R46" t="str">
        <f t="shared" si="24"/>
        <v/>
      </c>
      <c r="S46" t="str">
        <f t="shared" si="24"/>
        <v/>
      </c>
      <c r="T46" t="str">
        <f t="shared" si="23"/>
        <v/>
      </c>
      <c r="U46" t="str">
        <f t="shared" si="5"/>
        <v/>
      </c>
      <c r="W46" t="str">
        <f t="shared" si="4"/>
        <v>Bug_list = [10,11,12,13,14,15,</v>
      </c>
      <c r="X46" t="str">
        <f t="shared" si="7"/>
        <v>Dark_list = [</v>
      </c>
      <c r="Y46" t="str">
        <f t="shared" si="8"/>
        <v>Dragon_list = [</v>
      </c>
      <c r="Z46" t="str">
        <f t="shared" si="9"/>
        <v>Electric_list = [25,26,</v>
      </c>
      <c r="AA46" t="str">
        <f t="shared" si="10"/>
        <v>Fighting_list = [</v>
      </c>
      <c r="AB46" t="str">
        <f t="shared" si="11"/>
        <v>Fire_list = [4,5,6,37,38,</v>
      </c>
      <c r="AC46" t="str">
        <f t="shared" si="12"/>
        <v>Flying_list = [6,12,16,17,18,21,22,41,42,</v>
      </c>
      <c r="AD46" t="str">
        <f t="shared" si="13"/>
        <v>Ghost_list = [</v>
      </c>
      <c r="AE46" t="str">
        <f t="shared" si="14"/>
        <v>Grass_list = [1,2,3,43,44,45,</v>
      </c>
      <c r="AF46" t="str">
        <f t="shared" si="15"/>
        <v>Ground_list = [27,28,31,34,</v>
      </c>
      <c r="AG46" t="str">
        <f t="shared" si="16"/>
        <v>Ice_list = [</v>
      </c>
      <c r="AH46" t="str">
        <f t="shared" si="17"/>
        <v>Normal_list = [16,17,18,19,20,21,22,39,40,</v>
      </c>
      <c r="AI46" t="str">
        <f t="shared" si="18"/>
        <v>Poison_list = [1,2,3,13,14,15,23,24,29,30,31,32,33,34,41,42,43,44,45,</v>
      </c>
      <c r="AJ46" t="str">
        <f t="shared" si="19"/>
        <v>Psychic_list = [</v>
      </c>
      <c r="AK46" t="str">
        <f t="shared" si="20"/>
        <v>Rock_list = [</v>
      </c>
      <c r="AL46" t="str">
        <f t="shared" si="21"/>
        <v>Steel_list = [</v>
      </c>
      <c r="AM46" t="str">
        <f t="shared" si="6"/>
        <v>Water_list = [7,8,9,</v>
      </c>
    </row>
    <row r="47" spans="1:39" x14ac:dyDescent="0.5">
      <c r="A47">
        <v>46</v>
      </c>
      <c r="B47" t="s">
        <v>1126</v>
      </c>
      <c r="C47" t="s">
        <v>1626</v>
      </c>
      <c r="D47" t="s">
        <v>1618</v>
      </c>
      <c r="E47">
        <f t="shared" si="24"/>
        <v>46</v>
      </c>
      <c r="F47" t="str">
        <f t="shared" si="24"/>
        <v/>
      </c>
      <c r="G47" t="str">
        <f t="shared" si="24"/>
        <v/>
      </c>
      <c r="H47" t="str">
        <f t="shared" si="24"/>
        <v/>
      </c>
      <c r="I47" t="str">
        <f t="shared" si="24"/>
        <v/>
      </c>
      <c r="J47" t="str">
        <f t="shared" si="24"/>
        <v/>
      </c>
      <c r="K47" t="str">
        <f t="shared" si="24"/>
        <v/>
      </c>
      <c r="L47" t="str">
        <f t="shared" si="24"/>
        <v/>
      </c>
      <c r="M47">
        <f t="shared" si="24"/>
        <v>46</v>
      </c>
      <c r="N47" t="str">
        <f t="shared" si="24"/>
        <v/>
      </c>
      <c r="O47" t="str">
        <f t="shared" si="24"/>
        <v/>
      </c>
      <c r="P47" t="str">
        <f t="shared" si="24"/>
        <v/>
      </c>
      <c r="Q47" t="str">
        <f t="shared" si="24"/>
        <v/>
      </c>
      <c r="R47" t="str">
        <f t="shared" si="24"/>
        <v/>
      </c>
      <c r="S47" t="str">
        <f t="shared" si="24"/>
        <v/>
      </c>
      <c r="T47" t="str">
        <f t="shared" si="23"/>
        <v/>
      </c>
      <c r="U47" t="str">
        <f t="shared" si="5"/>
        <v/>
      </c>
      <c r="W47" t="str">
        <f t="shared" si="4"/>
        <v>Bug_list = [10,11,12,13,14,15,46,</v>
      </c>
      <c r="X47" t="str">
        <f t="shared" si="7"/>
        <v>Dark_list = [</v>
      </c>
      <c r="Y47" t="str">
        <f t="shared" si="8"/>
        <v>Dragon_list = [</v>
      </c>
      <c r="Z47" t="str">
        <f t="shared" si="9"/>
        <v>Electric_list = [25,26,</v>
      </c>
      <c r="AA47" t="str">
        <f t="shared" si="10"/>
        <v>Fighting_list = [</v>
      </c>
      <c r="AB47" t="str">
        <f t="shared" si="11"/>
        <v>Fire_list = [4,5,6,37,38,</v>
      </c>
      <c r="AC47" t="str">
        <f t="shared" si="12"/>
        <v>Flying_list = [6,12,16,17,18,21,22,41,42,</v>
      </c>
      <c r="AD47" t="str">
        <f t="shared" si="13"/>
        <v>Ghost_list = [</v>
      </c>
      <c r="AE47" t="str">
        <f t="shared" si="14"/>
        <v>Grass_list = [1,2,3,43,44,45,46,</v>
      </c>
      <c r="AF47" t="str">
        <f t="shared" si="15"/>
        <v>Ground_list = [27,28,31,34,</v>
      </c>
      <c r="AG47" t="str">
        <f t="shared" si="16"/>
        <v>Ice_list = [</v>
      </c>
      <c r="AH47" t="str">
        <f t="shared" si="17"/>
        <v>Normal_list = [16,17,18,19,20,21,22,39,40,</v>
      </c>
      <c r="AI47" t="str">
        <f t="shared" si="18"/>
        <v>Poison_list = [1,2,3,13,14,15,23,24,29,30,31,32,33,34,41,42,43,44,45,</v>
      </c>
      <c r="AJ47" t="str">
        <f t="shared" si="19"/>
        <v>Psychic_list = [</v>
      </c>
      <c r="AK47" t="str">
        <f t="shared" si="20"/>
        <v>Rock_list = [</v>
      </c>
      <c r="AL47" t="str">
        <f t="shared" si="21"/>
        <v>Steel_list = [</v>
      </c>
      <c r="AM47" t="str">
        <f t="shared" si="6"/>
        <v>Water_list = [7,8,9,</v>
      </c>
    </row>
    <row r="48" spans="1:39" x14ac:dyDescent="0.5">
      <c r="A48">
        <v>47</v>
      </c>
      <c r="B48" t="s">
        <v>1302</v>
      </c>
      <c r="C48" t="s">
        <v>1626</v>
      </c>
      <c r="D48" t="s">
        <v>1618</v>
      </c>
      <c r="E48">
        <f t="shared" si="24"/>
        <v>47</v>
      </c>
      <c r="F48" t="str">
        <f t="shared" si="24"/>
        <v/>
      </c>
      <c r="G48" t="str">
        <f t="shared" si="24"/>
        <v/>
      </c>
      <c r="H48" t="str">
        <f t="shared" si="24"/>
        <v/>
      </c>
      <c r="I48" t="str">
        <f t="shared" si="24"/>
        <v/>
      </c>
      <c r="J48" t="str">
        <f t="shared" si="24"/>
        <v/>
      </c>
      <c r="K48" t="str">
        <f t="shared" si="24"/>
        <v/>
      </c>
      <c r="L48" t="str">
        <f t="shared" si="24"/>
        <v/>
      </c>
      <c r="M48">
        <f t="shared" si="24"/>
        <v>47</v>
      </c>
      <c r="N48" t="str">
        <f t="shared" si="24"/>
        <v/>
      </c>
      <c r="O48" t="str">
        <f t="shared" si="24"/>
        <v/>
      </c>
      <c r="P48" t="str">
        <f t="shared" si="24"/>
        <v/>
      </c>
      <c r="Q48" t="str">
        <f t="shared" si="24"/>
        <v/>
      </c>
      <c r="R48" t="str">
        <f t="shared" si="24"/>
        <v/>
      </c>
      <c r="S48" t="str">
        <f t="shared" si="24"/>
        <v/>
      </c>
      <c r="T48" t="str">
        <f t="shared" si="23"/>
        <v/>
      </c>
      <c r="U48" t="str">
        <f t="shared" si="5"/>
        <v/>
      </c>
      <c r="W48" t="str">
        <f t="shared" si="4"/>
        <v>Bug_list = [10,11,12,13,14,15,46,47,</v>
      </c>
      <c r="X48" t="str">
        <f t="shared" si="7"/>
        <v>Dark_list = [</v>
      </c>
      <c r="Y48" t="str">
        <f t="shared" si="8"/>
        <v>Dragon_list = [</v>
      </c>
      <c r="Z48" t="str">
        <f t="shared" si="9"/>
        <v>Electric_list = [25,26,</v>
      </c>
      <c r="AA48" t="str">
        <f t="shared" si="10"/>
        <v>Fighting_list = [</v>
      </c>
      <c r="AB48" t="str">
        <f t="shared" si="11"/>
        <v>Fire_list = [4,5,6,37,38,</v>
      </c>
      <c r="AC48" t="str">
        <f t="shared" si="12"/>
        <v>Flying_list = [6,12,16,17,18,21,22,41,42,</v>
      </c>
      <c r="AD48" t="str">
        <f t="shared" si="13"/>
        <v>Ghost_list = [</v>
      </c>
      <c r="AE48" t="str">
        <f t="shared" si="14"/>
        <v>Grass_list = [1,2,3,43,44,45,46,47,</v>
      </c>
      <c r="AF48" t="str">
        <f t="shared" si="15"/>
        <v>Ground_list = [27,28,31,34,</v>
      </c>
      <c r="AG48" t="str">
        <f t="shared" si="16"/>
        <v>Ice_list = [</v>
      </c>
      <c r="AH48" t="str">
        <f t="shared" si="17"/>
        <v>Normal_list = [16,17,18,19,20,21,22,39,40,</v>
      </c>
      <c r="AI48" t="str">
        <f t="shared" si="18"/>
        <v>Poison_list = [1,2,3,13,14,15,23,24,29,30,31,32,33,34,41,42,43,44,45,</v>
      </c>
      <c r="AJ48" t="str">
        <f t="shared" si="19"/>
        <v>Psychic_list = [</v>
      </c>
      <c r="AK48" t="str">
        <f t="shared" si="20"/>
        <v>Rock_list = [</v>
      </c>
      <c r="AL48" t="str">
        <f t="shared" si="21"/>
        <v>Steel_list = [</v>
      </c>
      <c r="AM48" t="str">
        <f t="shared" si="6"/>
        <v>Water_list = [7,8,9,</v>
      </c>
    </row>
    <row r="49" spans="1:39" x14ac:dyDescent="0.5">
      <c r="A49">
        <v>48</v>
      </c>
      <c r="B49" t="s">
        <v>1127</v>
      </c>
      <c r="C49" t="s">
        <v>1626</v>
      </c>
      <c r="D49" t="s">
        <v>1622</v>
      </c>
      <c r="E49">
        <f t="shared" si="24"/>
        <v>48</v>
      </c>
      <c r="F49" t="str">
        <f t="shared" si="24"/>
        <v/>
      </c>
      <c r="G49" t="str">
        <f t="shared" si="24"/>
        <v/>
      </c>
      <c r="H49" t="str">
        <f t="shared" si="24"/>
        <v/>
      </c>
      <c r="I49" t="str">
        <f t="shared" si="24"/>
        <v/>
      </c>
      <c r="J49" t="str">
        <f t="shared" si="24"/>
        <v/>
      </c>
      <c r="K49" t="str">
        <f t="shared" si="24"/>
        <v/>
      </c>
      <c r="L49" t="str">
        <f t="shared" si="24"/>
        <v/>
      </c>
      <c r="M49" t="str">
        <f t="shared" si="24"/>
        <v/>
      </c>
      <c r="N49" t="str">
        <f t="shared" si="24"/>
        <v/>
      </c>
      <c r="O49" t="str">
        <f t="shared" si="24"/>
        <v/>
      </c>
      <c r="P49" t="str">
        <f t="shared" si="24"/>
        <v/>
      </c>
      <c r="Q49">
        <f t="shared" si="24"/>
        <v>48</v>
      </c>
      <c r="R49" t="str">
        <f t="shared" si="24"/>
        <v/>
      </c>
      <c r="S49" t="str">
        <f t="shared" si="24"/>
        <v/>
      </c>
      <c r="T49" t="str">
        <f t="shared" si="23"/>
        <v/>
      </c>
      <c r="U49" t="str">
        <f t="shared" si="5"/>
        <v/>
      </c>
      <c r="W49" t="str">
        <f t="shared" si="4"/>
        <v>Bug_list = [10,11,12,13,14,15,46,47,48,</v>
      </c>
      <c r="X49" t="str">
        <f t="shared" si="7"/>
        <v>Dark_list = [</v>
      </c>
      <c r="Y49" t="str">
        <f t="shared" si="8"/>
        <v>Dragon_list = [</v>
      </c>
      <c r="Z49" t="str">
        <f t="shared" si="9"/>
        <v>Electric_list = [25,26,</v>
      </c>
      <c r="AA49" t="str">
        <f t="shared" si="10"/>
        <v>Fighting_list = [</v>
      </c>
      <c r="AB49" t="str">
        <f t="shared" si="11"/>
        <v>Fire_list = [4,5,6,37,38,</v>
      </c>
      <c r="AC49" t="str">
        <f t="shared" si="12"/>
        <v>Flying_list = [6,12,16,17,18,21,22,41,42,</v>
      </c>
      <c r="AD49" t="str">
        <f t="shared" si="13"/>
        <v>Ghost_list = [</v>
      </c>
      <c r="AE49" t="str">
        <f t="shared" si="14"/>
        <v>Grass_list = [1,2,3,43,44,45,46,47,</v>
      </c>
      <c r="AF49" t="str">
        <f t="shared" si="15"/>
        <v>Ground_list = [27,28,31,34,</v>
      </c>
      <c r="AG49" t="str">
        <f t="shared" si="16"/>
        <v>Ice_list = [</v>
      </c>
      <c r="AH49" t="str">
        <f t="shared" si="17"/>
        <v>Normal_list = [16,17,18,19,20,21,22,39,40,</v>
      </c>
      <c r="AI49" t="str">
        <f t="shared" si="18"/>
        <v>Poison_list = [1,2,3,13,14,15,23,24,29,30,31,32,33,34,41,42,43,44,45,48,</v>
      </c>
      <c r="AJ49" t="str">
        <f t="shared" si="19"/>
        <v>Psychic_list = [</v>
      </c>
      <c r="AK49" t="str">
        <f t="shared" si="20"/>
        <v>Rock_list = [</v>
      </c>
      <c r="AL49" t="str">
        <f t="shared" si="21"/>
        <v>Steel_list = [</v>
      </c>
      <c r="AM49" t="str">
        <f t="shared" si="6"/>
        <v>Water_list = [7,8,9,</v>
      </c>
    </row>
    <row r="50" spans="1:39" x14ac:dyDescent="0.5">
      <c r="A50">
        <v>49</v>
      </c>
      <c r="B50" t="s">
        <v>1303</v>
      </c>
      <c r="C50" t="s">
        <v>1626</v>
      </c>
      <c r="D50" t="s">
        <v>1622</v>
      </c>
      <c r="E50">
        <f t="shared" si="24"/>
        <v>49</v>
      </c>
      <c r="F50" t="str">
        <f t="shared" si="24"/>
        <v/>
      </c>
      <c r="G50" t="str">
        <f t="shared" si="24"/>
        <v/>
      </c>
      <c r="H50" t="str">
        <f t="shared" si="24"/>
        <v/>
      </c>
      <c r="I50" t="str">
        <f t="shared" si="24"/>
        <v/>
      </c>
      <c r="J50" t="str">
        <f t="shared" si="24"/>
        <v/>
      </c>
      <c r="K50" t="str">
        <f t="shared" si="24"/>
        <v/>
      </c>
      <c r="L50" t="str">
        <f t="shared" si="24"/>
        <v/>
      </c>
      <c r="M50" t="str">
        <f t="shared" si="24"/>
        <v/>
      </c>
      <c r="N50" t="str">
        <f t="shared" si="24"/>
        <v/>
      </c>
      <c r="O50" t="str">
        <f t="shared" si="24"/>
        <v/>
      </c>
      <c r="P50" t="str">
        <f t="shared" si="24"/>
        <v/>
      </c>
      <c r="Q50">
        <f t="shared" si="24"/>
        <v>49</v>
      </c>
      <c r="R50" t="str">
        <f t="shared" si="24"/>
        <v/>
      </c>
      <c r="S50" t="str">
        <f t="shared" si="24"/>
        <v/>
      </c>
      <c r="T50" t="str">
        <f t="shared" si="23"/>
        <v/>
      </c>
      <c r="U50" t="str">
        <f t="shared" si="5"/>
        <v/>
      </c>
      <c r="W50" t="str">
        <f t="shared" si="4"/>
        <v>Bug_list = [10,11,12,13,14,15,46,47,48,49,</v>
      </c>
      <c r="X50" t="str">
        <f t="shared" si="7"/>
        <v>Dark_list = [</v>
      </c>
      <c r="Y50" t="str">
        <f t="shared" si="8"/>
        <v>Dragon_list = [</v>
      </c>
      <c r="Z50" t="str">
        <f t="shared" si="9"/>
        <v>Electric_list = [25,26,</v>
      </c>
      <c r="AA50" t="str">
        <f t="shared" si="10"/>
        <v>Fighting_list = [</v>
      </c>
      <c r="AB50" t="str">
        <f t="shared" si="11"/>
        <v>Fire_list = [4,5,6,37,38,</v>
      </c>
      <c r="AC50" t="str">
        <f t="shared" si="12"/>
        <v>Flying_list = [6,12,16,17,18,21,22,41,42,</v>
      </c>
      <c r="AD50" t="str">
        <f t="shared" si="13"/>
        <v>Ghost_list = [</v>
      </c>
      <c r="AE50" t="str">
        <f t="shared" si="14"/>
        <v>Grass_list = [1,2,3,43,44,45,46,47,</v>
      </c>
      <c r="AF50" t="str">
        <f t="shared" si="15"/>
        <v>Ground_list = [27,28,31,34,</v>
      </c>
      <c r="AG50" t="str">
        <f t="shared" si="16"/>
        <v>Ice_list = [</v>
      </c>
      <c r="AH50" t="str">
        <f t="shared" si="17"/>
        <v>Normal_list = [16,17,18,19,20,21,22,39,40,</v>
      </c>
      <c r="AI50" t="str">
        <f t="shared" si="18"/>
        <v>Poison_list = [1,2,3,13,14,15,23,24,29,30,31,32,33,34,41,42,43,44,45,48,49,</v>
      </c>
      <c r="AJ50" t="str">
        <f t="shared" si="19"/>
        <v>Psychic_list = [</v>
      </c>
      <c r="AK50" t="str">
        <f t="shared" si="20"/>
        <v>Rock_list = [</v>
      </c>
      <c r="AL50" t="str">
        <f t="shared" si="21"/>
        <v>Steel_list = [</v>
      </c>
      <c r="AM50" t="str">
        <f t="shared" si="6"/>
        <v>Water_list = [7,8,9,</v>
      </c>
    </row>
    <row r="51" spans="1:39" x14ac:dyDescent="0.5">
      <c r="A51">
        <v>50</v>
      </c>
      <c r="B51" t="s">
        <v>1128</v>
      </c>
      <c r="C51" t="s">
        <v>1616</v>
      </c>
      <c r="D51" t="s">
        <v>1634</v>
      </c>
      <c r="E51" t="str">
        <f t="shared" ref="E51:T66" si="25">IF(OR($C51=E$1,$D51=E$1),$A51,"")</f>
        <v/>
      </c>
      <c r="F51" t="str">
        <f t="shared" si="25"/>
        <v/>
      </c>
      <c r="G51" t="str">
        <f t="shared" si="25"/>
        <v/>
      </c>
      <c r="H51" t="str">
        <f t="shared" si="25"/>
        <v/>
      </c>
      <c r="I51" t="str">
        <f t="shared" si="25"/>
        <v/>
      </c>
      <c r="J51" t="str">
        <f t="shared" si="25"/>
        <v/>
      </c>
      <c r="K51" t="str">
        <f t="shared" si="25"/>
        <v/>
      </c>
      <c r="L51" t="str">
        <f t="shared" si="25"/>
        <v/>
      </c>
      <c r="M51" t="str">
        <f t="shared" si="25"/>
        <v/>
      </c>
      <c r="N51">
        <f t="shared" si="25"/>
        <v>50</v>
      </c>
      <c r="O51" t="str">
        <f t="shared" si="25"/>
        <v/>
      </c>
      <c r="P51" t="str">
        <f t="shared" si="25"/>
        <v/>
      </c>
      <c r="Q51" t="str">
        <f t="shared" si="25"/>
        <v/>
      </c>
      <c r="R51" t="str">
        <f t="shared" si="25"/>
        <v/>
      </c>
      <c r="S51" t="str">
        <f t="shared" si="25"/>
        <v/>
      </c>
      <c r="T51" t="str">
        <f t="shared" si="23"/>
        <v/>
      </c>
      <c r="U51" t="str">
        <f t="shared" si="5"/>
        <v/>
      </c>
      <c r="W51" t="str">
        <f t="shared" si="4"/>
        <v>Bug_list = [10,11,12,13,14,15,46,47,48,49,</v>
      </c>
      <c r="X51" t="str">
        <f t="shared" si="7"/>
        <v>Dark_list = [</v>
      </c>
      <c r="Y51" t="str">
        <f t="shared" si="8"/>
        <v>Dragon_list = [</v>
      </c>
      <c r="Z51" t="str">
        <f t="shared" si="9"/>
        <v>Electric_list = [25,26,</v>
      </c>
      <c r="AA51" t="str">
        <f t="shared" si="10"/>
        <v>Fighting_list = [</v>
      </c>
      <c r="AB51" t="str">
        <f t="shared" si="11"/>
        <v>Fire_list = [4,5,6,37,38,</v>
      </c>
      <c r="AC51" t="str">
        <f t="shared" si="12"/>
        <v>Flying_list = [6,12,16,17,18,21,22,41,42,</v>
      </c>
      <c r="AD51" t="str">
        <f t="shared" si="13"/>
        <v>Ghost_list = [</v>
      </c>
      <c r="AE51" t="str">
        <f t="shared" si="14"/>
        <v>Grass_list = [1,2,3,43,44,45,46,47,</v>
      </c>
      <c r="AF51" t="str">
        <f t="shared" si="15"/>
        <v>Ground_list = [27,28,31,34,50,</v>
      </c>
      <c r="AG51" t="str">
        <f t="shared" si="16"/>
        <v>Ice_list = [</v>
      </c>
      <c r="AH51" t="str">
        <f t="shared" si="17"/>
        <v>Normal_list = [16,17,18,19,20,21,22,39,40,</v>
      </c>
      <c r="AI51" t="str">
        <f t="shared" si="18"/>
        <v>Poison_list = [1,2,3,13,14,15,23,24,29,30,31,32,33,34,41,42,43,44,45,48,49,</v>
      </c>
      <c r="AJ51" t="str">
        <f t="shared" si="19"/>
        <v>Psychic_list = [</v>
      </c>
      <c r="AK51" t="str">
        <f t="shared" si="20"/>
        <v>Rock_list = [</v>
      </c>
      <c r="AL51" t="str">
        <f t="shared" si="21"/>
        <v>Steel_list = [</v>
      </c>
      <c r="AM51" t="str">
        <f t="shared" si="6"/>
        <v>Water_list = [7,8,9,</v>
      </c>
    </row>
    <row r="52" spans="1:39" x14ac:dyDescent="0.5">
      <c r="A52">
        <v>51</v>
      </c>
      <c r="B52" t="s">
        <v>1304</v>
      </c>
      <c r="C52" t="s">
        <v>1616</v>
      </c>
      <c r="D52" t="s">
        <v>1634</v>
      </c>
      <c r="E52" t="str">
        <f t="shared" si="25"/>
        <v/>
      </c>
      <c r="F52" t="str">
        <f t="shared" si="25"/>
        <v/>
      </c>
      <c r="G52" t="str">
        <f t="shared" si="25"/>
        <v/>
      </c>
      <c r="H52" t="str">
        <f t="shared" si="25"/>
        <v/>
      </c>
      <c r="I52" t="str">
        <f t="shared" si="25"/>
        <v/>
      </c>
      <c r="J52" t="str">
        <f t="shared" si="25"/>
        <v/>
      </c>
      <c r="K52" t="str">
        <f t="shared" si="25"/>
        <v/>
      </c>
      <c r="L52" t="str">
        <f t="shared" si="25"/>
        <v/>
      </c>
      <c r="M52" t="str">
        <f t="shared" si="25"/>
        <v/>
      </c>
      <c r="N52">
        <f t="shared" si="25"/>
        <v>51</v>
      </c>
      <c r="O52" t="str">
        <f t="shared" si="25"/>
        <v/>
      </c>
      <c r="P52" t="str">
        <f t="shared" si="25"/>
        <v/>
      </c>
      <c r="Q52" t="str">
        <f t="shared" si="25"/>
        <v/>
      </c>
      <c r="R52" t="str">
        <f t="shared" si="25"/>
        <v/>
      </c>
      <c r="S52" t="str">
        <f t="shared" si="25"/>
        <v/>
      </c>
      <c r="T52" t="str">
        <f t="shared" si="23"/>
        <v/>
      </c>
      <c r="U52" t="str">
        <f t="shared" si="5"/>
        <v/>
      </c>
      <c r="W52" t="str">
        <f t="shared" si="4"/>
        <v>Bug_list = [10,11,12,13,14,15,46,47,48,49,</v>
      </c>
      <c r="X52" t="str">
        <f t="shared" si="7"/>
        <v>Dark_list = [</v>
      </c>
      <c r="Y52" t="str">
        <f t="shared" si="8"/>
        <v>Dragon_list = [</v>
      </c>
      <c r="Z52" t="str">
        <f t="shared" si="9"/>
        <v>Electric_list = [25,26,</v>
      </c>
      <c r="AA52" t="str">
        <f t="shared" si="10"/>
        <v>Fighting_list = [</v>
      </c>
      <c r="AB52" t="str">
        <f t="shared" si="11"/>
        <v>Fire_list = [4,5,6,37,38,</v>
      </c>
      <c r="AC52" t="str">
        <f t="shared" si="12"/>
        <v>Flying_list = [6,12,16,17,18,21,22,41,42,</v>
      </c>
      <c r="AD52" t="str">
        <f t="shared" si="13"/>
        <v>Ghost_list = [</v>
      </c>
      <c r="AE52" t="str">
        <f t="shared" si="14"/>
        <v>Grass_list = [1,2,3,43,44,45,46,47,</v>
      </c>
      <c r="AF52" t="str">
        <f t="shared" si="15"/>
        <v>Ground_list = [27,28,31,34,50,51,</v>
      </c>
      <c r="AG52" t="str">
        <f t="shared" si="16"/>
        <v>Ice_list = [</v>
      </c>
      <c r="AH52" t="str">
        <f t="shared" si="17"/>
        <v>Normal_list = [16,17,18,19,20,21,22,39,40,</v>
      </c>
      <c r="AI52" t="str">
        <f t="shared" si="18"/>
        <v>Poison_list = [1,2,3,13,14,15,23,24,29,30,31,32,33,34,41,42,43,44,45,48,49,</v>
      </c>
      <c r="AJ52" t="str">
        <f t="shared" si="19"/>
        <v>Psychic_list = [</v>
      </c>
      <c r="AK52" t="str">
        <f t="shared" si="20"/>
        <v>Rock_list = [</v>
      </c>
      <c r="AL52" t="str">
        <f t="shared" si="21"/>
        <v>Steel_list = [</v>
      </c>
      <c r="AM52" t="str">
        <f t="shared" si="6"/>
        <v>Water_list = [7,8,9,</v>
      </c>
    </row>
    <row r="53" spans="1:39" x14ac:dyDescent="0.5">
      <c r="A53">
        <v>52</v>
      </c>
      <c r="B53" t="s">
        <v>1129</v>
      </c>
      <c r="C53" t="s">
        <v>1620</v>
      </c>
      <c r="D53" t="s">
        <v>1634</v>
      </c>
      <c r="E53" t="str">
        <f t="shared" si="25"/>
        <v/>
      </c>
      <c r="F53" t="str">
        <f t="shared" si="25"/>
        <v/>
      </c>
      <c r="G53" t="str">
        <f t="shared" si="25"/>
        <v/>
      </c>
      <c r="H53" t="str">
        <f t="shared" si="25"/>
        <v/>
      </c>
      <c r="I53" t="str">
        <f t="shared" si="25"/>
        <v/>
      </c>
      <c r="J53" t="str">
        <f t="shared" si="25"/>
        <v/>
      </c>
      <c r="K53" t="str">
        <f t="shared" si="25"/>
        <v/>
      </c>
      <c r="L53" t="str">
        <f t="shared" si="25"/>
        <v/>
      </c>
      <c r="M53" t="str">
        <f t="shared" si="25"/>
        <v/>
      </c>
      <c r="N53" t="str">
        <f t="shared" si="25"/>
        <v/>
      </c>
      <c r="O53" t="str">
        <f t="shared" si="25"/>
        <v/>
      </c>
      <c r="P53">
        <f t="shared" si="25"/>
        <v>52</v>
      </c>
      <c r="Q53" t="str">
        <f t="shared" si="25"/>
        <v/>
      </c>
      <c r="R53" t="str">
        <f t="shared" si="25"/>
        <v/>
      </c>
      <c r="S53" t="str">
        <f t="shared" si="25"/>
        <v/>
      </c>
      <c r="T53" t="str">
        <f t="shared" si="23"/>
        <v/>
      </c>
      <c r="U53" t="str">
        <f t="shared" si="5"/>
        <v/>
      </c>
      <c r="W53" t="str">
        <f t="shared" si="4"/>
        <v>Bug_list = [10,11,12,13,14,15,46,47,48,49,</v>
      </c>
      <c r="X53" t="str">
        <f t="shared" si="7"/>
        <v>Dark_list = [</v>
      </c>
      <c r="Y53" t="str">
        <f t="shared" si="8"/>
        <v>Dragon_list = [</v>
      </c>
      <c r="Z53" t="str">
        <f t="shared" si="9"/>
        <v>Electric_list = [25,26,</v>
      </c>
      <c r="AA53" t="str">
        <f t="shared" si="10"/>
        <v>Fighting_list = [</v>
      </c>
      <c r="AB53" t="str">
        <f t="shared" si="11"/>
        <v>Fire_list = [4,5,6,37,38,</v>
      </c>
      <c r="AC53" t="str">
        <f t="shared" si="12"/>
        <v>Flying_list = [6,12,16,17,18,21,22,41,42,</v>
      </c>
      <c r="AD53" t="str">
        <f t="shared" si="13"/>
        <v>Ghost_list = [</v>
      </c>
      <c r="AE53" t="str">
        <f t="shared" si="14"/>
        <v>Grass_list = [1,2,3,43,44,45,46,47,</v>
      </c>
      <c r="AF53" t="str">
        <f t="shared" si="15"/>
        <v>Ground_list = [27,28,31,34,50,51,</v>
      </c>
      <c r="AG53" t="str">
        <f t="shared" si="16"/>
        <v>Ice_list = [</v>
      </c>
      <c r="AH53" t="str">
        <f t="shared" si="17"/>
        <v>Normal_list = [16,17,18,19,20,21,22,39,40,52,</v>
      </c>
      <c r="AI53" t="str">
        <f t="shared" si="18"/>
        <v>Poison_list = [1,2,3,13,14,15,23,24,29,30,31,32,33,34,41,42,43,44,45,48,49,</v>
      </c>
      <c r="AJ53" t="str">
        <f t="shared" si="19"/>
        <v>Psychic_list = [</v>
      </c>
      <c r="AK53" t="str">
        <f t="shared" si="20"/>
        <v>Rock_list = [</v>
      </c>
      <c r="AL53" t="str">
        <f t="shared" si="21"/>
        <v>Steel_list = [</v>
      </c>
      <c r="AM53" t="str">
        <f t="shared" si="6"/>
        <v>Water_list = [7,8,9,</v>
      </c>
    </row>
    <row r="54" spans="1:39" x14ac:dyDescent="0.5">
      <c r="A54">
        <v>53</v>
      </c>
      <c r="B54" t="s">
        <v>1305</v>
      </c>
      <c r="C54" t="s">
        <v>1620</v>
      </c>
      <c r="D54" t="s">
        <v>1634</v>
      </c>
      <c r="E54" t="str">
        <f t="shared" si="25"/>
        <v/>
      </c>
      <c r="F54" t="str">
        <f t="shared" si="25"/>
        <v/>
      </c>
      <c r="G54" t="str">
        <f t="shared" si="25"/>
        <v/>
      </c>
      <c r="H54" t="str">
        <f t="shared" si="25"/>
        <v/>
      </c>
      <c r="I54" t="str">
        <f t="shared" si="25"/>
        <v/>
      </c>
      <c r="J54" t="str">
        <f t="shared" si="25"/>
        <v/>
      </c>
      <c r="K54" t="str">
        <f t="shared" si="25"/>
        <v/>
      </c>
      <c r="L54" t="str">
        <f t="shared" si="25"/>
        <v/>
      </c>
      <c r="M54" t="str">
        <f t="shared" si="25"/>
        <v/>
      </c>
      <c r="N54" t="str">
        <f t="shared" si="25"/>
        <v/>
      </c>
      <c r="O54" t="str">
        <f t="shared" si="25"/>
        <v/>
      </c>
      <c r="P54">
        <f t="shared" si="25"/>
        <v>53</v>
      </c>
      <c r="Q54" t="str">
        <f t="shared" si="25"/>
        <v/>
      </c>
      <c r="R54" t="str">
        <f t="shared" si="25"/>
        <v/>
      </c>
      <c r="S54" t="str">
        <f t="shared" si="25"/>
        <v/>
      </c>
      <c r="T54" t="str">
        <f t="shared" si="25"/>
        <v/>
      </c>
      <c r="U54" t="str">
        <f t="shared" si="5"/>
        <v/>
      </c>
      <c r="W54" t="str">
        <f t="shared" si="4"/>
        <v>Bug_list = [10,11,12,13,14,15,46,47,48,49,</v>
      </c>
      <c r="X54" t="str">
        <f t="shared" si="7"/>
        <v>Dark_list = [</v>
      </c>
      <c r="Y54" t="str">
        <f t="shared" si="8"/>
        <v>Dragon_list = [</v>
      </c>
      <c r="Z54" t="str">
        <f t="shared" si="9"/>
        <v>Electric_list = [25,26,</v>
      </c>
      <c r="AA54" t="str">
        <f t="shared" si="10"/>
        <v>Fighting_list = [</v>
      </c>
      <c r="AB54" t="str">
        <f t="shared" si="11"/>
        <v>Fire_list = [4,5,6,37,38,</v>
      </c>
      <c r="AC54" t="str">
        <f t="shared" si="12"/>
        <v>Flying_list = [6,12,16,17,18,21,22,41,42,</v>
      </c>
      <c r="AD54" t="str">
        <f t="shared" si="13"/>
        <v>Ghost_list = [</v>
      </c>
      <c r="AE54" t="str">
        <f t="shared" si="14"/>
        <v>Grass_list = [1,2,3,43,44,45,46,47,</v>
      </c>
      <c r="AF54" t="str">
        <f t="shared" si="15"/>
        <v>Ground_list = [27,28,31,34,50,51,</v>
      </c>
      <c r="AG54" t="str">
        <f t="shared" si="16"/>
        <v>Ice_list = [</v>
      </c>
      <c r="AH54" t="str">
        <f t="shared" si="17"/>
        <v>Normal_list = [16,17,18,19,20,21,22,39,40,52,53,</v>
      </c>
      <c r="AI54" t="str">
        <f t="shared" si="18"/>
        <v>Poison_list = [1,2,3,13,14,15,23,24,29,30,31,32,33,34,41,42,43,44,45,48,49,</v>
      </c>
      <c r="AJ54" t="str">
        <f t="shared" si="19"/>
        <v>Psychic_list = [</v>
      </c>
      <c r="AK54" t="str">
        <f t="shared" si="20"/>
        <v>Rock_list = [</v>
      </c>
      <c r="AL54" t="str">
        <f t="shared" si="21"/>
        <v>Steel_list = [</v>
      </c>
      <c r="AM54" t="str">
        <f t="shared" si="6"/>
        <v>Water_list = [7,8,9,</v>
      </c>
    </row>
    <row r="55" spans="1:39" x14ac:dyDescent="0.5">
      <c r="A55">
        <v>54</v>
      </c>
      <c r="B55" t="s">
        <v>1130</v>
      </c>
      <c r="C55" t="s">
        <v>1625</v>
      </c>
      <c r="D55" t="s">
        <v>1634</v>
      </c>
      <c r="E55" t="str">
        <f t="shared" si="25"/>
        <v/>
      </c>
      <c r="F55" t="str">
        <f t="shared" si="25"/>
        <v/>
      </c>
      <c r="G55" t="str">
        <f t="shared" si="25"/>
        <v/>
      </c>
      <c r="H55" t="str">
        <f t="shared" si="25"/>
        <v/>
      </c>
      <c r="I55" t="str">
        <f t="shared" si="25"/>
        <v/>
      </c>
      <c r="J55" t="str">
        <f t="shared" si="25"/>
        <v/>
      </c>
      <c r="K55" t="str">
        <f t="shared" si="25"/>
        <v/>
      </c>
      <c r="L55" t="str">
        <f t="shared" si="25"/>
        <v/>
      </c>
      <c r="M55" t="str">
        <f t="shared" si="25"/>
        <v/>
      </c>
      <c r="N55" t="str">
        <f t="shared" si="25"/>
        <v/>
      </c>
      <c r="O55" t="str">
        <f t="shared" si="25"/>
        <v/>
      </c>
      <c r="P55" t="str">
        <f t="shared" si="25"/>
        <v/>
      </c>
      <c r="Q55" t="str">
        <f t="shared" si="25"/>
        <v/>
      </c>
      <c r="R55" t="str">
        <f t="shared" si="25"/>
        <v/>
      </c>
      <c r="S55" t="str">
        <f t="shared" si="25"/>
        <v/>
      </c>
      <c r="T55" t="str">
        <f t="shared" si="25"/>
        <v/>
      </c>
      <c r="U55">
        <f t="shared" si="5"/>
        <v>54</v>
      </c>
      <c r="W55" t="str">
        <f t="shared" si="4"/>
        <v>Bug_list = [10,11,12,13,14,15,46,47,48,49,</v>
      </c>
      <c r="X55" t="str">
        <f t="shared" si="7"/>
        <v>Dark_list = [</v>
      </c>
      <c r="Y55" t="str">
        <f t="shared" si="8"/>
        <v>Dragon_list = [</v>
      </c>
      <c r="Z55" t="str">
        <f t="shared" si="9"/>
        <v>Electric_list = [25,26,</v>
      </c>
      <c r="AA55" t="str">
        <f t="shared" si="10"/>
        <v>Fighting_list = [</v>
      </c>
      <c r="AB55" t="str">
        <f t="shared" si="11"/>
        <v>Fire_list = [4,5,6,37,38,</v>
      </c>
      <c r="AC55" t="str">
        <f t="shared" si="12"/>
        <v>Flying_list = [6,12,16,17,18,21,22,41,42,</v>
      </c>
      <c r="AD55" t="str">
        <f t="shared" si="13"/>
        <v>Ghost_list = [</v>
      </c>
      <c r="AE55" t="str">
        <f t="shared" si="14"/>
        <v>Grass_list = [1,2,3,43,44,45,46,47,</v>
      </c>
      <c r="AF55" t="str">
        <f t="shared" si="15"/>
        <v>Ground_list = [27,28,31,34,50,51,</v>
      </c>
      <c r="AG55" t="str">
        <f t="shared" si="16"/>
        <v>Ice_list = [</v>
      </c>
      <c r="AH55" t="str">
        <f t="shared" si="17"/>
        <v>Normal_list = [16,17,18,19,20,21,22,39,40,52,53,</v>
      </c>
      <c r="AI55" t="str">
        <f t="shared" si="18"/>
        <v>Poison_list = [1,2,3,13,14,15,23,24,29,30,31,32,33,34,41,42,43,44,45,48,49,</v>
      </c>
      <c r="AJ55" t="str">
        <f t="shared" si="19"/>
        <v>Psychic_list = [</v>
      </c>
      <c r="AK55" t="str">
        <f t="shared" si="20"/>
        <v>Rock_list = [</v>
      </c>
      <c r="AL55" t="str">
        <f t="shared" si="21"/>
        <v>Steel_list = [</v>
      </c>
      <c r="AM55" t="str">
        <f t="shared" si="6"/>
        <v>Water_list = [7,8,9,54,</v>
      </c>
    </row>
    <row r="56" spans="1:39" x14ac:dyDescent="0.5">
      <c r="A56">
        <v>55</v>
      </c>
      <c r="B56" t="s">
        <v>1306</v>
      </c>
      <c r="C56" t="s">
        <v>1625</v>
      </c>
      <c r="D56" t="s">
        <v>1634</v>
      </c>
      <c r="E56" t="str">
        <f t="shared" si="25"/>
        <v/>
      </c>
      <c r="F56" t="str">
        <f t="shared" si="25"/>
        <v/>
      </c>
      <c r="G56" t="str">
        <f t="shared" si="25"/>
        <v/>
      </c>
      <c r="H56" t="str">
        <f t="shared" si="25"/>
        <v/>
      </c>
      <c r="I56" t="str">
        <f t="shared" si="25"/>
        <v/>
      </c>
      <c r="J56" t="str">
        <f t="shared" si="25"/>
        <v/>
      </c>
      <c r="K56" t="str">
        <f t="shared" si="25"/>
        <v/>
      </c>
      <c r="L56" t="str">
        <f t="shared" si="25"/>
        <v/>
      </c>
      <c r="M56" t="str">
        <f t="shared" si="25"/>
        <v/>
      </c>
      <c r="N56" t="str">
        <f t="shared" si="25"/>
        <v/>
      </c>
      <c r="O56" t="str">
        <f t="shared" si="25"/>
        <v/>
      </c>
      <c r="P56" t="str">
        <f t="shared" si="25"/>
        <v/>
      </c>
      <c r="Q56" t="str">
        <f t="shared" si="25"/>
        <v/>
      </c>
      <c r="R56" t="str">
        <f t="shared" si="25"/>
        <v/>
      </c>
      <c r="S56" t="str">
        <f t="shared" si="25"/>
        <v/>
      </c>
      <c r="T56" t="str">
        <f t="shared" si="25"/>
        <v/>
      </c>
      <c r="U56">
        <f t="shared" si="5"/>
        <v>55</v>
      </c>
      <c r="W56" t="str">
        <f t="shared" si="4"/>
        <v>Bug_list = [10,11,12,13,14,15,46,47,48,49,</v>
      </c>
      <c r="X56" t="str">
        <f t="shared" si="7"/>
        <v>Dark_list = [</v>
      </c>
      <c r="Y56" t="str">
        <f t="shared" si="8"/>
        <v>Dragon_list = [</v>
      </c>
      <c r="Z56" t="str">
        <f t="shared" si="9"/>
        <v>Electric_list = [25,26,</v>
      </c>
      <c r="AA56" t="str">
        <f t="shared" si="10"/>
        <v>Fighting_list = [</v>
      </c>
      <c r="AB56" t="str">
        <f t="shared" si="11"/>
        <v>Fire_list = [4,5,6,37,38,</v>
      </c>
      <c r="AC56" t="str">
        <f t="shared" si="12"/>
        <v>Flying_list = [6,12,16,17,18,21,22,41,42,</v>
      </c>
      <c r="AD56" t="str">
        <f t="shared" si="13"/>
        <v>Ghost_list = [</v>
      </c>
      <c r="AE56" t="str">
        <f t="shared" si="14"/>
        <v>Grass_list = [1,2,3,43,44,45,46,47,</v>
      </c>
      <c r="AF56" t="str">
        <f t="shared" si="15"/>
        <v>Ground_list = [27,28,31,34,50,51,</v>
      </c>
      <c r="AG56" t="str">
        <f t="shared" si="16"/>
        <v>Ice_list = [</v>
      </c>
      <c r="AH56" t="str">
        <f t="shared" si="17"/>
        <v>Normal_list = [16,17,18,19,20,21,22,39,40,52,53,</v>
      </c>
      <c r="AI56" t="str">
        <f t="shared" si="18"/>
        <v>Poison_list = [1,2,3,13,14,15,23,24,29,30,31,32,33,34,41,42,43,44,45,48,49,</v>
      </c>
      <c r="AJ56" t="str">
        <f t="shared" si="19"/>
        <v>Psychic_list = [</v>
      </c>
      <c r="AK56" t="str">
        <f t="shared" si="20"/>
        <v>Rock_list = [</v>
      </c>
      <c r="AL56" t="str">
        <f t="shared" si="21"/>
        <v>Steel_list = [</v>
      </c>
      <c r="AM56" t="str">
        <f t="shared" si="6"/>
        <v>Water_list = [7,8,9,54,55,</v>
      </c>
    </row>
    <row r="57" spans="1:39" x14ac:dyDescent="0.5">
      <c r="A57">
        <v>56</v>
      </c>
      <c r="B57" t="s">
        <v>1131</v>
      </c>
      <c r="C57" t="s">
        <v>1631</v>
      </c>
      <c r="D57" t="s">
        <v>1634</v>
      </c>
      <c r="E57" t="str">
        <f t="shared" si="25"/>
        <v/>
      </c>
      <c r="F57" t="str">
        <f t="shared" si="25"/>
        <v/>
      </c>
      <c r="G57" t="str">
        <f t="shared" si="25"/>
        <v/>
      </c>
      <c r="H57" t="str">
        <f t="shared" si="25"/>
        <v/>
      </c>
      <c r="I57">
        <f t="shared" si="25"/>
        <v>56</v>
      </c>
      <c r="J57" t="str">
        <f t="shared" si="25"/>
        <v/>
      </c>
      <c r="K57" t="str">
        <f t="shared" si="25"/>
        <v/>
      </c>
      <c r="L57" t="str">
        <f t="shared" si="25"/>
        <v/>
      </c>
      <c r="M57" t="str">
        <f t="shared" si="25"/>
        <v/>
      </c>
      <c r="N57" t="str">
        <f t="shared" si="25"/>
        <v/>
      </c>
      <c r="O57" t="str">
        <f t="shared" si="25"/>
        <v/>
      </c>
      <c r="P57" t="str">
        <f t="shared" si="25"/>
        <v/>
      </c>
      <c r="Q57" t="str">
        <f t="shared" si="25"/>
        <v/>
      </c>
      <c r="R57" t="str">
        <f t="shared" si="25"/>
        <v/>
      </c>
      <c r="S57" t="str">
        <f t="shared" si="25"/>
        <v/>
      </c>
      <c r="T57" t="str">
        <f t="shared" si="25"/>
        <v/>
      </c>
      <c r="U57" t="str">
        <f t="shared" si="5"/>
        <v/>
      </c>
      <c r="W57" t="str">
        <f t="shared" si="4"/>
        <v>Bug_list = [10,11,12,13,14,15,46,47,48,49,</v>
      </c>
      <c r="X57" t="str">
        <f t="shared" si="7"/>
        <v>Dark_list = [</v>
      </c>
      <c r="Y57" t="str">
        <f t="shared" si="8"/>
        <v>Dragon_list = [</v>
      </c>
      <c r="Z57" t="str">
        <f t="shared" si="9"/>
        <v>Electric_list = [25,26,</v>
      </c>
      <c r="AA57" t="str">
        <f t="shared" si="10"/>
        <v>Fighting_list = [56,</v>
      </c>
      <c r="AB57" t="str">
        <f t="shared" si="11"/>
        <v>Fire_list = [4,5,6,37,38,</v>
      </c>
      <c r="AC57" t="str">
        <f t="shared" si="12"/>
        <v>Flying_list = [6,12,16,17,18,21,22,41,42,</v>
      </c>
      <c r="AD57" t="str">
        <f t="shared" si="13"/>
        <v>Ghost_list = [</v>
      </c>
      <c r="AE57" t="str">
        <f t="shared" si="14"/>
        <v>Grass_list = [1,2,3,43,44,45,46,47,</v>
      </c>
      <c r="AF57" t="str">
        <f t="shared" si="15"/>
        <v>Ground_list = [27,28,31,34,50,51,</v>
      </c>
      <c r="AG57" t="str">
        <f t="shared" si="16"/>
        <v>Ice_list = [</v>
      </c>
      <c r="AH57" t="str">
        <f t="shared" si="17"/>
        <v>Normal_list = [16,17,18,19,20,21,22,39,40,52,53,</v>
      </c>
      <c r="AI57" t="str">
        <f t="shared" si="18"/>
        <v>Poison_list = [1,2,3,13,14,15,23,24,29,30,31,32,33,34,41,42,43,44,45,48,49,</v>
      </c>
      <c r="AJ57" t="str">
        <f t="shared" si="19"/>
        <v>Psychic_list = [</v>
      </c>
      <c r="AK57" t="str">
        <f t="shared" si="20"/>
        <v>Rock_list = [</v>
      </c>
      <c r="AL57" t="str">
        <f t="shared" si="21"/>
        <v>Steel_list = [</v>
      </c>
      <c r="AM57" t="str">
        <f t="shared" si="6"/>
        <v>Water_list = [7,8,9,54,55,</v>
      </c>
    </row>
    <row r="58" spans="1:39" x14ac:dyDescent="0.5">
      <c r="A58">
        <v>57</v>
      </c>
      <c r="B58" t="s">
        <v>1307</v>
      </c>
      <c r="C58" t="s">
        <v>1631</v>
      </c>
      <c r="D58" t="s">
        <v>1634</v>
      </c>
      <c r="E58" t="str">
        <f t="shared" si="25"/>
        <v/>
      </c>
      <c r="F58" t="str">
        <f t="shared" si="25"/>
        <v/>
      </c>
      <c r="G58" t="str">
        <f t="shared" si="25"/>
        <v/>
      </c>
      <c r="H58" t="str">
        <f t="shared" si="25"/>
        <v/>
      </c>
      <c r="I58">
        <f t="shared" si="25"/>
        <v>57</v>
      </c>
      <c r="J58" t="str">
        <f t="shared" si="25"/>
        <v/>
      </c>
      <c r="K58" t="str">
        <f t="shared" si="25"/>
        <v/>
      </c>
      <c r="L58" t="str">
        <f t="shared" si="25"/>
        <v/>
      </c>
      <c r="M58" t="str">
        <f t="shared" si="25"/>
        <v/>
      </c>
      <c r="N58" t="str">
        <f t="shared" si="25"/>
        <v/>
      </c>
      <c r="O58" t="str">
        <f t="shared" si="25"/>
        <v/>
      </c>
      <c r="P58" t="str">
        <f t="shared" si="25"/>
        <v/>
      </c>
      <c r="Q58" t="str">
        <f t="shared" si="25"/>
        <v/>
      </c>
      <c r="R58" t="str">
        <f t="shared" si="25"/>
        <v/>
      </c>
      <c r="S58" t="str">
        <f t="shared" si="25"/>
        <v/>
      </c>
      <c r="T58" t="str">
        <f t="shared" si="25"/>
        <v/>
      </c>
      <c r="U58" t="str">
        <f t="shared" si="5"/>
        <v/>
      </c>
      <c r="W58" t="str">
        <f t="shared" si="4"/>
        <v>Bug_list = [10,11,12,13,14,15,46,47,48,49,</v>
      </c>
      <c r="X58" t="str">
        <f t="shared" si="7"/>
        <v>Dark_list = [</v>
      </c>
      <c r="Y58" t="str">
        <f t="shared" si="8"/>
        <v>Dragon_list = [</v>
      </c>
      <c r="Z58" t="str">
        <f t="shared" si="9"/>
        <v>Electric_list = [25,26,</v>
      </c>
      <c r="AA58" t="str">
        <f t="shared" si="10"/>
        <v>Fighting_list = [56,57,</v>
      </c>
      <c r="AB58" t="str">
        <f t="shared" si="11"/>
        <v>Fire_list = [4,5,6,37,38,</v>
      </c>
      <c r="AC58" t="str">
        <f t="shared" si="12"/>
        <v>Flying_list = [6,12,16,17,18,21,22,41,42,</v>
      </c>
      <c r="AD58" t="str">
        <f t="shared" si="13"/>
        <v>Ghost_list = [</v>
      </c>
      <c r="AE58" t="str">
        <f t="shared" si="14"/>
        <v>Grass_list = [1,2,3,43,44,45,46,47,</v>
      </c>
      <c r="AF58" t="str">
        <f t="shared" si="15"/>
        <v>Ground_list = [27,28,31,34,50,51,</v>
      </c>
      <c r="AG58" t="str">
        <f t="shared" si="16"/>
        <v>Ice_list = [</v>
      </c>
      <c r="AH58" t="str">
        <f t="shared" si="17"/>
        <v>Normal_list = [16,17,18,19,20,21,22,39,40,52,53,</v>
      </c>
      <c r="AI58" t="str">
        <f t="shared" si="18"/>
        <v>Poison_list = [1,2,3,13,14,15,23,24,29,30,31,32,33,34,41,42,43,44,45,48,49,</v>
      </c>
      <c r="AJ58" t="str">
        <f t="shared" si="19"/>
        <v>Psychic_list = [</v>
      </c>
      <c r="AK58" t="str">
        <f t="shared" si="20"/>
        <v>Rock_list = [</v>
      </c>
      <c r="AL58" t="str">
        <f t="shared" si="21"/>
        <v>Steel_list = [</v>
      </c>
      <c r="AM58" t="str">
        <f t="shared" si="6"/>
        <v>Water_list = [7,8,9,54,55,</v>
      </c>
    </row>
    <row r="59" spans="1:39" x14ac:dyDescent="0.5">
      <c r="A59">
        <v>58</v>
      </c>
      <c r="B59" t="s">
        <v>1308</v>
      </c>
      <c r="C59" t="s">
        <v>1627</v>
      </c>
      <c r="D59" t="s">
        <v>1634</v>
      </c>
      <c r="E59" t="str">
        <f t="shared" si="25"/>
        <v/>
      </c>
      <c r="F59" t="str">
        <f t="shared" si="25"/>
        <v/>
      </c>
      <c r="G59" t="str">
        <f t="shared" si="25"/>
        <v/>
      </c>
      <c r="H59" t="str">
        <f t="shared" si="25"/>
        <v/>
      </c>
      <c r="I59" t="str">
        <f t="shared" si="25"/>
        <v/>
      </c>
      <c r="J59">
        <f t="shared" si="25"/>
        <v>58</v>
      </c>
      <c r="K59" t="str">
        <f t="shared" si="25"/>
        <v/>
      </c>
      <c r="L59" t="str">
        <f t="shared" si="25"/>
        <v/>
      </c>
      <c r="M59" t="str">
        <f t="shared" si="25"/>
        <v/>
      </c>
      <c r="N59" t="str">
        <f t="shared" si="25"/>
        <v/>
      </c>
      <c r="O59" t="str">
        <f t="shared" si="25"/>
        <v/>
      </c>
      <c r="P59" t="str">
        <f t="shared" si="25"/>
        <v/>
      </c>
      <c r="Q59" t="str">
        <f t="shared" si="25"/>
        <v/>
      </c>
      <c r="R59" t="str">
        <f t="shared" si="25"/>
        <v/>
      </c>
      <c r="S59" t="str">
        <f t="shared" si="25"/>
        <v/>
      </c>
      <c r="T59" t="str">
        <f t="shared" si="25"/>
        <v/>
      </c>
      <c r="U59" t="str">
        <f t="shared" si="5"/>
        <v/>
      </c>
      <c r="W59" t="str">
        <f t="shared" si="4"/>
        <v>Bug_list = [10,11,12,13,14,15,46,47,48,49,</v>
      </c>
      <c r="X59" t="str">
        <f t="shared" si="7"/>
        <v>Dark_list = [</v>
      </c>
      <c r="Y59" t="str">
        <f t="shared" si="8"/>
        <v>Dragon_list = [</v>
      </c>
      <c r="Z59" t="str">
        <f t="shared" si="9"/>
        <v>Electric_list = [25,26,</v>
      </c>
      <c r="AA59" t="str">
        <f t="shared" si="10"/>
        <v>Fighting_list = [56,57,</v>
      </c>
      <c r="AB59" t="str">
        <f t="shared" si="11"/>
        <v>Fire_list = [4,5,6,37,38,58,</v>
      </c>
      <c r="AC59" t="str">
        <f t="shared" si="12"/>
        <v>Flying_list = [6,12,16,17,18,21,22,41,42,</v>
      </c>
      <c r="AD59" t="str">
        <f t="shared" si="13"/>
        <v>Ghost_list = [</v>
      </c>
      <c r="AE59" t="str">
        <f t="shared" si="14"/>
        <v>Grass_list = [1,2,3,43,44,45,46,47,</v>
      </c>
      <c r="AF59" t="str">
        <f t="shared" si="15"/>
        <v>Ground_list = [27,28,31,34,50,51,</v>
      </c>
      <c r="AG59" t="str">
        <f t="shared" si="16"/>
        <v>Ice_list = [</v>
      </c>
      <c r="AH59" t="str">
        <f t="shared" si="17"/>
        <v>Normal_list = [16,17,18,19,20,21,22,39,40,52,53,</v>
      </c>
      <c r="AI59" t="str">
        <f t="shared" si="18"/>
        <v>Poison_list = [1,2,3,13,14,15,23,24,29,30,31,32,33,34,41,42,43,44,45,48,49,</v>
      </c>
      <c r="AJ59" t="str">
        <f t="shared" si="19"/>
        <v>Psychic_list = [</v>
      </c>
      <c r="AK59" t="str">
        <f t="shared" si="20"/>
        <v>Rock_list = [</v>
      </c>
      <c r="AL59" t="str">
        <f t="shared" si="21"/>
        <v>Steel_list = [</v>
      </c>
      <c r="AM59" t="str">
        <f t="shared" si="6"/>
        <v>Water_list = [7,8,9,54,55,</v>
      </c>
    </row>
    <row r="60" spans="1:39" x14ac:dyDescent="0.5">
      <c r="A60">
        <v>59</v>
      </c>
      <c r="B60" t="s">
        <v>1309</v>
      </c>
      <c r="C60" t="s">
        <v>1627</v>
      </c>
      <c r="D60" t="s">
        <v>1634</v>
      </c>
      <c r="E60" t="str">
        <f t="shared" si="25"/>
        <v/>
      </c>
      <c r="F60" t="str">
        <f t="shared" si="25"/>
        <v/>
      </c>
      <c r="G60" t="str">
        <f t="shared" si="25"/>
        <v/>
      </c>
      <c r="H60" t="str">
        <f t="shared" si="25"/>
        <v/>
      </c>
      <c r="I60" t="str">
        <f t="shared" si="25"/>
        <v/>
      </c>
      <c r="J60">
        <f t="shared" si="25"/>
        <v>59</v>
      </c>
      <c r="K60" t="str">
        <f t="shared" si="25"/>
        <v/>
      </c>
      <c r="L60" t="str">
        <f t="shared" si="25"/>
        <v/>
      </c>
      <c r="M60" t="str">
        <f t="shared" si="25"/>
        <v/>
      </c>
      <c r="N60" t="str">
        <f t="shared" si="25"/>
        <v/>
      </c>
      <c r="O60" t="str">
        <f t="shared" si="25"/>
        <v/>
      </c>
      <c r="P60" t="str">
        <f t="shared" si="25"/>
        <v/>
      </c>
      <c r="Q60" t="str">
        <f t="shared" si="25"/>
        <v/>
      </c>
      <c r="R60" t="str">
        <f t="shared" si="25"/>
        <v/>
      </c>
      <c r="S60" t="str">
        <f t="shared" si="25"/>
        <v/>
      </c>
      <c r="T60" t="str">
        <f t="shared" si="25"/>
        <v/>
      </c>
      <c r="U60" t="str">
        <f t="shared" si="5"/>
        <v/>
      </c>
      <c r="W60" t="str">
        <f t="shared" si="4"/>
        <v>Bug_list = [10,11,12,13,14,15,46,47,48,49,</v>
      </c>
      <c r="X60" t="str">
        <f t="shared" si="7"/>
        <v>Dark_list = [</v>
      </c>
      <c r="Y60" t="str">
        <f t="shared" si="8"/>
        <v>Dragon_list = [</v>
      </c>
      <c r="Z60" t="str">
        <f t="shared" si="9"/>
        <v>Electric_list = [25,26,</v>
      </c>
      <c r="AA60" t="str">
        <f t="shared" si="10"/>
        <v>Fighting_list = [56,57,</v>
      </c>
      <c r="AB60" t="str">
        <f t="shared" si="11"/>
        <v>Fire_list = [4,5,6,37,38,58,59,</v>
      </c>
      <c r="AC60" t="str">
        <f t="shared" si="12"/>
        <v>Flying_list = [6,12,16,17,18,21,22,41,42,</v>
      </c>
      <c r="AD60" t="str">
        <f t="shared" si="13"/>
        <v>Ghost_list = [</v>
      </c>
      <c r="AE60" t="str">
        <f t="shared" si="14"/>
        <v>Grass_list = [1,2,3,43,44,45,46,47,</v>
      </c>
      <c r="AF60" t="str">
        <f t="shared" si="15"/>
        <v>Ground_list = [27,28,31,34,50,51,</v>
      </c>
      <c r="AG60" t="str">
        <f t="shared" si="16"/>
        <v>Ice_list = [</v>
      </c>
      <c r="AH60" t="str">
        <f t="shared" si="17"/>
        <v>Normal_list = [16,17,18,19,20,21,22,39,40,52,53,</v>
      </c>
      <c r="AI60" t="str">
        <f t="shared" si="18"/>
        <v>Poison_list = [1,2,3,13,14,15,23,24,29,30,31,32,33,34,41,42,43,44,45,48,49,</v>
      </c>
      <c r="AJ60" t="str">
        <f t="shared" si="19"/>
        <v>Psychic_list = [</v>
      </c>
      <c r="AK60" t="str">
        <f t="shared" si="20"/>
        <v>Rock_list = [</v>
      </c>
      <c r="AL60" t="str">
        <f t="shared" si="21"/>
        <v>Steel_list = [</v>
      </c>
      <c r="AM60" t="str">
        <f t="shared" si="6"/>
        <v>Water_list = [7,8,9,54,55,</v>
      </c>
    </row>
    <row r="61" spans="1:39" x14ac:dyDescent="0.5">
      <c r="A61">
        <v>60</v>
      </c>
      <c r="B61" t="s">
        <v>1132</v>
      </c>
      <c r="C61" t="s">
        <v>1625</v>
      </c>
      <c r="D61" t="s">
        <v>1634</v>
      </c>
      <c r="E61" t="str">
        <f t="shared" si="25"/>
        <v/>
      </c>
      <c r="F61" t="str">
        <f t="shared" si="25"/>
        <v/>
      </c>
      <c r="G61" t="str">
        <f t="shared" si="25"/>
        <v/>
      </c>
      <c r="H61" t="str">
        <f t="shared" si="25"/>
        <v/>
      </c>
      <c r="I61" t="str">
        <f t="shared" si="25"/>
        <v/>
      </c>
      <c r="J61" t="str">
        <f t="shared" si="25"/>
        <v/>
      </c>
      <c r="K61" t="str">
        <f t="shared" si="25"/>
        <v/>
      </c>
      <c r="L61" t="str">
        <f t="shared" si="25"/>
        <v/>
      </c>
      <c r="M61" t="str">
        <f t="shared" si="25"/>
        <v/>
      </c>
      <c r="N61" t="str">
        <f t="shared" si="25"/>
        <v/>
      </c>
      <c r="O61" t="str">
        <f t="shared" si="25"/>
        <v/>
      </c>
      <c r="P61" t="str">
        <f t="shared" si="25"/>
        <v/>
      </c>
      <c r="Q61" t="str">
        <f t="shared" si="25"/>
        <v/>
      </c>
      <c r="R61" t="str">
        <f t="shared" si="25"/>
        <v/>
      </c>
      <c r="S61" t="str">
        <f t="shared" si="25"/>
        <v/>
      </c>
      <c r="T61" t="str">
        <f t="shared" si="25"/>
        <v/>
      </c>
      <c r="U61">
        <f t="shared" si="5"/>
        <v>60</v>
      </c>
      <c r="W61" t="str">
        <f t="shared" si="4"/>
        <v>Bug_list = [10,11,12,13,14,15,46,47,48,49,</v>
      </c>
      <c r="X61" t="str">
        <f t="shared" si="7"/>
        <v>Dark_list = [</v>
      </c>
      <c r="Y61" t="str">
        <f t="shared" si="8"/>
        <v>Dragon_list = [</v>
      </c>
      <c r="Z61" t="str">
        <f t="shared" si="9"/>
        <v>Electric_list = [25,26,</v>
      </c>
      <c r="AA61" t="str">
        <f t="shared" si="10"/>
        <v>Fighting_list = [56,57,</v>
      </c>
      <c r="AB61" t="str">
        <f t="shared" si="11"/>
        <v>Fire_list = [4,5,6,37,38,58,59,</v>
      </c>
      <c r="AC61" t="str">
        <f t="shared" si="12"/>
        <v>Flying_list = [6,12,16,17,18,21,22,41,42,</v>
      </c>
      <c r="AD61" t="str">
        <f t="shared" si="13"/>
        <v>Ghost_list = [</v>
      </c>
      <c r="AE61" t="str">
        <f t="shared" si="14"/>
        <v>Grass_list = [1,2,3,43,44,45,46,47,</v>
      </c>
      <c r="AF61" t="str">
        <f t="shared" si="15"/>
        <v>Ground_list = [27,28,31,34,50,51,</v>
      </c>
      <c r="AG61" t="str">
        <f t="shared" si="16"/>
        <v>Ice_list = [</v>
      </c>
      <c r="AH61" t="str">
        <f t="shared" si="17"/>
        <v>Normal_list = [16,17,18,19,20,21,22,39,40,52,53,</v>
      </c>
      <c r="AI61" t="str">
        <f t="shared" si="18"/>
        <v>Poison_list = [1,2,3,13,14,15,23,24,29,30,31,32,33,34,41,42,43,44,45,48,49,</v>
      </c>
      <c r="AJ61" t="str">
        <f t="shared" si="19"/>
        <v>Psychic_list = [</v>
      </c>
      <c r="AK61" t="str">
        <f t="shared" si="20"/>
        <v>Rock_list = [</v>
      </c>
      <c r="AL61" t="str">
        <f t="shared" si="21"/>
        <v>Steel_list = [</v>
      </c>
      <c r="AM61" t="str">
        <f t="shared" si="6"/>
        <v>Water_list = [7,8,9,54,55,60,</v>
      </c>
    </row>
    <row r="62" spans="1:39" x14ac:dyDescent="0.5">
      <c r="A62">
        <v>61</v>
      </c>
      <c r="B62" t="s">
        <v>1310</v>
      </c>
      <c r="C62" t="s">
        <v>1625</v>
      </c>
      <c r="D62" t="s">
        <v>1634</v>
      </c>
      <c r="E62" t="str">
        <f t="shared" si="25"/>
        <v/>
      </c>
      <c r="F62" t="str">
        <f t="shared" si="25"/>
        <v/>
      </c>
      <c r="G62" t="str">
        <f t="shared" si="25"/>
        <v/>
      </c>
      <c r="H62" t="str">
        <f t="shared" si="25"/>
        <v/>
      </c>
      <c r="I62" t="str">
        <f t="shared" si="25"/>
        <v/>
      </c>
      <c r="J62" t="str">
        <f t="shared" si="25"/>
        <v/>
      </c>
      <c r="K62" t="str">
        <f t="shared" si="25"/>
        <v/>
      </c>
      <c r="L62" t="str">
        <f t="shared" si="25"/>
        <v/>
      </c>
      <c r="M62" t="str">
        <f t="shared" si="25"/>
        <v/>
      </c>
      <c r="N62" t="str">
        <f t="shared" si="25"/>
        <v/>
      </c>
      <c r="O62" t="str">
        <f t="shared" si="25"/>
        <v/>
      </c>
      <c r="P62" t="str">
        <f t="shared" si="25"/>
        <v/>
      </c>
      <c r="Q62" t="str">
        <f t="shared" si="25"/>
        <v/>
      </c>
      <c r="R62" t="str">
        <f t="shared" si="25"/>
        <v/>
      </c>
      <c r="S62" t="str">
        <f t="shared" si="25"/>
        <v/>
      </c>
      <c r="T62" t="str">
        <f t="shared" si="25"/>
        <v/>
      </c>
      <c r="U62">
        <f t="shared" si="5"/>
        <v>61</v>
      </c>
      <c r="W62" t="str">
        <f t="shared" si="4"/>
        <v>Bug_list = [10,11,12,13,14,15,46,47,48,49,</v>
      </c>
      <c r="X62" t="str">
        <f t="shared" si="7"/>
        <v>Dark_list = [</v>
      </c>
      <c r="Y62" t="str">
        <f t="shared" si="8"/>
        <v>Dragon_list = [</v>
      </c>
      <c r="Z62" t="str">
        <f t="shared" si="9"/>
        <v>Electric_list = [25,26,</v>
      </c>
      <c r="AA62" t="str">
        <f t="shared" si="10"/>
        <v>Fighting_list = [56,57,</v>
      </c>
      <c r="AB62" t="str">
        <f t="shared" si="11"/>
        <v>Fire_list = [4,5,6,37,38,58,59,</v>
      </c>
      <c r="AC62" t="str">
        <f t="shared" si="12"/>
        <v>Flying_list = [6,12,16,17,18,21,22,41,42,</v>
      </c>
      <c r="AD62" t="str">
        <f t="shared" si="13"/>
        <v>Ghost_list = [</v>
      </c>
      <c r="AE62" t="str">
        <f t="shared" si="14"/>
        <v>Grass_list = [1,2,3,43,44,45,46,47,</v>
      </c>
      <c r="AF62" t="str">
        <f t="shared" si="15"/>
        <v>Ground_list = [27,28,31,34,50,51,</v>
      </c>
      <c r="AG62" t="str">
        <f t="shared" si="16"/>
        <v>Ice_list = [</v>
      </c>
      <c r="AH62" t="str">
        <f t="shared" si="17"/>
        <v>Normal_list = [16,17,18,19,20,21,22,39,40,52,53,</v>
      </c>
      <c r="AI62" t="str">
        <f t="shared" si="18"/>
        <v>Poison_list = [1,2,3,13,14,15,23,24,29,30,31,32,33,34,41,42,43,44,45,48,49,</v>
      </c>
      <c r="AJ62" t="str">
        <f t="shared" si="19"/>
        <v>Psychic_list = [</v>
      </c>
      <c r="AK62" t="str">
        <f t="shared" si="20"/>
        <v>Rock_list = [</v>
      </c>
      <c r="AL62" t="str">
        <f t="shared" si="21"/>
        <v>Steel_list = [</v>
      </c>
      <c r="AM62" t="str">
        <f t="shared" si="6"/>
        <v>Water_list = [7,8,9,54,55,60,61,</v>
      </c>
    </row>
    <row r="63" spans="1:39" x14ac:dyDescent="0.5">
      <c r="A63">
        <v>62</v>
      </c>
      <c r="B63" t="s">
        <v>1311</v>
      </c>
      <c r="C63" t="s">
        <v>1625</v>
      </c>
      <c r="D63" t="s">
        <v>1631</v>
      </c>
      <c r="E63" t="str">
        <f t="shared" si="25"/>
        <v/>
      </c>
      <c r="F63" t="str">
        <f t="shared" si="25"/>
        <v/>
      </c>
      <c r="G63" t="str">
        <f t="shared" si="25"/>
        <v/>
      </c>
      <c r="H63" t="str">
        <f t="shared" si="25"/>
        <v/>
      </c>
      <c r="I63">
        <f t="shared" si="25"/>
        <v>62</v>
      </c>
      <c r="J63" t="str">
        <f t="shared" si="25"/>
        <v/>
      </c>
      <c r="K63" t="str">
        <f t="shared" si="25"/>
        <v/>
      </c>
      <c r="L63" t="str">
        <f t="shared" si="25"/>
        <v/>
      </c>
      <c r="M63" t="str">
        <f t="shared" si="25"/>
        <v/>
      </c>
      <c r="N63" t="str">
        <f t="shared" si="25"/>
        <v/>
      </c>
      <c r="O63" t="str">
        <f t="shared" si="25"/>
        <v/>
      </c>
      <c r="P63" t="str">
        <f t="shared" si="25"/>
        <v/>
      </c>
      <c r="Q63" t="str">
        <f t="shared" si="25"/>
        <v/>
      </c>
      <c r="R63" t="str">
        <f t="shared" si="25"/>
        <v/>
      </c>
      <c r="S63" t="str">
        <f t="shared" si="25"/>
        <v/>
      </c>
      <c r="T63" t="str">
        <f t="shared" si="25"/>
        <v/>
      </c>
      <c r="U63">
        <f t="shared" si="5"/>
        <v>62</v>
      </c>
      <c r="W63" t="str">
        <f t="shared" si="4"/>
        <v>Bug_list = [10,11,12,13,14,15,46,47,48,49,</v>
      </c>
      <c r="X63" t="str">
        <f t="shared" si="7"/>
        <v>Dark_list = [</v>
      </c>
      <c r="Y63" t="str">
        <f t="shared" si="8"/>
        <v>Dragon_list = [</v>
      </c>
      <c r="Z63" t="str">
        <f t="shared" si="9"/>
        <v>Electric_list = [25,26,</v>
      </c>
      <c r="AA63" t="str">
        <f t="shared" si="10"/>
        <v>Fighting_list = [56,57,62,</v>
      </c>
      <c r="AB63" t="str">
        <f t="shared" si="11"/>
        <v>Fire_list = [4,5,6,37,38,58,59,</v>
      </c>
      <c r="AC63" t="str">
        <f t="shared" si="12"/>
        <v>Flying_list = [6,12,16,17,18,21,22,41,42,</v>
      </c>
      <c r="AD63" t="str">
        <f t="shared" si="13"/>
        <v>Ghost_list = [</v>
      </c>
      <c r="AE63" t="str">
        <f t="shared" si="14"/>
        <v>Grass_list = [1,2,3,43,44,45,46,47,</v>
      </c>
      <c r="AF63" t="str">
        <f t="shared" si="15"/>
        <v>Ground_list = [27,28,31,34,50,51,</v>
      </c>
      <c r="AG63" t="str">
        <f t="shared" si="16"/>
        <v>Ice_list = [</v>
      </c>
      <c r="AH63" t="str">
        <f t="shared" si="17"/>
        <v>Normal_list = [16,17,18,19,20,21,22,39,40,52,53,</v>
      </c>
      <c r="AI63" t="str">
        <f t="shared" si="18"/>
        <v>Poison_list = [1,2,3,13,14,15,23,24,29,30,31,32,33,34,41,42,43,44,45,48,49,</v>
      </c>
      <c r="AJ63" t="str">
        <f t="shared" si="19"/>
        <v>Psychic_list = [</v>
      </c>
      <c r="AK63" t="str">
        <f t="shared" si="20"/>
        <v>Rock_list = [</v>
      </c>
      <c r="AL63" t="str">
        <f t="shared" si="21"/>
        <v>Steel_list = [</v>
      </c>
      <c r="AM63" t="str">
        <f t="shared" si="6"/>
        <v>Water_list = [7,8,9,54,55,60,61,62,</v>
      </c>
    </row>
    <row r="64" spans="1:39" x14ac:dyDescent="0.5">
      <c r="A64">
        <v>63</v>
      </c>
      <c r="B64" t="s">
        <v>1133</v>
      </c>
      <c r="C64" t="s">
        <v>1624</v>
      </c>
      <c r="D64" t="s">
        <v>1634</v>
      </c>
      <c r="E64" t="str">
        <f t="shared" si="25"/>
        <v/>
      </c>
      <c r="F64" t="str">
        <f t="shared" si="25"/>
        <v/>
      </c>
      <c r="G64" t="str">
        <f t="shared" si="25"/>
        <v/>
      </c>
      <c r="H64" t="str">
        <f t="shared" si="25"/>
        <v/>
      </c>
      <c r="I64" t="str">
        <f t="shared" si="25"/>
        <v/>
      </c>
      <c r="J64" t="str">
        <f t="shared" si="25"/>
        <v/>
      </c>
      <c r="K64" t="str">
        <f t="shared" si="25"/>
        <v/>
      </c>
      <c r="L64" t="str">
        <f t="shared" si="25"/>
        <v/>
      </c>
      <c r="M64" t="str">
        <f t="shared" si="25"/>
        <v/>
      </c>
      <c r="N64" t="str">
        <f t="shared" si="25"/>
        <v/>
      </c>
      <c r="O64" t="str">
        <f t="shared" si="25"/>
        <v/>
      </c>
      <c r="P64" t="str">
        <f t="shared" si="25"/>
        <v/>
      </c>
      <c r="Q64" t="str">
        <f t="shared" si="25"/>
        <v/>
      </c>
      <c r="R64">
        <f t="shared" si="25"/>
        <v>63</v>
      </c>
      <c r="S64" t="str">
        <f t="shared" si="25"/>
        <v/>
      </c>
      <c r="T64" t="str">
        <f t="shared" si="25"/>
        <v/>
      </c>
      <c r="U64" t="str">
        <f t="shared" si="5"/>
        <v/>
      </c>
      <c r="W64" t="str">
        <f t="shared" si="4"/>
        <v>Bug_list = [10,11,12,13,14,15,46,47,48,49,</v>
      </c>
      <c r="X64" t="str">
        <f t="shared" si="7"/>
        <v>Dark_list = [</v>
      </c>
      <c r="Y64" t="str">
        <f t="shared" si="8"/>
        <v>Dragon_list = [</v>
      </c>
      <c r="Z64" t="str">
        <f t="shared" si="9"/>
        <v>Electric_list = [25,26,</v>
      </c>
      <c r="AA64" t="str">
        <f t="shared" si="10"/>
        <v>Fighting_list = [56,57,62,</v>
      </c>
      <c r="AB64" t="str">
        <f t="shared" si="11"/>
        <v>Fire_list = [4,5,6,37,38,58,59,</v>
      </c>
      <c r="AC64" t="str">
        <f t="shared" si="12"/>
        <v>Flying_list = [6,12,16,17,18,21,22,41,42,</v>
      </c>
      <c r="AD64" t="str">
        <f t="shared" si="13"/>
        <v>Ghost_list = [</v>
      </c>
      <c r="AE64" t="str">
        <f t="shared" si="14"/>
        <v>Grass_list = [1,2,3,43,44,45,46,47,</v>
      </c>
      <c r="AF64" t="str">
        <f t="shared" si="15"/>
        <v>Ground_list = [27,28,31,34,50,51,</v>
      </c>
      <c r="AG64" t="str">
        <f t="shared" si="16"/>
        <v>Ice_list = [</v>
      </c>
      <c r="AH64" t="str">
        <f t="shared" si="17"/>
        <v>Normal_list = [16,17,18,19,20,21,22,39,40,52,53,</v>
      </c>
      <c r="AI64" t="str">
        <f t="shared" si="18"/>
        <v>Poison_list = [1,2,3,13,14,15,23,24,29,30,31,32,33,34,41,42,43,44,45,48,49,</v>
      </c>
      <c r="AJ64" t="str">
        <f t="shared" si="19"/>
        <v>Psychic_list = [63,</v>
      </c>
      <c r="AK64" t="str">
        <f t="shared" si="20"/>
        <v>Rock_list = [</v>
      </c>
      <c r="AL64" t="str">
        <f t="shared" si="21"/>
        <v>Steel_list = [</v>
      </c>
      <c r="AM64" t="str">
        <f t="shared" si="6"/>
        <v>Water_list = [7,8,9,54,55,60,61,62,</v>
      </c>
    </row>
    <row r="65" spans="1:39" x14ac:dyDescent="0.5">
      <c r="A65">
        <v>64</v>
      </c>
      <c r="B65" t="s">
        <v>1312</v>
      </c>
      <c r="C65" t="s">
        <v>1624</v>
      </c>
      <c r="D65" t="s">
        <v>1634</v>
      </c>
      <c r="E65" t="str">
        <f t="shared" si="25"/>
        <v/>
      </c>
      <c r="F65" t="str">
        <f t="shared" si="25"/>
        <v/>
      </c>
      <c r="G65" t="str">
        <f t="shared" si="25"/>
        <v/>
      </c>
      <c r="H65" t="str">
        <f t="shared" si="25"/>
        <v/>
      </c>
      <c r="I65" t="str">
        <f t="shared" si="25"/>
        <v/>
      </c>
      <c r="J65" t="str">
        <f t="shared" si="25"/>
        <v/>
      </c>
      <c r="K65" t="str">
        <f t="shared" si="25"/>
        <v/>
      </c>
      <c r="L65" t="str">
        <f t="shared" si="25"/>
        <v/>
      </c>
      <c r="M65" t="str">
        <f t="shared" si="25"/>
        <v/>
      </c>
      <c r="N65" t="str">
        <f t="shared" si="25"/>
        <v/>
      </c>
      <c r="O65" t="str">
        <f t="shared" si="25"/>
        <v/>
      </c>
      <c r="P65" t="str">
        <f t="shared" si="25"/>
        <v/>
      </c>
      <c r="Q65" t="str">
        <f t="shared" si="25"/>
        <v/>
      </c>
      <c r="R65">
        <f t="shared" si="25"/>
        <v>64</v>
      </c>
      <c r="S65" t="str">
        <f t="shared" si="25"/>
        <v/>
      </c>
      <c r="T65" t="str">
        <f t="shared" si="25"/>
        <v/>
      </c>
      <c r="U65" t="str">
        <f t="shared" si="5"/>
        <v/>
      </c>
      <c r="W65" t="str">
        <f t="shared" si="4"/>
        <v>Bug_list = [10,11,12,13,14,15,46,47,48,49,</v>
      </c>
      <c r="X65" t="str">
        <f t="shared" si="7"/>
        <v>Dark_list = [</v>
      </c>
      <c r="Y65" t="str">
        <f t="shared" si="8"/>
        <v>Dragon_list = [</v>
      </c>
      <c r="Z65" t="str">
        <f t="shared" si="9"/>
        <v>Electric_list = [25,26,</v>
      </c>
      <c r="AA65" t="str">
        <f t="shared" si="10"/>
        <v>Fighting_list = [56,57,62,</v>
      </c>
      <c r="AB65" t="str">
        <f t="shared" si="11"/>
        <v>Fire_list = [4,5,6,37,38,58,59,</v>
      </c>
      <c r="AC65" t="str">
        <f t="shared" si="12"/>
        <v>Flying_list = [6,12,16,17,18,21,22,41,42,</v>
      </c>
      <c r="AD65" t="str">
        <f t="shared" si="13"/>
        <v>Ghost_list = [</v>
      </c>
      <c r="AE65" t="str">
        <f t="shared" si="14"/>
        <v>Grass_list = [1,2,3,43,44,45,46,47,</v>
      </c>
      <c r="AF65" t="str">
        <f t="shared" si="15"/>
        <v>Ground_list = [27,28,31,34,50,51,</v>
      </c>
      <c r="AG65" t="str">
        <f t="shared" si="16"/>
        <v>Ice_list = [</v>
      </c>
      <c r="AH65" t="str">
        <f t="shared" si="17"/>
        <v>Normal_list = [16,17,18,19,20,21,22,39,40,52,53,</v>
      </c>
      <c r="AI65" t="str">
        <f t="shared" si="18"/>
        <v>Poison_list = [1,2,3,13,14,15,23,24,29,30,31,32,33,34,41,42,43,44,45,48,49,</v>
      </c>
      <c r="AJ65" t="str">
        <f t="shared" si="19"/>
        <v>Psychic_list = [63,64,</v>
      </c>
      <c r="AK65" t="str">
        <f t="shared" si="20"/>
        <v>Rock_list = [</v>
      </c>
      <c r="AL65" t="str">
        <f t="shared" si="21"/>
        <v>Steel_list = [</v>
      </c>
      <c r="AM65" t="str">
        <f t="shared" si="6"/>
        <v>Water_list = [7,8,9,54,55,60,61,62,</v>
      </c>
    </row>
    <row r="66" spans="1:39" x14ac:dyDescent="0.5">
      <c r="A66">
        <v>65</v>
      </c>
      <c r="B66" t="s">
        <v>1313</v>
      </c>
      <c r="C66" t="s">
        <v>1624</v>
      </c>
      <c r="D66" t="s">
        <v>1634</v>
      </c>
      <c r="E66" t="str">
        <f t="shared" si="25"/>
        <v/>
      </c>
      <c r="F66" t="str">
        <f t="shared" si="25"/>
        <v/>
      </c>
      <c r="G66" t="str">
        <f t="shared" si="25"/>
        <v/>
      </c>
      <c r="H66" t="str">
        <f t="shared" si="25"/>
        <v/>
      </c>
      <c r="I66" t="str">
        <f t="shared" si="25"/>
        <v/>
      </c>
      <c r="J66" t="str">
        <f t="shared" si="25"/>
        <v/>
      </c>
      <c r="K66" t="str">
        <f t="shared" si="25"/>
        <v/>
      </c>
      <c r="L66" t="str">
        <f t="shared" si="25"/>
        <v/>
      </c>
      <c r="M66" t="str">
        <f t="shared" si="25"/>
        <v/>
      </c>
      <c r="N66" t="str">
        <f t="shared" si="25"/>
        <v/>
      </c>
      <c r="O66" t="str">
        <f t="shared" si="25"/>
        <v/>
      </c>
      <c r="P66" t="str">
        <f t="shared" si="25"/>
        <v/>
      </c>
      <c r="Q66" t="str">
        <f t="shared" si="25"/>
        <v/>
      </c>
      <c r="R66">
        <f t="shared" si="25"/>
        <v>65</v>
      </c>
      <c r="S66" t="str">
        <f t="shared" si="25"/>
        <v/>
      </c>
      <c r="T66" t="str">
        <f t="shared" si="25"/>
        <v/>
      </c>
      <c r="U66" t="str">
        <f t="shared" si="5"/>
        <v/>
      </c>
      <c r="W66" t="str">
        <f t="shared" si="4"/>
        <v>Bug_list = [10,11,12,13,14,15,46,47,48,49,</v>
      </c>
      <c r="X66" t="str">
        <f t="shared" si="7"/>
        <v>Dark_list = [</v>
      </c>
      <c r="Y66" t="str">
        <f t="shared" si="8"/>
        <v>Dragon_list = [</v>
      </c>
      <c r="Z66" t="str">
        <f t="shared" si="9"/>
        <v>Electric_list = [25,26,</v>
      </c>
      <c r="AA66" t="str">
        <f t="shared" si="10"/>
        <v>Fighting_list = [56,57,62,</v>
      </c>
      <c r="AB66" t="str">
        <f t="shared" si="11"/>
        <v>Fire_list = [4,5,6,37,38,58,59,</v>
      </c>
      <c r="AC66" t="str">
        <f t="shared" si="12"/>
        <v>Flying_list = [6,12,16,17,18,21,22,41,42,</v>
      </c>
      <c r="AD66" t="str">
        <f t="shared" si="13"/>
        <v>Ghost_list = [</v>
      </c>
      <c r="AE66" t="str">
        <f t="shared" si="14"/>
        <v>Grass_list = [1,2,3,43,44,45,46,47,</v>
      </c>
      <c r="AF66" t="str">
        <f t="shared" si="15"/>
        <v>Ground_list = [27,28,31,34,50,51,</v>
      </c>
      <c r="AG66" t="str">
        <f t="shared" si="16"/>
        <v>Ice_list = [</v>
      </c>
      <c r="AH66" t="str">
        <f t="shared" si="17"/>
        <v>Normal_list = [16,17,18,19,20,21,22,39,40,52,53,</v>
      </c>
      <c r="AI66" t="str">
        <f t="shared" si="18"/>
        <v>Poison_list = [1,2,3,13,14,15,23,24,29,30,31,32,33,34,41,42,43,44,45,48,49,</v>
      </c>
      <c r="AJ66" t="str">
        <f t="shared" si="19"/>
        <v>Psychic_list = [63,64,65,</v>
      </c>
      <c r="AK66" t="str">
        <f t="shared" si="20"/>
        <v>Rock_list = [</v>
      </c>
      <c r="AL66" t="str">
        <f t="shared" si="21"/>
        <v>Steel_list = [</v>
      </c>
      <c r="AM66" t="str">
        <f t="shared" si="6"/>
        <v>Water_list = [7,8,9,54,55,60,61,62,</v>
      </c>
    </row>
    <row r="67" spans="1:39" x14ac:dyDescent="0.5">
      <c r="A67">
        <v>66</v>
      </c>
      <c r="B67" t="s">
        <v>1134</v>
      </c>
      <c r="C67" t="s">
        <v>1631</v>
      </c>
      <c r="D67" t="s">
        <v>1634</v>
      </c>
      <c r="E67" t="str">
        <f t="shared" ref="E67:T82" si="26">IF(OR($C67=E$1,$D67=E$1),$A67,"")</f>
        <v/>
      </c>
      <c r="F67" t="str">
        <f t="shared" si="26"/>
        <v/>
      </c>
      <c r="G67" t="str">
        <f t="shared" si="26"/>
        <v/>
      </c>
      <c r="H67" t="str">
        <f t="shared" si="26"/>
        <v/>
      </c>
      <c r="I67">
        <f t="shared" si="26"/>
        <v>66</v>
      </c>
      <c r="J67" t="str">
        <f t="shared" si="26"/>
        <v/>
      </c>
      <c r="K67" t="str">
        <f t="shared" si="26"/>
        <v/>
      </c>
      <c r="L67" t="str">
        <f t="shared" si="26"/>
        <v/>
      </c>
      <c r="M67" t="str">
        <f t="shared" si="26"/>
        <v/>
      </c>
      <c r="N67" t="str">
        <f t="shared" si="26"/>
        <v/>
      </c>
      <c r="O67" t="str">
        <f t="shared" si="26"/>
        <v/>
      </c>
      <c r="P67" t="str">
        <f t="shared" si="26"/>
        <v/>
      </c>
      <c r="Q67" t="str">
        <f t="shared" si="26"/>
        <v/>
      </c>
      <c r="R67" t="str">
        <f t="shared" si="26"/>
        <v/>
      </c>
      <c r="S67" t="str">
        <f t="shared" si="26"/>
        <v/>
      </c>
      <c r="T67" t="str">
        <f t="shared" si="26"/>
        <v/>
      </c>
      <c r="U67" t="str">
        <f t="shared" si="5"/>
        <v/>
      </c>
      <c r="W67" t="str">
        <f t="shared" ref="W67:W130" si="27">IF($A66=507,_xlfn.CONCAT(W66,"]"),IF(E67&lt;&gt;"",_xlfn.CONCAT(W66,E67,","),W66))</f>
        <v>Bug_list = [10,11,12,13,14,15,46,47,48,49,</v>
      </c>
      <c r="X67" t="str">
        <f t="shared" si="7"/>
        <v>Dark_list = [</v>
      </c>
      <c r="Y67" t="str">
        <f t="shared" si="8"/>
        <v>Dragon_list = [</v>
      </c>
      <c r="Z67" t="str">
        <f t="shared" si="9"/>
        <v>Electric_list = [25,26,</v>
      </c>
      <c r="AA67" t="str">
        <f t="shared" si="10"/>
        <v>Fighting_list = [56,57,62,66,</v>
      </c>
      <c r="AB67" t="str">
        <f t="shared" si="11"/>
        <v>Fire_list = [4,5,6,37,38,58,59,</v>
      </c>
      <c r="AC67" t="str">
        <f t="shared" si="12"/>
        <v>Flying_list = [6,12,16,17,18,21,22,41,42,</v>
      </c>
      <c r="AD67" t="str">
        <f t="shared" si="13"/>
        <v>Ghost_list = [</v>
      </c>
      <c r="AE67" t="str">
        <f t="shared" si="14"/>
        <v>Grass_list = [1,2,3,43,44,45,46,47,</v>
      </c>
      <c r="AF67" t="str">
        <f t="shared" si="15"/>
        <v>Ground_list = [27,28,31,34,50,51,</v>
      </c>
      <c r="AG67" t="str">
        <f t="shared" si="16"/>
        <v>Ice_list = [</v>
      </c>
      <c r="AH67" t="str">
        <f t="shared" si="17"/>
        <v>Normal_list = [16,17,18,19,20,21,22,39,40,52,53,</v>
      </c>
      <c r="AI67" t="str">
        <f t="shared" si="18"/>
        <v>Poison_list = [1,2,3,13,14,15,23,24,29,30,31,32,33,34,41,42,43,44,45,48,49,</v>
      </c>
      <c r="AJ67" t="str">
        <f t="shared" si="19"/>
        <v>Psychic_list = [63,64,65,</v>
      </c>
      <c r="AK67" t="str">
        <f t="shared" si="20"/>
        <v>Rock_list = [</v>
      </c>
      <c r="AL67" t="str">
        <f t="shared" si="21"/>
        <v>Steel_list = [</v>
      </c>
      <c r="AM67" t="str">
        <f t="shared" si="6"/>
        <v>Water_list = [7,8,9,54,55,60,61,62,</v>
      </c>
    </row>
    <row r="68" spans="1:39" x14ac:dyDescent="0.5">
      <c r="A68">
        <v>67</v>
      </c>
      <c r="B68" t="s">
        <v>1314</v>
      </c>
      <c r="C68" t="s">
        <v>1631</v>
      </c>
      <c r="D68" t="s">
        <v>1634</v>
      </c>
      <c r="E68" t="str">
        <f t="shared" si="26"/>
        <v/>
      </c>
      <c r="F68" t="str">
        <f t="shared" si="26"/>
        <v/>
      </c>
      <c r="G68" t="str">
        <f t="shared" si="26"/>
        <v/>
      </c>
      <c r="H68" t="str">
        <f t="shared" si="26"/>
        <v/>
      </c>
      <c r="I68">
        <f t="shared" si="26"/>
        <v>67</v>
      </c>
      <c r="J68" t="str">
        <f t="shared" si="26"/>
        <v/>
      </c>
      <c r="K68" t="str">
        <f t="shared" si="26"/>
        <v/>
      </c>
      <c r="L68" t="str">
        <f t="shared" si="26"/>
        <v/>
      </c>
      <c r="M68" t="str">
        <f t="shared" si="26"/>
        <v/>
      </c>
      <c r="N68" t="str">
        <f t="shared" si="26"/>
        <v/>
      </c>
      <c r="O68" t="str">
        <f t="shared" si="26"/>
        <v/>
      </c>
      <c r="P68" t="str">
        <f t="shared" si="26"/>
        <v/>
      </c>
      <c r="Q68" t="str">
        <f t="shared" si="26"/>
        <v/>
      </c>
      <c r="R68" t="str">
        <f t="shared" si="26"/>
        <v/>
      </c>
      <c r="S68" t="str">
        <f t="shared" si="26"/>
        <v/>
      </c>
      <c r="T68" t="str">
        <f t="shared" si="26"/>
        <v/>
      </c>
      <c r="U68" t="str">
        <f t="shared" si="5"/>
        <v/>
      </c>
      <c r="W68" t="str">
        <f t="shared" si="27"/>
        <v>Bug_list = [10,11,12,13,14,15,46,47,48,49,</v>
      </c>
      <c r="X68" t="str">
        <f t="shared" si="7"/>
        <v>Dark_list = [</v>
      </c>
      <c r="Y68" t="str">
        <f t="shared" si="8"/>
        <v>Dragon_list = [</v>
      </c>
      <c r="Z68" t="str">
        <f t="shared" si="9"/>
        <v>Electric_list = [25,26,</v>
      </c>
      <c r="AA68" t="str">
        <f t="shared" si="10"/>
        <v>Fighting_list = [56,57,62,66,67,</v>
      </c>
      <c r="AB68" t="str">
        <f t="shared" si="11"/>
        <v>Fire_list = [4,5,6,37,38,58,59,</v>
      </c>
      <c r="AC68" t="str">
        <f t="shared" si="12"/>
        <v>Flying_list = [6,12,16,17,18,21,22,41,42,</v>
      </c>
      <c r="AD68" t="str">
        <f t="shared" si="13"/>
        <v>Ghost_list = [</v>
      </c>
      <c r="AE68" t="str">
        <f t="shared" si="14"/>
        <v>Grass_list = [1,2,3,43,44,45,46,47,</v>
      </c>
      <c r="AF68" t="str">
        <f t="shared" si="15"/>
        <v>Ground_list = [27,28,31,34,50,51,</v>
      </c>
      <c r="AG68" t="str">
        <f t="shared" si="16"/>
        <v>Ice_list = [</v>
      </c>
      <c r="AH68" t="str">
        <f t="shared" si="17"/>
        <v>Normal_list = [16,17,18,19,20,21,22,39,40,52,53,</v>
      </c>
      <c r="AI68" t="str">
        <f t="shared" si="18"/>
        <v>Poison_list = [1,2,3,13,14,15,23,24,29,30,31,32,33,34,41,42,43,44,45,48,49,</v>
      </c>
      <c r="AJ68" t="str">
        <f t="shared" si="19"/>
        <v>Psychic_list = [63,64,65,</v>
      </c>
      <c r="AK68" t="str">
        <f t="shared" si="20"/>
        <v>Rock_list = [</v>
      </c>
      <c r="AL68" t="str">
        <f t="shared" si="21"/>
        <v>Steel_list = [</v>
      </c>
      <c r="AM68" t="str">
        <f t="shared" si="6"/>
        <v>Water_list = [7,8,9,54,55,60,61,62,</v>
      </c>
    </row>
    <row r="69" spans="1:39" x14ac:dyDescent="0.5">
      <c r="A69">
        <v>68</v>
      </c>
      <c r="B69" t="s">
        <v>1315</v>
      </c>
      <c r="C69" t="s">
        <v>1631</v>
      </c>
      <c r="D69" t="s">
        <v>1634</v>
      </c>
      <c r="E69" t="str">
        <f t="shared" si="26"/>
        <v/>
      </c>
      <c r="F69" t="str">
        <f t="shared" si="26"/>
        <v/>
      </c>
      <c r="G69" t="str">
        <f t="shared" si="26"/>
        <v/>
      </c>
      <c r="H69" t="str">
        <f t="shared" si="26"/>
        <v/>
      </c>
      <c r="I69">
        <f t="shared" si="26"/>
        <v>68</v>
      </c>
      <c r="J69" t="str">
        <f t="shared" si="26"/>
        <v/>
      </c>
      <c r="K69" t="str">
        <f t="shared" si="26"/>
        <v/>
      </c>
      <c r="L69" t="str">
        <f t="shared" si="26"/>
        <v/>
      </c>
      <c r="M69" t="str">
        <f t="shared" si="26"/>
        <v/>
      </c>
      <c r="N69" t="str">
        <f t="shared" si="26"/>
        <v/>
      </c>
      <c r="O69" t="str">
        <f t="shared" si="26"/>
        <v/>
      </c>
      <c r="P69" t="str">
        <f t="shared" si="26"/>
        <v/>
      </c>
      <c r="Q69" t="str">
        <f t="shared" si="26"/>
        <v/>
      </c>
      <c r="R69" t="str">
        <f t="shared" si="26"/>
        <v/>
      </c>
      <c r="S69" t="str">
        <f t="shared" si="26"/>
        <v/>
      </c>
      <c r="T69" t="str">
        <f t="shared" si="26"/>
        <v/>
      </c>
      <c r="U69" t="str">
        <f t="shared" si="5"/>
        <v/>
      </c>
      <c r="W69" t="str">
        <f t="shared" si="27"/>
        <v>Bug_list = [10,11,12,13,14,15,46,47,48,49,</v>
      </c>
      <c r="X69" t="str">
        <f t="shared" si="7"/>
        <v>Dark_list = [</v>
      </c>
      <c r="Y69" t="str">
        <f t="shared" si="8"/>
        <v>Dragon_list = [</v>
      </c>
      <c r="Z69" t="str">
        <f t="shared" si="9"/>
        <v>Electric_list = [25,26,</v>
      </c>
      <c r="AA69" t="str">
        <f t="shared" si="10"/>
        <v>Fighting_list = [56,57,62,66,67,68,</v>
      </c>
      <c r="AB69" t="str">
        <f t="shared" si="11"/>
        <v>Fire_list = [4,5,6,37,38,58,59,</v>
      </c>
      <c r="AC69" t="str">
        <f t="shared" si="12"/>
        <v>Flying_list = [6,12,16,17,18,21,22,41,42,</v>
      </c>
      <c r="AD69" t="str">
        <f t="shared" si="13"/>
        <v>Ghost_list = [</v>
      </c>
      <c r="AE69" t="str">
        <f t="shared" si="14"/>
        <v>Grass_list = [1,2,3,43,44,45,46,47,</v>
      </c>
      <c r="AF69" t="str">
        <f t="shared" si="15"/>
        <v>Ground_list = [27,28,31,34,50,51,</v>
      </c>
      <c r="AG69" t="str">
        <f t="shared" si="16"/>
        <v>Ice_list = [</v>
      </c>
      <c r="AH69" t="str">
        <f t="shared" si="17"/>
        <v>Normal_list = [16,17,18,19,20,21,22,39,40,52,53,</v>
      </c>
      <c r="AI69" t="str">
        <f t="shared" si="18"/>
        <v>Poison_list = [1,2,3,13,14,15,23,24,29,30,31,32,33,34,41,42,43,44,45,48,49,</v>
      </c>
      <c r="AJ69" t="str">
        <f t="shared" si="19"/>
        <v>Psychic_list = [63,64,65,</v>
      </c>
      <c r="AK69" t="str">
        <f t="shared" si="20"/>
        <v>Rock_list = [</v>
      </c>
      <c r="AL69" t="str">
        <f t="shared" si="21"/>
        <v>Steel_list = [</v>
      </c>
      <c r="AM69" t="str">
        <f t="shared" si="6"/>
        <v>Water_list = [7,8,9,54,55,60,61,62,</v>
      </c>
    </row>
    <row r="70" spans="1:39" x14ac:dyDescent="0.5">
      <c r="A70">
        <v>69</v>
      </c>
      <c r="B70" t="s">
        <v>1135</v>
      </c>
      <c r="C70" t="s">
        <v>1618</v>
      </c>
      <c r="D70" t="s">
        <v>1622</v>
      </c>
      <c r="E70" t="str">
        <f t="shared" si="26"/>
        <v/>
      </c>
      <c r="F70" t="str">
        <f t="shared" si="26"/>
        <v/>
      </c>
      <c r="G70" t="str">
        <f t="shared" si="26"/>
        <v/>
      </c>
      <c r="H70" t="str">
        <f t="shared" si="26"/>
        <v/>
      </c>
      <c r="I70" t="str">
        <f t="shared" si="26"/>
        <v/>
      </c>
      <c r="J70" t="str">
        <f t="shared" si="26"/>
        <v/>
      </c>
      <c r="K70" t="str">
        <f t="shared" si="26"/>
        <v/>
      </c>
      <c r="L70" t="str">
        <f t="shared" si="26"/>
        <v/>
      </c>
      <c r="M70">
        <f t="shared" si="26"/>
        <v>69</v>
      </c>
      <c r="N70" t="str">
        <f t="shared" si="26"/>
        <v/>
      </c>
      <c r="O70" t="str">
        <f t="shared" si="26"/>
        <v/>
      </c>
      <c r="P70" t="str">
        <f t="shared" si="26"/>
        <v/>
      </c>
      <c r="Q70">
        <f t="shared" si="26"/>
        <v>69</v>
      </c>
      <c r="R70" t="str">
        <f t="shared" si="26"/>
        <v/>
      </c>
      <c r="S70" t="str">
        <f t="shared" si="26"/>
        <v/>
      </c>
      <c r="T70" t="str">
        <f t="shared" si="26"/>
        <v/>
      </c>
      <c r="U70" t="str">
        <f t="shared" si="5"/>
        <v/>
      </c>
      <c r="W70" t="str">
        <f t="shared" si="27"/>
        <v>Bug_list = [10,11,12,13,14,15,46,47,48,49,</v>
      </c>
      <c r="X70" t="str">
        <f t="shared" si="7"/>
        <v>Dark_list = [</v>
      </c>
      <c r="Y70" t="str">
        <f t="shared" si="8"/>
        <v>Dragon_list = [</v>
      </c>
      <c r="Z70" t="str">
        <f t="shared" si="9"/>
        <v>Electric_list = [25,26,</v>
      </c>
      <c r="AA70" t="str">
        <f t="shared" si="10"/>
        <v>Fighting_list = [56,57,62,66,67,68,</v>
      </c>
      <c r="AB70" t="str">
        <f t="shared" si="11"/>
        <v>Fire_list = [4,5,6,37,38,58,59,</v>
      </c>
      <c r="AC70" t="str">
        <f t="shared" si="12"/>
        <v>Flying_list = [6,12,16,17,18,21,22,41,42,</v>
      </c>
      <c r="AD70" t="str">
        <f t="shared" si="13"/>
        <v>Ghost_list = [</v>
      </c>
      <c r="AE70" t="str">
        <f t="shared" si="14"/>
        <v>Grass_list = [1,2,3,43,44,45,46,47,69,</v>
      </c>
      <c r="AF70" t="str">
        <f t="shared" si="15"/>
        <v>Ground_list = [27,28,31,34,50,51,</v>
      </c>
      <c r="AG70" t="str">
        <f t="shared" si="16"/>
        <v>Ice_list = [</v>
      </c>
      <c r="AH70" t="str">
        <f t="shared" si="17"/>
        <v>Normal_list = [16,17,18,19,20,21,22,39,40,52,53,</v>
      </c>
      <c r="AI70" t="str">
        <f t="shared" si="18"/>
        <v>Poison_list = [1,2,3,13,14,15,23,24,29,30,31,32,33,34,41,42,43,44,45,48,49,69,</v>
      </c>
      <c r="AJ70" t="str">
        <f t="shared" si="19"/>
        <v>Psychic_list = [63,64,65,</v>
      </c>
      <c r="AK70" t="str">
        <f t="shared" si="20"/>
        <v>Rock_list = [</v>
      </c>
      <c r="AL70" t="str">
        <f t="shared" si="21"/>
        <v>Steel_list = [</v>
      </c>
      <c r="AM70" t="str">
        <f t="shared" si="6"/>
        <v>Water_list = [7,8,9,54,55,60,61,62,</v>
      </c>
    </row>
    <row r="71" spans="1:39" x14ac:dyDescent="0.5">
      <c r="A71">
        <v>70</v>
      </c>
      <c r="B71" t="s">
        <v>1316</v>
      </c>
      <c r="C71" t="s">
        <v>1618</v>
      </c>
      <c r="D71" t="s">
        <v>1622</v>
      </c>
      <c r="E71" t="str">
        <f t="shared" si="26"/>
        <v/>
      </c>
      <c r="F71" t="str">
        <f t="shared" si="26"/>
        <v/>
      </c>
      <c r="G71" t="str">
        <f t="shared" si="26"/>
        <v/>
      </c>
      <c r="H71" t="str">
        <f t="shared" si="26"/>
        <v/>
      </c>
      <c r="I71" t="str">
        <f t="shared" si="26"/>
        <v/>
      </c>
      <c r="J71" t="str">
        <f t="shared" si="26"/>
        <v/>
      </c>
      <c r="K71" t="str">
        <f t="shared" si="26"/>
        <v/>
      </c>
      <c r="L71" t="str">
        <f t="shared" si="26"/>
        <v/>
      </c>
      <c r="M71">
        <f t="shared" si="26"/>
        <v>70</v>
      </c>
      <c r="N71" t="str">
        <f t="shared" si="26"/>
        <v/>
      </c>
      <c r="O71" t="str">
        <f t="shared" si="26"/>
        <v/>
      </c>
      <c r="P71" t="str">
        <f t="shared" si="26"/>
        <v/>
      </c>
      <c r="Q71">
        <f t="shared" si="26"/>
        <v>70</v>
      </c>
      <c r="R71" t="str">
        <f t="shared" si="26"/>
        <v/>
      </c>
      <c r="S71" t="str">
        <f t="shared" si="26"/>
        <v/>
      </c>
      <c r="T71" t="str">
        <f t="shared" si="26"/>
        <v/>
      </c>
      <c r="U71" t="str">
        <f t="shared" si="5"/>
        <v/>
      </c>
      <c r="W71" t="str">
        <f t="shared" si="27"/>
        <v>Bug_list = [10,11,12,13,14,15,46,47,48,49,</v>
      </c>
      <c r="X71" t="str">
        <f t="shared" si="7"/>
        <v>Dark_list = [</v>
      </c>
      <c r="Y71" t="str">
        <f t="shared" si="8"/>
        <v>Dragon_list = [</v>
      </c>
      <c r="Z71" t="str">
        <f t="shared" si="9"/>
        <v>Electric_list = [25,26,</v>
      </c>
      <c r="AA71" t="str">
        <f t="shared" si="10"/>
        <v>Fighting_list = [56,57,62,66,67,68,</v>
      </c>
      <c r="AB71" t="str">
        <f t="shared" si="11"/>
        <v>Fire_list = [4,5,6,37,38,58,59,</v>
      </c>
      <c r="AC71" t="str">
        <f t="shared" si="12"/>
        <v>Flying_list = [6,12,16,17,18,21,22,41,42,</v>
      </c>
      <c r="AD71" t="str">
        <f t="shared" si="13"/>
        <v>Ghost_list = [</v>
      </c>
      <c r="AE71" t="str">
        <f t="shared" si="14"/>
        <v>Grass_list = [1,2,3,43,44,45,46,47,69,70,</v>
      </c>
      <c r="AF71" t="str">
        <f t="shared" si="15"/>
        <v>Ground_list = [27,28,31,34,50,51,</v>
      </c>
      <c r="AG71" t="str">
        <f t="shared" si="16"/>
        <v>Ice_list = [</v>
      </c>
      <c r="AH71" t="str">
        <f t="shared" si="17"/>
        <v>Normal_list = [16,17,18,19,20,21,22,39,40,52,53,</v>
      </c>
      <c r="AI71" t="str">
        <f t="shared" si="18"/>
        <v>Poison_list = [1,2,3,13,14,15,23,24,29,30,31,32,33,34,41,42,43,44,45,48,49,69,70,</v>
      </c>
      <c r="AJ71" t="str">
        <f t="shared" si="19"/>
        <v>Psychic_list = [63,64,65,</v>
      </c>
      <c r="AK71" t="str">
        <f t="shared" si="20"/>
        <v>Rock_list = [</v>
      </c>
      <c r="AL71" t="str">
        <f t="shared" si="21"/>
        <v>Steel_list = [</v>
      </c>
      <c r="AM71" t="str">
        <f t="shared" si="6"/>
        <v>Water_list = [7,8,9,54,55,60,61,62,</v>
      </c>
    </row>
    <row r="72" spans="1:39" x14ac:dyDescent="0.5">
      <c r="A72">
        <v>71</v>
      </c>
      <c r="B72" t="s">
        <v>1317</v>
      </c>
      <c r="C72" t="s">
        <v>1618</v>
      </c>
      <c r="D72" t="s">
        <v>1622</v>
      </c>
      <c r="E72" t="str">
        <f t="shared" si="26"/>
        <v/>
      </c>
      <c r="F72" t="str">
        <f t="shared" si="26"/>
        <v/>
      </c>
      <c r="G72" t="str">
        <f t="shared" si="26"/>
        <v/>
      </c>
      <c r="H72" t="str">
        <f t="shared" si="26"/>
        <v/>
      </c>
      <c r="I72" t="str">
        <f t="shared" si="26"/>
        <v/>
      </c>
      <c r="J72" t="str">
        <f t="shared" si="26"/>
        <v/>
      </c>
      <c r="K72" t="str">
        <f t="shared" si="26"/>
        <v/>
      </c>
      <c r="L72" t="str">
        <f t="shared" si="26"/>
        <v/>
      </c>
      <c r="M72">
        <f t="shared" si="26"/>
        <v>71</v>
      </c>
      <c r="N72" t="str">
        <f t="shared" si="26"/>
        <v/>
      </c>
      <c r="O72" t="str">
        <f t="shared" si="26"/>
        <v/>
      </c>
      <c r="P72" t="str">
        <f t="shared" si="26"/>
        <v/>
      </c>
      <c r="Q72">
        <f t="shared" si="26"/>
        <v>71</v>
      </c>
      <c r="R72" t="str">
        <f t="shared" si="26"/>
        <v/>
      </c>
      <c r="S72" t="str">
        <f t="shared" si="26"/>
        <v/>
      </c>
      <c r="T72" t="str">
        <f t="shared" si="26"/>
        <v/>
      </c>
      <c r="U72" t="str">
        <f t="shared" si="5"/>
        <v/>
      </c>
      <c r="W72" t="str">
        <f t="shared" si="27"/>
        <v>Bug_list = [10,11,12,13,14,15,46,47,48,49,</v>
      </c>
      <c r="X72" t="str">
        <f t="shared" si="7"/>
        <v>Dark_list = [</v>
      </c>
      <c r="Y72" t="str">
        <f t="shared" si="8"/>
        <v>Dragon_list = [</v>
      </c>
      <c r="Z72" t="str">
        <f t="shared" si="9"/>
        <v>Electric_list = [25,26,</v>
      </c>
      <c r="AA72" t="str">
        <f t="shared" si="10"/>
        <v>Fighting_list = [56,57,62,66,67,68,</v>
      </c>
      <c r="AB72" t="str">
        <f t="shared" si="11"/>
        <v>Fire_list = [4,5,6,37,38,58,59,</v>
      </c>
      <c r="AC72" t="str">
        <f t="shared" si="12"/>
        <v>Flying_list = [6,12,16,17,18,21,22,41,42,</v>
      </c>
      <c r="AD72" t="str">
        <f t="shared" si="13"/>
        <v>Ghost_list = [</v>
      </c>
      <c r="AE72" t="str">
        <f t="shared" si="14"/>
        <v>Grass_list = [1,2,3,43,44,45,46,47,69,70,71,</v>
      </c>
      <c r="AF72" t="str">
        <f t="shared" si="15"/>
        <v>Ground_list = [27,28,31,34,50,51,</v>
      </c>
      <c r="AG72" t="str">
        <f t="shared" si="16"/>
        <v>Ice_list = [</v>
      </c>
      <c r="AH72" t="str">
        <f t="shared" si="17"/>
        <v>Normal_list = [16,17,18,19,20,21,22,39,40,52,53,</v>
      </c>
      <c r="AI72" t="str">
        <f t="shared" si="18"/>
        <v>Poison_list = [1,2,3,13,14,15,23,24,29,30,31,32,33,34,41,42,43,44,45,48,49,69,70,71,</v>
      </c>
      <c r="AJ72" t="str">
        <f t="shared" si="19"/>
        <v>Psychic_list = [63,64,65,</v>
      </c>
      <c r="AK72" t="str">
        <f t="shared" si="20"/>
        <v>Rock_list = [</v>
      </c>
      <c r="AL72" t="str">
        <f t="shared" si="21"/>
        <v>Steel_list = [</v>
      </c>
      <c r="AM72" t="str">
        <f t="shared" si="6"/>
        <v>Water_list = [7,8,9,54,55,60,61,62,</v>
      </c>
    </row>
    <row r="73" spans="1:39" x14ac:dyDescent="0.5">
      <c r="A73">
        <v>72</v>
      </c>
      <c r="B73" t="s">
        <v>1136</v>
      </c>
      <c r="C73" t="s">
        <v>1625</v>
      </c>
      <c r="D73" t="s">
        <v>1622</v>
      </c>
      <c r="E73" t="str">
        <f t="shared" si="26"/>
        <v/>
      </c>
      <c r="F73" t="str">
        <f t="shared" si="26"/>
        <v/>
      </c>
      <c r="G73" t="str">
        <f t="shared" si="26"/>
        <v/>
      </c>
      <c r="H73" t="str">
        <f t="shared" si="26"/>
        <v/>
      </c>
      <c r="I73" t="str">
        <f t="shared" si="26"/>
        <v/>
      </c>
      <c r="J73" t="str">
        <f t="shared" si="26"/>
        <v/>
      </c>
      <c r="K73" t="str">
        <f t="shared" si="26"/>
        <v/>
      </c>
      <c r="L73" t="str">
        <f t="shared" si="26"/>
        <v/>
      </c>
      <c r="M73" t="str">
        <f t="shared" si="26"/>
        <v/>
      </c>
      <c r="N73" t="str">
        <f t="shared" si="26"/>
        <v/>
      </c>
      <c r="O73" t="str">
        <f t="shared" si="26"/>
        <v/>
      </c>
      <c r="P73" t="str">
        <f t="shared" si="26"/>
        <v/>
      </c>
      <c r="Q73">
        <f t="shared" si="26"/>
        <v>72</v>
      </c>
      <c r="R73" t="str">
        <f t="shared" si="26"/>
        <v/>
      </c>
      <c r="S73" t="str">
        <f t="shared" si="26"/>
        <v/>
      </c>
      <c r="T73" t="str">
        <f t="shared" si="26"/>
        <v/>
      </c>
      <c r="U73">
        <f t="shared" si="5"/>
        <v>72</v>
      </c>
      <c r="W73" t="str">
        <f t="shared" si="27"/>
        <v>Bug_list = [10,11,12,13,14,15,46,47,48,49,</v>
      </c>
      <c r="X73" t="str">
        <f t="shared" si="7"/>
        <v>Dark_list = [</v>
      </c>
      <c r="Y73" t="str">
        <f t="shared" si="8"/>
        <v>Dragon_list = [</v>
      </c>
      <c r="Z73" t="str">
        <f t="shared" si="9"/>
        <v>Electric_list = [25,26,</v>
      </c>
      <c r="AA73" t="str">
        <f t="shared" si="10"/>
        <v>Fighting_list = [56,57,62,66,67,68,</v>
      </c>
      <c r="AB73" t="str">
        <f t="shared" si="11"/>
        <v>Fire_list = [4,5,6,37,38,58,59,</v>
      </c>
      <c r="AC73" t="str">
        <f t="shared" si="12"/>
        <v>Flying_list = [6,12,16,17,18,21,22,41,42,</v>
      </c>
      <c r="AD73" t="str">
        <f t="shared" si="13"/>
        <v>Ghost_list = [</v>
      </c>
      <c r="AE73" t="str">
        <f t="shared" si="14"/>
        <v>Grass_list = [1,2,3,43,44,45,46,47,69,70,71,</v>
      </c>
      <c r="AF73" t="str">
        <f t="shared" si="15"/>
        <v>Ground_list = [27,28,31,34,50,51,</v>
      </c>
      <c r="AG73" t="str">
        <f t="shared" si="16"/>
        <v>Ice_list = [</v>
      </c>
      <c r="AH73" t="str">
        <f t="shared" si="17"/>
        <v>Normal_list = [16,17,18,19,20,21,22,39,40,52,53,</v>
      </c>
      <c r="AI73" t="str">
        <f t="shared" si="18"/>
        <v>Poison_list = [1,2,3,13,14,15,23,24,29,30,31,32,33,34,41,42,43,44,45,48,49,69,70,71,72,</v>
      </c>
      <c r="AJ73" t="str">
        <f t="shared" si="19"/>
        <v>Psychic_list = [63,64,65,</v>
      </c>
      <c r="AK73" t="str">
        <f t="shared" si="20"/>
        <v>Rock_list = [</v>
      </c>
      <c r="AL73" t="str">
        <f t="shared" si="21"/>
        <v>Steel_list = [</v>
      </c>
      <c r="AM73" t="str">
        <f t="shared" si="6"/>
        <v>Water_list = [7,8,9,54,55,60,61,62,72,</v>
      </c>
    </row>
    <row r="74" spans="1:39" x14ac:dyDescent="0.5">
      <c r="A74">
        <v>73</v>
      </c>
      <c r="B74" t="s">
        <v>1318</v>
      </c>
      <c r="C74" t="s">
        <v>1625</v>
      </c>
      <c r="D74" t="s">
        <v>1622</v>
      </c>
      <c r="E74" t="str">
        <f t="shared" si="26"/>
        <v/>
      </c>
      <c r="F74" t="str">
        <f t="shared" si="26"/>
        <v/>
      </c>
      <c r="G74" t="str">
        <f t="shared" si="26"/>
        <v/>
      </c>
      <c r="H74" t="str">
        <f t="shared" si="26"/>
        <v/>
      </c>
      <c r="I74" t="str">
        <f t="shared" si="26"/>
        <v/>
      </c>
      <c r="J74" t="str">
        <f t="shared" si="26"/>
        <v/>
      </c>
      <c r="K74" t="str">
        <f t="shared" si="26"/>
        <v/>
      </c>
      <c r="L74" t="str">
        <f t="shared" si="26"/>
        <v/>
      </c>
      <c r="M74" t="str">
        <f t="shared" si="26"/>
        <v/>
      </c>
      <c r="N74" t="str">
        <f t="shared" si="26"/>
        <v/>
      </c>
      <c r="O74" t="str">
        <f t="shared" si="26"/>
        <v/>
      </c>
      <c r="P74" t="str">
        <f t="shared" si="26"/>
        <v/>
      </c>
      <c r="Q74">
        <f t="shared" si="26"/>
        <v>73</v>
      </c>
      <c r="R74" t="str">
        <f t="shared" si="26"/>
        <v/>
      </c>
      <c r="S74" t="str">
        <f t="shared" si="26"/>
        <v/>
      </c>
      <c r="T74" t="str">
        <f t="shared" si="26"/>
        <v/>
      </c>
      <c r="U74">
        <f t="shared" si="5"/>
        <v>73</v>
      </c>
      <c r="W74" t="str">
        <f t="shared" si="27"/>
        <v>Bug_list = [10,11,12,13,14,15,46,47,48,49,</v>
      </c>
      <c r="X74" t="str">
        <f t="shared" si="7"/>
        <v>Dark_list = [</v>
      </c>
      <c r="Y74" t="str">
        <f t="shared" si="8"/>
        <v>Dragon_list = [</v>
      </c>
      <c r="Z74" t="str">
        <f t="shared" si="9"/>
        <v>Electric_list = [25,26,</v>
      </c>
      <c r="AA74" t="str">
        <f t="shared" si="10"/>
        <v>Fighting_list = [56,57,62,66,67,68,</v>
      </c>
      <c r="AB74" t="str">
        <f t="shared" si="11"/>
        <v>Fire_list = [4,5,6,37,38,58,59,</v>
      </c>
      <c r="AC74" t="str">
        <f t="shared" si="12"/>
        <v>Flying_list = [6,12,16,17,18,21,22,41,42,</v>
      </c>
      <c r="AD74" t="str">
        <f t="shared" si="13"/>
        <v>Ghost_list = [</v>
      </c>
      <c r="AE74" t="str">
        <f t="shared" si="14"/>
        <v>Grass_list = [1,2,3,43,44,45,46,47,69,70,71,</v>
      </c>
      <c r="AF74" t="str">
        <f t="shared" si="15"/>
        <v>Ground_list = [27,28,31,34,50,51,</v>
      </c>
      <c r="AG74" t="str">
        <f t="shared" si="16"/>
        <v>Ice_list = [</v>
      </c>
      <c r="AH74" t="str">
        <f t="shared" si="17"/>
        <v>Normal_list = [16,17,18,19,20,21,22,39,40,52,53,</v>
      </c>
      <c r="AI74" t="str">
        <f t="shared" si="18"/>
        <v>Poison_list = [1,2,3,13,14,15,23,24,29,30,31,32,33,34,41,42,43,44,45,48,49,69,70,71,72,73,</v>
      </c>
      <c r="AJ74" t="str">
        <f t="shared" si="19"/>
        <v>Psychic_list = [63,64,65,</v>
      </c>
      <c r="AK74" t="str">
        <f t="shared" si="20"/>
        <v>Rock_list = [</v>
      </c>
      <c r="AL74" t="str">
        <f t="shared" si="21"/>
        <v>Steel_list = [</v>
      </c>
      <c r="AM74" t="str">
        <f t="shared" si="6"/>
        <v>Water_list = [7,8,9,54,55,60,61,62,72,73,</v>
      </c>
    </row>
    <row r="75" spans="1:39" x14ac:dyDescent="0.5">
      <c r="A75">
        <v>74</v>
      </c>
      <c r="B75" t="s">
        <v>1137</v>
      </c>
      <c r="C75" t="s">
        <v>1623</v>
      </c>
      <c r="D75" t="s">
        <v>1616</v>
      </c>
      <c r="E75" t="str">
        <f t="shared" si="26"/>
        <v/>
      </c>
      <c r="F75" t="str">
        <f t="shared" si="26"/>
        <v/>
      </c>
      <c r="G75" t="str">
        <f t="shared" si="26"/>
        <v/>
      </c>
      <c r="H75" t="str">
        <f t="shared" si="26"/>
        <v/>
      </c>
      <c r="I75" t="str">
        <f t="shared" si="26"/>
        <v/>
      </c>
      <c r="J75" t="str">
        <f t="shared" si="26"/>
        <v/>
      </c>
      <c r="K75" t="str">
        <f t="shared" si="26"/>
        <v/>
      </c>
      <c r="L75" t="str">
        <f t="shared" si="26"/>
        <v/>
      </c>
      <c r="M75" t="str">
        <f t="shared" si="26"/>
        <v/>
      </c>
      <c r="N75">
        <f t="shared" si="26"/>
        <v>74</v>
      </c>
      <c r="O75" t="str">
        <f t="shared" si="26"/>
        <v/>
      </c>
      <c r="P75" t="str">
        <f t="shared" si="26"/>
        <v/>
      </c>
      <c r="Q75" t="str">
        <f t="shared" si="26"/>
        <v/>
      </c>
      <c r="R75" t="str">
        <f t="shared" si="26"/>
        <v/>
      </c>
      <c r="S75">
        <f t="shared" si="26"/>
        <v>74</v>
      </c>
      <c r="T75" t="str">
        <f t="shared" si="26"/>
        <v/>
      </c>
      <c r="U75" t="str">
        <f t="shared" si="5"/>
        <v/>
      </c>
      <c r="W75" t="str">
        <f t="shared" si="27"/>
        <v>Bug_list = [10,11,12,13,14,15,46,47,48,49,</v>
      </c>
      <c r="X75" t="str">
        <f t="shared" si="7"/>
        <v>Dark_list = [</v>
      </c>
      <c r="Y75" t="str">
        <f t="shared" si="8"/>
        <v>Dragon_list = [</v>
      </c>
      <c r="Z75" t="str">
        <f t="shared" si="9"/>
        <v>Electric_list = [25,26,</v>
      </c>
      <c r="AA75" t="str">
        <f t="shared" si="10"/>
        <v>Fighting_list = [56,57,62,66,67,68,</v>
      </c>
      <c r="AB75" t="str">
        <f t="shared" si="11"/>
        <v>Fire_list = [4,5,6,37,38,58,59,</v>
      </c>
      <c r="AC75" t="str">
        <f t="shared" si="12"/>
        <v>Flying_list = [6,12,16,17,18,21,22,41,42,</v>
      </c>
      <c r="AD75" t="str">
        <f t="shared" si="13"/>
        <v>Ghost_list = [</v>
      </c>
      <c r="AE75" t="str">
        <f t="shared" si="14"/>
        <v>Grass_list = [1,2,3,43,44,45,46,47,69,70,71,</v>
      </c>
      <c r="AF75" t="str">
        <f t="shared" si="15"/>
        <v>Ground_list = [27,28,31,34,50,51,74,</v>
      </c>
      <c r="AG75" t="str">
        <f t="shared" si="16"/>
        <v>Ice_list = [</v>
      </c>
      <c r="AH75" t="str">
        <f t="shared" si="17"/>
        <v>Normal_list = [16,17,18,19,20,21,22,39,40,52,53,</v>
      </c>
      <c r="AI75" t="str">
        <f t="shared" si="18"/>
        <v>Poison_list = [1,2,3,13,14,15,23,24,29,30,31,32,33,34,41,42,43,44,45,48,49,69,70,71,72,73,</v>
      </c>
      <c r="AJ75" t="str">
        <f t="shared" si="19"/>
        <v>Psychic_list = [63,64,65,</v>
      </c>
      <c r="AK75" t="str">
        <f t="shared" si="20"/>
        <v>Rock_list = [74,</v>
      </c>
      <c r="AL75" t="str">
        <f t="shared" si="21"/>
        <v>Steel_list = [</v>
      </c>
      <c r="AM75" t="str">
        <f t="shared" si="6"/>
        <v>Water_list = [7,8,9,54,55,60,61,62,72,73,</v>
      </c>
    </row>
    <row r="76" spans="1:39" x14ac:dyDescent="0.5">
      <c r="A76">
        <v>75</v>
      </c>
      <c r="B76" t="s">
        <v>1319</v>
      </c>
      <c r="C76" t="s">
        <v>1623</v>
      </c>
      <c r="D76" t="s">
        <v>1616</v>
      </c>
      <c r="E76" t="str">
        <f t="shared" si="26"/>
        <v/>
      </c>
      <c r="F76" t="str">
        <f t="shared" si="26"/>
        <v/>
      </c>
      <c r="G76" t="str">
        <f t="shared" si="26"/>
        <v/>
      </c>
      <c r="H76" t="str">
        <f t="shared" si="26"/>
        <v/>
      </c>
      <c r="I76" t="str">
        <f t="shared" si="26"/>
        <v/>
      </c>
      <c r="J76" t="str">
        <f t="shared" si="26"/>
        <v/>
      </c>
      <c r="K76" t="str">
        <f t="shared" si="26"/>
        <v/>
      </c>
      <c r="L76" t="str">
        <f t="shared" si="26"/>
        <v/>
      </c>
      <c r="M76" t="str">
        <f t="shared" si="26"/>
        <v/>
      </c>
      <c r="N76">
        <f t="shared" si="26"/>
        <v>75</v>
      </c>
      <c r="O76" t="str">
        <f t="shared" si="26"/>
        <v/>
      </c>
      <c r="P76" t="str">
        <f t="shared" si="26"/>
        <v/>
      </c>
      <c r="Q76" t="str">
        <f t="shared" si="26"/>
        <v/>
      </c>
      <c r="R76" t="str">
        <f t="shared" si="26"/>
        <v/>
      </c>
      <c r="S76">
        <f t="shared" si="26"/>
        <v>75</v>
      </c>
      <c r="T76" t="str">
        <f t="shared" si="26"/>
        <v/>
      </c>
      <c r="U76" t="str">
        <f t="shared" si="5"/>
        <v/>
      </c>
      <c r="W76" t="str">
        <f t="shared" si="27"/>
        <v>Bug_list = [10,11,12,13,14,15,46,47,48,49,</v>
      </c>
      <c r="X76" t="str">
        <f t="shared" si="7"/>
        <v>Dark_list = [</v>
      </c>
      <c r="Y76" t="str">
        <f t="shared" si="8"/>
        <v>Dragon_list = [</v>
      </c>
      <c r="Z76" t="str">
        <f t="shared" si="9"/>
        <v>Electric_list = [25,26,</v>
      </c>
      <c r="AA76" t="str">
        <f t="shared" si="10"/>
        <v>Fighting_list = [56,57,62,66,67,68,</v>
      </c>
      <c r="AB76" t="str">
        <f t="shared" si="11"/>
        <v>Fire_list = [4,5,6,37,38,58,59,</v>
      </c>
      <c r="AC76" t="str">
        <f t="shared" si="12"/>
        <v>Flying_list = [6,12,16,17,18,21,22,41,42,</v>
      </c>
      <c r="AD76" t="str">
        <f t="shared" si="13"/>
        <v>Ghost_list = [</v>
      </c>
      <c r="AE76" t="str">
        <f t="shared" si="14"/>
        <v>Grass_list = [1,2,3,43,44,45,46,47,69,70,71,</v>
      </c>
      <c r="AF76" t="str">
        <f t="shared" si="15"/>
        <v>Ground_list = [27,28,31,34,50,51,74,75,</v>
      </c>
      <c r="AG76" t="str">
        <f t="shared" si="16"/>
        <v>Ice_list = [</v>
      </c>
      <c r="AH76" t="str">
        <f t="shared" si="17"/>
        <v>Normal_list = [16,17,18,19,20,21,22,39,40,52,53,</v>
      </c>
      <c r="AI76" t="str">
        <f t="shared" si="18"/>
        <v>Poison_list = [1,2,3,13,14,15,23,24,29,30,31,32,33,34,41,42,43,44,45,48,49,69,70,71,72,73,</v>
      </c>
      <c r="AJ76" t="str">
        <f t="shared" si="19"/>
        <v>Psychic_list = [63,64,65,</v>
      </c>
      <c r="AK76" t="str">
        <f t="shared" si="20"/>
        <v>Rock_list = [74,75,</v>
      </c>
      <c r="AL76" t="str">
        <f t="shared" si="21"/>
        <v>Steel_list = [</v>
      </c>
      <c r="AM76" t="str">
        <f t="shared" si="6"/>
        <v>Water_list = [7,8,9,54,55,60,61,62,72,73,</v>
      </c>
    </row>
    <row r="77" spans="1:39" x14ac:dyDescent="0.5">
      <c r="A77">
        <v>76</v>
      </c>
      <c r="B77" t="s">
        <v>1320</v>
      </c>
      <c r="C77" t="s">
        <v>1623</v>
      </c>
      <c r="D77" t="s">
        <v>1616</v>
      </c>
      <c r="E77" t="str">
        <f t="shared" si="26"/>
        <v/>
      </c>
      <c r="F77" t="str">
        <f t="shared" si="26"/>
        <v/>
      </c>
      <c r="G77" t="str">
        <f t="shared" si="26"/>
        <v/>
      </c>
      <c r="H77" t="str">
        <f t="shared" si="26"/>
        <v/>
      </c>
      <c r="I77" t="str">
        <f t="shared" si="26"/>
        <v/>
      </c>
      <c r="J77" t="str">
        <f t="shared" si="26"/>
        <v/>
      </c>
      <c r="K77" t="str">
        <f t="shared" si="26"/>
        <v/>
      </c>
      <c r="L77" t="str">
        <f t="shared" si="26"/>
        <v/>
      </c>
      <c r="M77" t="str">
        <f t="shared" si="26"/>
        <v/>
      </c>
      <c r="N77">
        <f t="shared" si="26"/>
        <v>76</v>
      </c>
      <c r="O77" t="str">
        <f t="shared" si="26"/>
        <v/>
      </c>
      <c r="P77" t="str">
        <f t="shared" si="26"/>
        <v/>
      </c>
      <c r="Q77" t="str">
        <f t="shared" si="26"/>
        <v/>
      </c>
      <c r="R77" t="str">
        <f t="shared" si="26"/>
        <v/>
      </c>
      <c r="S77">
        <f t="shared" si="26"/>
        <v>76</v>
      </c>
      <c r="T77" t="str">
        <f t="shared" si="26"/>
        <v/>
      </c>
      <c r="U77" t="str">
        <f t="shared" si="5"/>
        <v/>
      </c>
      <c r="W77" t="str">
        <f t="shared" si="27"/>
        <v>Bug_list = [10,11,12,13,14,15,46,47,48,49,</v>
      </c>
      <c r="X77" t="str">
        <f t="shared" si="7"/>
        <v>Dark_list = [</v>
      </c>
      <c r="Y77" t="str">
        <f t="shared" si="8"/>
        <v>Dragon_list = [</v>
      </c>
      <c r="Z77" t="str">
        <f t="shared" si="9"/>
        <v>Electric_list = [25,26,</v>
      </c>
      <c r="AA77" t="str">
        <f t="shared" si="10"/>
        <v>Fighting_list = [56,57,62,66,67,68,</v>
      </c>
      <c r="AB77" t="str">
        <f t="shared" si="11"/>
        <v>Fire_list = [4,5,6,37,38,58,59,</v>
      </c>
      <c r="AC77" t="str">
        <f t="shared" si="12"/>
        <v>Flying_list = [6,12,16,17,18,21,22,41,42,</v>
      </c>
      <c r="AD77" t="str">
        <f t="shared" si="13"/>
        <v>Ghost_list = [</v>
      </c>
      <c r="AE77" t="str">
        <f t="shared" si="14"/>
        <v>Grass_list = [1,2,3,43,44,45,46,47,69,70,71,</v>
      </c>
      <c r="AF77" t="str">
        <f t="shared" si="15"/>
        <v>Ground_list = [27,28,31,34,50,51,74,75,76,</v>
      </c>
      <c r="AG77" t="str">
        <f t="shared" si="16"/>
        <v>Ice_list = [</v>
      </c>
      <c r="AH77" t="str">
        <f t="shared" si="17"/>
        <v>Normal_list = [16,17,18,19,20,21,22,39,40,52,53,</v>
      </c>
      <c r="AI77" t="str">
        <f t="shared" si="18"/>
        <v>Poison_list = [1,2,3,13,14,15,23,24,29,30,31,32,33,34,41,42,43,44,45,48,49,69,70,71,72,73,</v>
      </c>
      <c r="AJ77" t="str">
        <f t="shared" si="19"/>
        <v>Psychic_list = [63,64,65,</v>
      </c>
      <c r="AK77" t="str">
        <f t="shared" si="20"/>
        <v>Rock_list = [74,75,76,</v>
      </c>
      <c r="AL77" t="str">
        <f t="shared" si="21"/>
        <v>Steel_list = [</v>
      </c>
      <c r="AM77" t="str">
        <f t="shared" si="6"/>
        <v>Water_list = [7,8,9,54,55,60,61,62,72,73,</v>
      </c>
    </row>
    <row r="78" spans="1:39" x14ac:dyDescent="0.5">
      <c r="A78">
        <v>77</v>
      </c>
      <c r="B78" t="s">
        <v>1138</v>
      </c>
      <c r="C78" t="s">
        <v>1627</v>
      </c>
      <c r="D78" t="s">
        <v>1634</v>
      </c>
      <c r="E78" t="str">
        <f t="shared" si="26"/>
        <v/>
      </c>
      <c r="F78" t="str">
        <f t="shared" si="26"/>
        <v/>
      </c>
      <c r="G78" t="str">
        <f t="shared" si="26"/>
        <v/>
      </c>
      <c r="H78" t="str">
        <f t="shared" si="26"/>
        <v/>
      </c>
      <c r="I78" t="str">
        <f t="shared" si="26"/>
        <v/>
      </c>
      <c r="J78">
        <f t="shared" si="26"/>
        <v>77</v>
      </c>
      <c r="K78" t="str">
        <f t="shared" si="26"/>
        <v/>
      </c>
      <c r="L78" t="str">
        <f t="shared" si="26"/>
        <v/>
      </c>
      <c r="M78" t="str">
        <f t="shared" si="26"/>
        <v/>
      </c>
      <c r="N78" t="str">
        <f t="shared" si="26"/>
        <v/>
      </c>
      <c r="O78" t="str">
        <f t="shared" si="26"/>
        <v/>
      </c>
      <c r="P78" t="str">
        <f t="shared" si="26"/>
        <v/>
      </c>
      <c r="Q78" t="str">
        <f t="shared" si="26"/>
        <v/>
      </c>
      <c r="R78" t="str">
        <f t="shared" si="26"/>
        <v/>
      </c>
      <c r="S78" t="str">
        <f t="shared" si="26"/>
        <v/>
      </c>
      <c r="T78" t="str">
        <f t="shared" si="26"/>
        <v/>
      </c>
      <c r="U78" t="str">
        <f t="shared" si="5"/>
        <v/>
      </c>
      <c r="W78" t="str">
        <f t="shared" si="27"/>
        <v>Bug_list = [10,11,12,13,14,15,46,47,48,49,</v>
      </c>
      <c r="X78" t="str">
        <f t="shared" si="7"/>
        <v>Dark_list = [</v>
      </c>
      <c r="Y78" t="str">
        <f t="shared" si="8"/>
        <v>Dragon_list = [</v>
      </c>
      <c r="Z78" t="str">
        <f t="shared" si="9"/>
        <v>Electric_list = [25,26,</v>
      </c>
      <c r="AA78" t="str">
        <f t="shared" si="10"/>
        <v>Fighting_list = [56,57,62,66,67,68,</v>
      </c>
      <c r="AB78" t="str">
        <f t="shared" si="11"/>
        <v>Fire_list = [4,5,6,37,38,58,59,77,</v>
      </c>
      <c r="AC78" t="str">
        <f t="shared" si="12"/>
        <v>Flying_list = [6,12,16,17,18,21,22,41,42,</v>
      </c>
      <c r="AD78" t="str">
        <f t="shared" si="13"/>
        <v>Ghost_list = [</v>
      </c>
      <c r="AE78" t="str">
        <f t="shared" si="14"/>
        <v>Grass_list = [1,2,3,43,44,45,46,47,69,70,71,</v>
      </c>
      <c r="AF78" t="str">
        <f t="shared" si="15"/>
        <v>Ground_list = [27,28,31,34,50,51,74,75,76,</v>
      </c>
      <c r="AG78" t="str">
        <f t="shared" si="16"/>
        <v>Ice_list = [</v>
      </c>
      <c r="AH78" t="str">
        <f t="shared" si="17"/>
        <v>Normal_list = [16,17,18,19,20,21,22,39,40,52,53,</v>
      </c>
      <c r="AI78" t="str">
        <f t="shared" si="18"/>
        <v>Poison_list = [1,2,3,13,14,15,23,24,29,30,31,32,33,34,41,42,43,44,45,48,49,69,70,71,72,73,</v>
      </c>
      <c r="AJ78" t="str">
        <f t="shared" si="19"/>
        <v>Psychic_list = [63,64,65,</v>
      </c>
      <c r="AK78" t="str">
        <f t="shared" si="20"/>
        <v>Rock_list = [74,75,76,</v>
      </c>
      <c r="AL78" t="str">
        <f t="shared" si="21"/>
        <v>Steel_list = [</v>
      </c>
      <c r="AM78" t="str">
        <f t="shared" si="6"/>
        <v>Water_list = [7,8,9,54,55,60,61,62,72,73,</v>
      </c>
    </row>
    <row r="79" spans="1:39" x14ac:dyDescent="0.5">
      <c r="A79">
        <v>78</v>
      </c>
      <c r="B79" t="s">
        <v>1321</v>
      </c>
      <c r="C79" t="s">
        <v>1627</v>
      </c>
      <c r="D79" t="s">
        <v>1634</v>
      </c>
      <c r="E79" t="str">
        <f t="shared" si="26"/>
        <v/>
      </c>
      <c r="F79" t="str">
        <f t="shared" si="26"/>
        <v/>
      </c>
      <c r="G79" t="str">
        <f t="shared" si="26"/>
        <v/>
      </c>
      <c r="H79" t="str">
        <f t="shared" si="26"/>
        <v/>
      </c>
      <c r="I79" t="str">
        <f t="shared" si="26"/>
        <v/>
      </c>
      <c r="J79">
        <f t="shared" si="26"/>
        <v>78</v>
      </c>
      <c r="K79" t="str">
        <f t="shared" si="26"/>
        <v/>
      </c>
      <c r="L79" t="str">
        <f t="shared" si="26"/>
        <v/>
      </c>
      <c r="M79" t="str">
        <f t="shared" si="26"/>
        <v/>
      </c>
      <c r="N79" t="str">
        <f t="shared" si="26"/>
        <v/>
      </c>
      <c r="O79" t="str">
        <f t="shared" si="26"/>
        <v/>
      </c>
      <c r="P79" t="str">
        <f t="shared" si="26"/>
        <v/>
      </c>
      <c r="Q79" t="str">
        <f t="shared" si="26"/>
        <v/>
      </c>
      <c r="R79" t="str">
        <f t="shared" si="26"/>
        <v/>
      </c>
      <c r="S79" t="str">
        <f t="shared" si="26"/>
        <v/>
      </c>
      <c r="T79" t="str">
        <f t="shared" si="26"/>
        <v/>
      </c>
      <c r="U79" t="str">
        <f t="shared" si="5"/>
        <v/>
      </c>
      <c r="W79" t="str">
        <f t="shared" si="27"/>
        <v>Bug_list = [10,11,12,13,14,15,46,47,48,49,</v>
      </c>
      <c r="X79" t="str">
        <f t="shared" si="7"/>
        <v>Dark_list = [</v>
      </c>
      <c r="Y79" t="str">
        <f t="shared" si="8"/>
        <v>Dragon_list = [</v>
      </c>
      <c r="Z79" t="str">
        <f t="shared" si="9"/>
        <v>Electric_list = [25,26,</v>
      </c>
      <c r="AA79" t="str">
        <f t="shared" si="10"/>
        <v>Fighting_list = [56,57,62,66,67,68,</v>
      </c>
      <c r="AB79" t="str">
        <f t="shared" si="11"/>
        <v>Fire_list = [4,5,6,37,38,58,59,77,78,</v>
      </c>
      <c r="AC79" t="str">
        <f t="shared" si="12"/>
        <v>Flying_list = [6,12,16,17,18,21,22,41,42,</v>
      </c>
      <c r="AD79" t="str">
        <f t="shared" si="13"/>
        <v>Ghost_list = [</v>
      </c>
      <c r="AE79" t="str">
        <f t="shared" si="14"/>
        <v>Grass_list = [1,2,3,43,44,45,46,47,69,70,71,</v>
      </c>
      <c r="AF79" t="str">
        <f t="shared" si="15"/>
        <v>Ground_list = [27,28,31,34,50,51,74,75,76,</v>
      </c>
      <c r="AG79" t="str">
        <f t="shared" si="16"/>
        <v>Ice_list = [</v>
      </c>
      <c r="AH79" t="str">
        <f t="shared" si="17"/>
        <v>Normal_list = [16,17,18,19,20,21,22,39,40,52,53,</v>
      </c>
      <c r="AI79" t="str">
        <f t="shared" si="18"/>
        <v>Poison_list = [1,2,3,13,14,15,23,24,29,30,31,32,33,34,41,42,43,44,45,48,49,69,70,71,72,73,</v>
      </c>
      <c r="AJ79" t="str">
        <f t="shared" si="19"/>
        <v>Psychic_list = [63,64,65,</v>
      </c>
      <c r="AK79" t="str">
        <f t="shared" si="20"/>
        <v>Rock_list = [74,75,76,</v>
      </c>
      <c r="AL79" t="str">
        <f t="shared" si="21"/>
        <v>Steel_list = [</v>
      </c>
      <c r="AM79" t="str">
        <f t="shared" si="6"/>
        <v>Water_list = [7,8,9,54,55,60,61,62,72,73,</v>
      </c>
    </row>
    <row r="80" spans="1:39" x14ac:dyDescent="0.5">
      <c r="A80">
        <v>79</v>
      </c>
      <c r="B80" t="s">
        <v>1139</v>
      </c>
      <c r="C80" t="s">
        <v>1625</v>
      </c>
      <c r="D80" t="s">
        <v>1624</v>
      </c>
      <c r="E80" t="str">
        <f t="shared" si="26"/>
        <v/>
      </c>
      <c r="F80" t="str">
        <f t="shared" si="26"/>
        <v/>
      </c>
      <c r="G80" t="str">
        <f t="shared" si="26"/>
        <v/>
      </c>
      <c r="H80" t="str">
        <f t="shared" si="26"/>
        <v/>
      </c>
      <c r="I80" t="str">
        <f t="shared" si="26"/>
        <v/>
      </c>
      <c r="J80" t="str">
        <f t="shared" si="26"/>
        <v/>
      </c>
      <c r="K80" t="str">
        <f t="shared" si="26"/>
        <v/>
      </c>
      <c r="L80" t="str">
        <f t="shared" si="26"/>
        <v/>
      </c>
      <c r="M80" t="str">
        <f t="shared" si="26"/>
        <v/>
      </c>
      <c r="N80" t="str">
        <f t="shared" si="26"/>
        <v/>
      </c>
      <c r="O80" t="str">
        <f t="shared" si="26"/>
        <v/>
      </c>
      <c r="P80" t="str">
        <f t="shared" si="26"/>
        <v/>
      </c>
      <c r="Q80" t="str">
        <f t="shared" si="26"/>
        <v/>
      </c>
      <c r="R80">
        <f t="shared" si="26"/>
        <v>79</v>
      </c>
      <c r="S80" t="str">
        <f t="shared" si="26"/>
        <v/>
      </c>
      <c r="T80" t="str">
        <f t="shared" si="26"/>
        <v/>
      </c>
      <c r="U80">
        <f t="shared" si="5"/>
        <v>79</v>
      </c>
      <c r="W80" t="str">
        <f t="shared" si="27"/>
        <v>Bug_list = [10,11,12,13,14,15,46,47,48,49,</v>
      </c>
      <c r="X80" t="str">
        <f t="shared" si="7"/>
        <v>Dark_list = [</v>
      </c>
      <c r="Y80" t="str">
        <f t="shared" si="8"/>
        <v>Dragon_list = [</v>
      </c>
      <c r="Z80" t="str">
        <f t="shared" si="9"/>
        <v>Electric_list = [25,26,</v>
      </c>
      <c r="AA80" t="str">
        <f t="shared" si="10"/>
        <v>Fighting_list = [56,57,62,66,67,68,</v>
      </c>
      <c r="AB80" t="str">
        <f t="shared" si="11"/>
        <v>Fire_list = [4,5,6,37,38,58,59,77,78,</v>
      </c>
      <c r="AC80" t="str">
        <f t="shared" si="12"/>
        <v>Flying_list = [6,12,16,17,18,21,22,41,42,</v>
      </c>
      <c r="AD80" t="str">
        <f t="shared" si="13"/>
        <v>Ghost_list = [</v>
      </c>
      <c r="AE80" t="str">
        <f t="shared" si="14"/>
        <v>Grass_list = [1,2,3,43,44,45,46,47,69,70,71,</v>
      </c>
      <c r="AF80" t="str">
        <f t="shared" si="15"/>
        <v>Ground_list = [27,28,31,34,50,51,74,75,76,</v>
      </c>
      <c r="AG80" t="str">
        <f t="shared" si="16"/>
        <v>Ice_list = [</v>
      </c>
      <c r="AH80" t="str">
        <f t="shared" si="17"/>
        <v>Normal_list = [16,17,18,19,20,21,22,39,40,52,53,</v>
      </c>
      <c r="AI80" t="str">
        <f t="shared" si="18"/>
        <v>Poison_list = [1,2,3,13,14,15,23,24,29,30,31,32,33,34,41,42,43,44,45,48,49,69,70,71,72,73,</v>
      </c>
      <c r="AJ80" t="str">
        <f t="shared" si="19"/>
        <v>Psychic_list = [63,64,65,79,</v>
      </c>
      <c r="AK80" t="str">
        <f t="shared" si="20"/>
        <v>Rock_list = [74,75,76,</v>
      </c>
      <c r="AL80" t="str">
        <f t="shared" si="21"/>
        <v>Steel_list = [</v>
      </c>
      <c r="AM80" t="str">
        <f t="shared" si="6"/>
        <v>Water_list = [7,8,9,54,55,60,61,62,72,73,79,</v>
      </c>
    </row>
    <row r="81" spans="1:39" x14ac:dyDescent="0.5">
      <c r="A81">
        <v>80</v>
      </c>
      <c r="B81" t="s">
        <v>1322</v>
      </c>
      <c r="C81" t="s">
        <v>1625</v>
      </c>
      <c r="D81" t="s">
        <v>1624</v>
      </c>
      <c r="E81" t="str">
        <f t="shared" si="26"/>
        <v/>
      </c>
      <c r="F81" t="str">
        <f t="shared" si="26"/>
        <v/>
      </c>
      <c r="G81" t="str">
        <f t="shared" si="26"/>
        <v/>
      </c>
      <c r="H81" t="str">
        <f t="shared" si="26"/>
        <v/>
      </c>
      <c r="I81" t="str">
        <f t="shared" si="26"/>
        <v/>
      </c>
      <c r="J81" t="str">
        <f t="shared" si="26"/>
        <v/>
      </c>
      <c r="K81" t="str">
        <f t="shared" si="26"/>
        <v/>
      </c>
      <c r="L81" t="str">
        <f t="shared" si="26"/>
        <v/>
      </c>
      <c r="M81" t="str">
        <f t="shared" si="26"/>
        <v/>
      </c>
      <c r="N81" t="str">
        <f t="shared" si="26"/>
        <v/>
      </c>
      <c r="O81" t="str">
        <f t="shared" si="26"/>
        <v/>
      </c>
      <c r="P81" t="str">
        <f t="shared" si="26"/>
        <v/>
      </c>
      <c r="Q81" t="str">
        <f t="shared" si="26"/>
        <v/>
      </c>
      <c r="R81">
        <f t="shared" si="26"/>
        <v>80</v>
      </c>
      <c r="S81" t="str">
        <f t="shared" si="26"/>
        <v/>
      </c>
      <c r="T81" t="str">
        <f t="shared" si="26"/>
        <v/>
      </c>
      <c r="U81">
        <f t="shared" ref="U81:U144" si="28">IF(OR($C81=U$1,$D81=U$1),$A81,"")</f>
        <v>80</v>
      </c>
      <c r="W81" t="str">
        <f t="shared" si="27"/>
        <v>Bug_list = [10,11,12,13,14,15,46,47,48,49,</v>
      </c>
      <c r="X81" t="str">
        <f t="shared" si="7"/>
        <v>Dark_list = [</v>
      </c>
      <c r="Y81" t="str">
        <f t="shared" si="8"/>
        <v>Dragon_list = [</v>
      </c>
      <c r="Z81" t="str">
        <f t="shared" si="9"/>
        <v>Electric_list = [25,26,</v>
      </c>
      <c r="AA81" t="str">
        <f t="shared" si="10"/>
        <v>Fighting_list = [56,57,62,66,67,68,</v>
      </c>
      <c r="AB81" t="str">
        <f t="shared" si="11"/>
        <v>Fire_list = [4,5,6,37,38,58,59,77,78,</v>
      </c>
      <c r="AC81" t="str">
        <f t="shared" si="12"/>
        <v>Flying_list = [6,12,16,17,18,21,22,41,42,</v>
      </c>
      <c r="AD81" t="str">
        <f t="shared" si="13"/>
        <v>Ghost_list = [</v>
      </c>
      <c r="AE81" t="str">
        <f t="shared" si="14"/>
        <v>Grass_list = [1,2,3,43,44,45,46,47,69,70,71,</v>
      </c>
      <c r="AF81" t="str">
        <f t="shared" si="15"/>
        <v>Ground_list = [27,28,31,34,50,51,74,75,76,</v>
      </c>
      <c r="AG81" t="str">
        <f t="shared" si="16"/>
        <v>Ice_list = [</v>
      </c>
      <c r="AH81" t="str">
        <f t="shared" si="17"/>
        <v>Normal_list = [16,17,18,19,20,21,22,39,40,52,53,</v>
      </c>
      <c r="AI81" t="str">
        <f t="shared" si="18"/>
        <v>Poison_list = [1,2,3,13,14,15,23,24,29,30,31,32,33,34,41,42,43,44,45,48,49,69,70,71,72,73,</v>
      </c>
      <c r="AJ81" t="str">
        <f t="shared" si="19"/>
        <v>Psychic_list = [63,64,65,79,80,</v>
      </c>
      <c r="AK81" t="str">
        <f t="shared" si="20"/>
        <v>Rock_list = [74,75,76,</v>
      </c>
      <c r="AL81" t="str">
        <f t="shared" si="21"/>
        <v>Steel_list = [</v>
      </c>
      <c r="AM81" t="str">
        <f t="shared" ref="AM81:AM144" si="29">IF($A80=507,_xlfn.CONCAT(AM80,"]"),IF(U81&lt;&gt;"",_xlfn.CONCAT(AM80,U81,","),AM80))</f>
        <v>Water_list = [7,8,9,54,55,60,61,62,72,73,79,80,</v>
      </c>
    </row>
    <row r="82" spans="1:39" x14ac:dyDescent="0.5">
      <c r="A82">
        <v>81</v>
      </c>
      <c r="B82" t="s">
        <v>1140</v>
      </c>
      <c r="C82" t="s">
        <v>1632</v>
      </c>
      <c r="D82" t="s">
        <v>1630</v>
      </c>
      <c r="E82" t="str">
        <f t="shared" si="26"/>
        <v/>
      </c>
      <c r="F82" t="str">
        <f t="shared" si="26"/>
        <v/>
      </c>
      <c r="G82" t="str">
        <f t="shared" si="26"/>
        <v/>
      </c>
      <c r="H82">
        <f t="shared" si="26"/>
        <v>81</v>
      </c>
      <c r="I82" t="str">
        <f t="shared" si="26"/>
        <v/>
      </c>
      <c r="J82" t="str">
        <f t="shared" si="26"/>
        <v/>
      </c>
      <c r="K82" t="str">
        <f t="shared" si="26"/>
        <v/>
      </c>
      <c r="L82" t="str">
        <f t="shared" si="26"/>
        <v/>
      </c>
      <c r="M82" t="str">
        <f t="shared" si="26"/>
        <v/>
      </c>
      <c r="N82" t="str">
        <f t="shared" si="26"/>
        <v/>
      </c>
      <c r="O82" t="str">
        <f t="shared" si="26"/>
        <v/>
      </c>
      <c r="P82" t="str">
        <f t="shared" si="26"/>
        <v/>
      </c>
      <c r="Q82" t="str">
        <f t="shared" si="26"/>
        <v/>
      </c>
      <c r="R82" t="str">
        <f t="shared" si="26"/>
        <v/>
      </c>
      <c r="S82" t="str">
        <f t="shared" si="26"/>
        <v/>
      </c>
      <c r="T82">
        <f t="shared" ref="T82:T101" si="30">IF(OR($C82=T$1,$D82=T$1),$A82,"")</f>
        <v>81</v>
      </c>
      <c r="U82" t="str">
        <f t="shared" si="28"/>
        <v/>
      </c>
      <c r="W82" t="str">
        <f t="shared" si="27"/>
        <v>Bug_list = [10,11,12,13,14,15,46,47,48,49,</v>
      </c>
      <c r="X82" t="str">
        <f t="shared" ref="X82:X145" si="31">IF($A81=507,_xlfn.CONCAT(X81,"]"),IF(F82&lt;&gt;"",_xlfn.CONCAT(X81,F82,","),X81))</f>
        <v>Dark_list = [</v>
      </c>
      <c r="Y82" t="str">
        <f t="shared" ref="Y82:Y145" si="32">IF($A81=507,_xlfn.CONCAT(Y81,"]"),IF(G82&lt;&gt;"",_xlfn.CONCAT(Y81,G82,","),Y81))</f>
        <v>Dragon_list = [</v>
      </c>
      <c r="Z82" t="str">
        <f t="shared" ref="Z82:Z145" si="33">IF($A81=507,_xlfn.CONCAT(Z81,"]"),IF(H82&lt;&gt;"",_xlfn.CONCAT(Z81,H82,","),Z81))</f>
        <v>Electric_list = [25,26,81,</v>
      </c>
      <c r="AA82" t="str">
        <f t="shared" ref="AA82:AA145" si="34">IF($A81=507,_xlfn.CONCAT(AA81,"]"),IF(I82&lt;&gt;"",_xlfn.CONCAT(AA81,I82,","),AA81))</f>
        <v>Fighting_list = [56,57,62,66,67,68,</v>
      </c>
      <c r="AB82" t="str">
        <f t="shared" ref="AB82:AB145" si="35">IF($A81=507,_xlfn.CONCAT(AB81,"]"),IF(J82&lt;&gt;"",_xlfn.CONCAT(AB81,J82,","),AB81))</f>
        <v>Fire_list = [4,5,6,37,38,58,59,77,78,</v>
      </c>
      <c r="AC82" t="str">
        <f t="shared" ref="AC82:AC145" si="36">IF($A81=507,_xlfn.CONCAT(AC81,"]"),IF(K82&lt;&gt;"",_xlfn.CONCAT(AC81,K82,","),AC81))</f>
        <v>Flying_list = [6,12,16,17,18,21,22,41,42,</v>
      </c>
      <c r="AD82" t="str">
        <f t="shared" ref="AD82:AD145" si="37">IF($A81=507,_xlfn.CONCAT(AD81,"]"),IF(L82&lt;&gt;"",_xlfn.CONCAT(AD81,L82,","),AD81))</f>
        <v>Ghost_list = [</v>
      </c>
      <c r="AE82" t="str">
        <f t="shared" ref="AE82:AE145" si="38">IF($A81=507,_xlfn.CONCAT(AE81,"]"),IF(M82&lt;&gt;"",_xlfn.CONCAT(AE81,M82,","),AE81))</f>
        <v>Grass_list = [1,2,3,43,44,45,46,47,69,70,71,</v>
      </c>
      <c r="AF82" t="str">
        <f t="shared" ref="AF82:AF145" si="39">IF($A81=507,_xlfn.CONCAT(AF81,"]"),IF(N82&lt;&gt;"",_xlfn.CONCAT(AF81,N82,","),AF81))</f>
        <v>Ground_list = [27,28,31,34,50,51,74,75,76,</v>
      </c>
      <c r="AG82" t="str">
        <f t="shared" ref="AG82:AG145" si="40">IF($A81=507,_xlfn.CONCAT(AG81,"]"),IF(O82&lt;&gt;"",_xlfn.CONCAT(AG81,O82,","),AG81))</f>
        <v>Ice_list = [</v>
      </c>
      <c r="AH82" t="str">
        <f t="shared" ref="AH82:AH145" si="41">IF($A81=507,_xlfn.CONCAT(AH81,"]"),IF(P82&lt;&gt;"",_xlfn.CONCAT(AH81,P82,","),AH81))</f>
        <v>Normal_list = [16,17,18,19,20,21,22,39,40,52,53,</v>
      </c>
      <c r="AI82" t="str">
        <f t="shared" ref="AI82:AI145" si="42">IF($A81=507,_xlfn.CONCAT(AI81,"]"),IF(Q82&lt;&gt;"",_xlfn.CONCAT(AI81,Q82,","),AI81))</f>
        <v>Poison_list = [1,2,3,13,14,15,23,24,29,30,31,32,33,34,41,42,43,44,45,48,49,69,70,71,72,73,</v>
      </c>
      <c r="AJ82" t="str">
        <f t="shared" ref="AJ82:AJ145" si="43">IF($A81=507,_xlfn.CONCAT(AJ81,"]"),IF(R82&lt;&gt;"",_xlfn.CONCAT(AJ81,R82,","),AJ81))</f>
        <v>Psychic_list = [63,64,65,79,80,</v>
      </c>
      <c r="AK82" t="str">
        <f t="shared" ref="AK82:AK145" si="44">IF($A81=507,_xlfn.CONCAT(AK81,"]"),IF(S82&lt;&gt;"",_xlfn.CONCAT(AK81,S82,","),AK81))</f>
        <v>Rock_list = [74,75,76,</v>
      </c>
      <c r="AL82" t="str">
        <f t="shared" ref="AL82:AL145" si="45">IF($A81=507,_xlfn.CONCAT(AL81,"]"),IF(T82&lt;&gt;"",_xlfn.CONCAT(AL81,T82,","),AL81))</f>
        <v>Steel_list = [81,</v>
      </c>
      <c r="AM82" t="str">
        <f t="shared" si="29"/>
        <v>Water_list = [7,8,9,54,55,60,61,62,72,73,79,80,</v>
      </c>
    </row>
    <row r="83" spans="1:39" x14ac:dyDescent="0.5">
      <c r="A83">
        <v>82</v>
      </c>
      <c r="B83" t="s">
        <v>1323</v>
      </c>
      <c r="C83" t="s">
        <v>1632</v>
      </c>
      <c r="D83" t="s">
        <v>1630</v>
      </c>
      <c r="E83" t="str">
        <f t="shared" ref="E83:S98" si="46">IF(OR($C83=E$1,$D83=E$1),$A83,"")</f>
        <v/>
      </c>
      <c r="F83" t="str">
        <f t="shared" si="46"/>
        <v/>
      </c>
      <c r="G83" t="str">
        <f t="shared" si="46"/>
        <v/>
      </c>
      <c r="H83">
        <f t="shared" si="46"/>
        <v>82</v>
      </c>
      <c r="I83" t="str">
        <f t="shared" si="46"/>
        <v/>
      </c>
      <c r="J83" t="str">
        <f t="shared" si="46"/>
        <v/>
      </c>
      <c r="K83" t="str">
        <f t="shared" si="46"/>
        <v/>
      </c>
      <c r="L83" t="str">
        <f t="shared" si="46"/>
        <v/>
      </c>
      <c r="M83" t="str">
        <f t="shared" si="46"/>
        <v/>
      </c>
      <c r="N83" t="str">
        <f t="shared" si="46"/>
        <v/>
      </c>
      <c r="O83" t="str">
        <f t="shared" si="46"/>
        <v/>
      </c>
      <c r="P83" t="str">
        <f t="shared" si="46"/>
        <v/>
      </c>
      <c r="Q83" t="str">
        <f t="shared" si="46"/>
        <v/>
      </c>
      <c r="R83" t="str">
        <f t="shared" si="46"/>
        <v/>
      </c>
      <c r="S83" t="str">
        <f t="shared" si="46"/>
        <v/>
      </c>
      <c r="T83">
        <f t="shared" si="30"/>
        <v>82</v>
      </c>
      <c r="U83" t="str">
        <f t="shared" si="28"/>
        <v/>
      </c>
      <c r="W83" t="str">
        <f t="shared" si="27"/>
        <v>Bug_list = [10,11,12,13,14,15,46,47,48,49,</v>
      </c>
      <c r="X83" t="str">
        <f t="shared" si="31"/>
        <v>Dark_list = [</v>
      </c>
      <c r="Y83" t="str">
        <f t="shared" si="32"/>
        <v>Dragon_list = [</v>
      </c>
      <c r="Z83" t="str">
        <f t="shared" si="33"/>
        <v>Electric_list = [25,26,81,82,</v>
      </c>
      <c r="AA83" t="str">
        <f t="shared" si="34"/>
        <v>Fighting_list = [56,57,62,66,67,68,</v>
      </c>
      <c r="AB83" t="str">
        <f t="shared" si="35"/>
        <v>Fire_list = [4,5,6,37,38,58,59,77,78,</v>
      </c>
      <c r="AC83" t="str">
        <f t="shared" si="36"/>
        <v>Flying_list = [6,12,16,17,18,21,22,41,42,</v>
      </c>
      <c r="AD83" t="str">
        <f t="shared" si="37"/>
        <v>Ghost_list = [</v>
      </c>
      <c r="AE83" t="str">
        <f t="shared" si="38"/>
        <v>Grass_list = [1,2,3,43,44,45,46,47,69,70,71,</v>
      </c>
      <c r="AF83" t="str">
        <f t="shared" si="39"/>
        <v>Ground_list = [27,28,31,34,50,51,74,75,76,</v>
      </c>
      <c r="AG83" t="str">
        <f t="shared" si="40"/>
        <v>Ice_list = [</v>
      </c>
      <c r="AH83" t="str">
        <f t="shared" si="41"/>
        <v>Normal_list = [16,17,18,19,20,21,22,39,40,52,53,</v>
      </c>
      <c r="AI83" t="str">
        <f t="shared" si="42"/>
        <v>Poison_list = [1,2,3,13,14,15,23,24,29,30,31,32,33,34,41,42,43,44,45,48,49,69,70,71,72,73,</v>
      </c>
      <c r="AJ83" t="str">
        <f t="shared" si="43"/>
        <v>Psychic_list = [63,64,65,79,80,</v>
      </c>
      <c r="AK83" t="str">
        <f t="shared" si="44"/>
        <v>Rock_list = [74,75,76,</v>
      </c>
      <c r="AL83" t="str">
        <f t="shared" si="45"/>
        <v>Steel_list = [81,82,</v>
      </c>
      <c r="AM83" t="str">
        <f t="shared" si="29"/>
        <v>Water_list = [7,8,9,54,55,60,61,62,72,73,79,80,</v>
      </c>
    </row>
    <row r="84" spans="1:39" x14ac:dyDescent="0.5">
      <c r="A84">
        <v>83</v>
      </c>
      <c r="B84" t="s">
        <v>1324</v>
      </c>
      <c r="C84" t="s">
        <v>1620</v>
      </c>
      <c r="D84" t="s">
        <v>1621</v>
      </c>
      <c r="E84" t="str">
        <f t="shared" si="46"/>
        <v/>
      </c>
      <c r="F84" t="str">
        <f t="shared" si="46"/>
        <v/>
      </c>
      <c r="G84" t="str">
        <f t="shared" si="46"/>
        <v/>
      </c>
      <c r="H84" t="str">
        <f t="shared" si="46"/>
        <v/>
      </c>
      <c r="I84" t="str">
        <f t="shared" si="46"/>
        <v/>
      </c>
      <c r="J84" t="str">
        <f t="shared" si="46"/>
        <v/>
      </c>
      <c r="K84">
        <f t="shared" si="46"/>
        <v>83</v>
      </c>
      <c r="L84" t="str">
        <f t="shared" si="46"/>
        <v/>
      </c>
      <c r="M84" t="str">
        <f t="shared" si="46"/>
        <v/>
      </c>
      <c r="N84" t="str">
        <f t="shared" si="46"/>
        <v/>
      </c>
      <c r="O84" t="str">
        <f t="shared" si="46"/>
        <v/>
      </c>
      <c r="P84">
        <f t="shared" si="46"/>
        <v>83</v>
      </c>
      <c r="Q84" t="str">
        <f t="shared" si="46"/>
        <v/>
      </c>
      <c r="R84" t="str">
        <f t="shared" si="46"/>
        <v/>
      </c>
      <c r="S84" t="str">
        <f t="shared" si="46"/>
        <v/>
      </c>
      <c r="T84" t="str">
        <f t="shared" si="30"/>
        <v/>
      </c>
      <c r="U84" t="str">
        <f t="shared" si="28"/>
        <v/>
      </c>
      <c r="W84" t="str">
        <f t="shared" si="27"/>
        <v>Bug_list = [10,11,12,13,14,15,46,47,48,49,</v>
      </c>
      <c r="X84" t="str">
        <f t="shared" si="31"/>
        <v>Dark_list = [</v>
      </c>
      <c r="Y84" t="str">
        <f t="shared" si="32"/>
        <v>Dragon_list = [</v>
      </c>
      <c r="Z84" t="str">
        <f t="shared" si="33"/>
        <v>Electric_list = [25,26,81,82,</v>
      </c>
      <c r="AA84" t="str">
        <f t="shared" si="34"/>
        <v>Fighting_list = [56,57,62,66,67,68,</v>
      </c>
      <c r="AB84" t="str">
        <f t="shared" si="35"/>
        <v>Fire_list = [4,5,6,37,38,58,59,77,78,</v>
      </c>
      <c r="AC84" t="str">
        <f t="shared" si="36"/>
        <v>Flying_list = [6,12,16,17,18,21,22,41,42,83,</v>
      </c>
      <c r="AD84" t="str">
        <f t="shared" si="37"/>
        <v>Ghost_list = [</v>
      </c>
      <c r="AE84" t="str">
        <f t="shared" si="38"/>
        <v>Grass_list = [1,2,3,43,44,45,46,47,69,70,71,</v>
      </c>
      <c r="AF84" t="str">
        <f t="shared" si="39"/>
        <v>Ground_list = [27,28,31,34,50,51,74,75,76,</v>
      </c>
      <c r="AG84" t="str">
        <f t="shared" si="40"/>
        <v>Ice_list = [</v>
      </c>
      <c r="AH84" t="str">
        <f t="shared" si="41"/>
        <v>Normal_list = [16,17,18,19,20,21,22,39,40,52,53,83,</v>
      </c>
      <c r="AI84" t="str">
        <f t="shared" si="42"/>
        <v>Poison_list = [1,2,3,13,14,15,23,24,29,30,31,32,33,34,41,42,43,44,45,48,49,69,70,71,72,73,</v>
      </c>
      <c r="AJ84" t="str">
        <f t="shared" si="43"/>
        <v>Psychic_list = [63,64,65,79,80,</v>
      </c>
      <c r="AK84" t="str">
        <f t="shared" si="44"/>
        <v>Rock_list = [74,75,76,</v>
      </c>
      <c r="AL84" t="str">
        <f t="shared" si="45"/>
        <v>Steel_list = [81,82,</v>
      </c>
      <c r="AM84" t="str">
        <f t="shared" si="29"/>
        <v>Water_list = [7,8,9,54,55,60,61,62,72,73,79,80,</v>
      </c>
    </row>
    <row r="85" spans="1:39" x14ac:dyDescent="0.5">
      <c r="A85">
        <v>84</v>
      </c>
      <c r="B85" t="s">
        <v>1141</v>
      </c>
      <c r="C85" t="s">
        <v>1620</v>
      </c>
      <c r="D85" t="s">
        <v>1621</v>
      </c>
      <c r="E85" t="str">
        <f t="shared" si="46"/>
        <v/>
      </c>
      <c r="F85" t="str">
        <f t="shared" si="46"/>
        <v/>
      </c>
      <c r="G85" t="str">
        <f t="shared" si="46"/>
        <v/>
      </c>
      <c r="H85" t="str">
        <f t="shared" si="46"/>
        <v/>
      </c>
      <c r="I85" t="str">
        <f t="shared" si="46"/>
        <v/>
      </c>
      <c r="J85" t="str">
        <f t="shared" si="46"/>
        <v/>
      </c>
      <c r="K85">
        <f t="shared" si="46"/>
        <v>84</v>
      </c>
      <c r="L85" t="str">
        <f t="shared" si="46"/>
        <v/>
      </c>
      <c r="M85" t="str">
        <f t="shared" si="46"/>
        <v/>
      </c>
      <c r="N85" t="str">
        <f t="shared" si="46"/>
        <v/>
      </c>
      <c r="O85" t="str">
        <f t="shared" si="46"/>
        <v/>
      </c>
      <c r="P85">
        <f t="shared" si="46"/>
        <v>84</v>
      </c>
      <c r="Q85" t="str">
        <f t="shared" si="46"/>
        <v/>
      </c>
      <c r="R85" t="str">
        <f t="shared" si="46"/>
        <v/>
      </c>
      <c r="S85" t="str">
        <f t="shared" si="46"/>
        <v/>
      </c>
      <c r="T85" t="str">
        <f t="shared" si="30"/>
        <v/>
      </c>
      <c r="U85" t="str">
        <f t="shared" si="28"/>
        <v/>
      </c>
      <c r="W85" t="str">
        <f t="shared" si="27"/>
        <v>Bug_list = [10,11,12,13,14,15,46,47,48,49,</v>
      </c>
      <c r="X85" t="str">
        <f t="shared" si="31"/>
        <v>Dark_list = [</v>
      </c>
      <c r="Y85" t="str">
        <f t="shared" si="32"/>
        <v>Dragon_list = [</v>
      </c>
      <c r="Z85" t="str">
        <f t="shared" si="33"/>
        <v>Electric_list = [25,26,81,82,</v>
      </c>
      <c r="AA85" t="str">
        <f t="shared" si="34"/>
        <v>Fighting_list = [56,57,62,66,67,68,</v>
      </c>
      <c r="AB85" t="str">
        <f t="shared" si="35"/>
        <v>Fire_list = [4,5,6,37,38,58,59,77,78,</v>
      </c>
      <c r="AC85" t="str">
        <f t="shared" si="36"/>
        <v>Flying_list = [6,12,16,17,18,21,22,41,42,83,84,</v>
      </c>
      <c r="AD85" t="str">
        <f t="shared" si="37"/>
        <v>Ghost_list = [</v>
      </c>
      <c r="AE85" t="str">
        <f t="shared" si="38"/>
        <v>Grass_list = [1,2,3,43,44,45,46,47,69,70,71,</v>
      </c>
      <c r="AF85" t="str">
        <f t="shared" si="39"/>
        <v>Ground_list = [27,28,31,34,50,51,74,75,76,</v>
      </c>
      <c r="AG85" t="str">
        <f t="shared" si="40"/>
        <v>Ice_list = [</v>
      </c>
      <c r="AH85" t="str">
        <f t="shared" si="41"/>
        <v>Normal_list = [16,17,18,19,20,21,22,39,40,52,53,83,84,</v>
      </c>
      <c r="AI85" t="str">
        <f t="shared" si="42"/>
        <v>Poison_list = [1,2,3,13,14,15,23,24,29,30,31,32,33,34,41,42,43,44,45,48,49,69,70,71,72,73,</v>
      </c>
      <c r="AJ85" t="str">
        <f t="shared" si="43"/>
        <v>Psychic_list = [63,64,65,79,80,</v>
      </c>
      <c r="AK85" t="str">
        <f t="shared" si="44"/>
        <v>Rock_list = [74,75,76,</v>
      </c>
      <c r="AL85" t="str">
        <f t="shared" si="45"/>
        <v>Steel_list = [81,82,</v>
      </c>
      <c r="AM85" t="str">
        <f t="shared" si="29"/>
        <v>Water_list = [7,8,9,54,55,60,61,62,72,73,79,80,</v>
      </c>
    </row>
    <row r="86" spans="1:39" x14ac:dyDescent="0.5">
      <c r="A86">
        <v>85</v>
      </c>
      <c r="B86" t="s">
        <v>1325</v>
      </c>
      <c r="C86" t="s">
        <v>1620</v>
      </c>
      <c r="D86" t="s">
        <v>1621</v>
      </c>
      <c r="E86" t="str">
        <f t="shared" si="46"/>
        <v/>
      </c>
      <c r="F86" t="str">
        <f t="shared" si="46"/>
        <v/>
      </c>
      <c r="G86" t="str">
        <f t="shared" si="46"/>
        <v/>
      </c>
      <c r="H86" t="str">
        <f t="shared" si="46"/>
        <v/>
      </c>
      <c r="I86" t="str">
        <f t="shared" si="46"/>
        <v/>
      </c>
      <c r="J86" t="str">
        <f t="shared" si="46"/>
        <v/>
      </c>
      <c r="K86">
        <f t="shared" si="46"/>
        <v>85</v>
      </c>
      <c r="L86" t="str">
        <f t="shared" si="46"/>
        <v/>
      </c>
      <c r="M86" t="str">
        <f t="shared" si="46"/>
        <v/>
      </c>
      <c r="N86" t="str">
        <f t="shared" si="46"/>
        <v/>
      </c>
      <c r="O86" t="str">
        <f t="shared" si="46"/>
        <v/>
      </c>
      <c r="P86">
        <f t="shared" si="46"/>
        <v>85</v>
      </c>
      <c r="Q86" t="str">
        <f t="shared" si="46"/>
        <v/>
      </c>
      <c r="R86" t="str">
        <f t="shared" si="46"/>
        <v/>
      </c>
      <c r="S86" t="str">
        <f t="shared" si="46"/>
        <v/>
      </c>
      <c r="T86" t="str">
        <f t="shared" si="30"/>
        <v/>
      </c>
      <c r="U86" t="str">
        <f t="shared" si="28"/>
        <v/>
      </c>
      <c r="W86" t="str">
        <f t="shared" si="27"/>
        <v>Bug_list = [10,11,12,13,14,15,46,47,48,49,</v>
      </c>
      <c r="X86" t="str">
        <f t="shared" si="31"/>
        <v>Dark_list = [</v>
      </c>
      <c r="Y86" t="str">
        <f t="shared" si="32"/>
        <v>Dragon_list = [</v>
      </c>
      <c r="Z86" t="str">
        <f t="shared" si="33"/>
        <v>Electric_list = [25,26,81,82,</v>
      </c>
      <c r="AA86" t="str">
        <f t="shared" si="34"/>
        <v>Fighting_list = [56,57,62,66,67,68,</v>
      </c>
      <c r="AB86" t="str">
        <f t="shared" si="35"/>
        <v>Fire_list = [4,5,6,37,38,58,59,77,78,</v>
      </c>
      <c r="AC86" t="str">
        <f t="shared" si="36"/>
        <v>Flying_list = [6,12,16,17,18,21,22,41,42,83,84,85,</v>
      </c>
      <c r="AD86" t="str">
        <f t="shared" si="37"/>
        <v>Ghost_list = [</v>
      </c>
      <c r="AE86" t="str">
        <f t="shared" si="38"/>
        <v>Grass_list = [1,2,3,43,44,45,46,47,69,70,71,</v>
      </c>
      <c r="AF86" t="str">
        <f t="shared" si="39"/>
        <v>Ground_list = [27,28,31,34,50,51,74,75,76,</v>
      </c>
      <c r="AG86" t="str">
        <f t="shared" si="40"/>
        <v>Ice_list = [</v>
      </c>
      <c r="AH86" t="str">
        <f t="shared" si="41"/>
        <v>Normal_list = [16,17,18,19,20,21,22,39,40,52,53,83,84,85,</v>
      </c>
      <c r="AI86" t="str">
        <f t="shared" si="42"/>
        <v>Poison_list = [1,2,3,13,14,15,23,24,29,30,31,32,33,34,41,42,43,44,45,48,49,69,70,71,72,73,</v>
      </c>
      <c r="AJ86" t="str">
        <f t="shared" si="43"/>
        <v>Psychic_list = [63,64,65,79,80,</v>
      </c>
      <c r="AK86" t="str">
        <f t="shared" si="44"/>
        <v>Rock_list = [74,75,76,</v>
      </c>
      <c r="AL86" t="str">
        <f t="shared" si="45"/>
        <v>Steel_list = [81,82,</v>
      </c>
      <c r="AM86" t="str">
        <f t="shared" si="29"/>
        <v>Water_list = [7,8,9,54,55,60,61,62,72,73,79,80,</v>
      </c>
    </row>
    <row r="87" spans="1:39" x14ac:dyDescent="0.5">
      <c r="A87">
        <v>86</v>
      </c>
      <c r="B87" t="s">
        <v>1142</v>
      </c>
      <c r="C87" t="s">
        <v>1625</v>
      </c>
      <c r="D87" t="s">
        <v>1634</v>
      </c>
      <c r="E87" t="str">
        <f t="shared" si="46"/>
        <v/>
      </c>
      <c r="F87" t="str">
        <f t="shared" si="46"/>
        <v/>
      </c>
      <c r="G87" t="str">
        <f t="shared" si="46"/>
        <v/>
      </c>
      <c r="H87" t="str">
        <f t="shared" si="46"/>
        <v/>
      </c>
      <c r="I87" t="str">
        <f t="shared" si="46"/>
        <v/>
      </c>
      <c r="J87" t="str">
        <f t="shared" si="46"/>
        <v/>
      </c>
      <c r="K87" t="str">
        <f t="shared" si="46"/>
        <v/>
      </c>
      <c r="L87" t="str">
        <f t="shared" si="46"/>
        <v/>
      </c>
      <c r="M87" t="str">
        <f t="shared" si="46"/>
        <v/>
      </c>
      <c r="N87" t="str">
        <f t="shared" si="46"/>
        <v/>
      </c>
      <c r="O87" t="str">
        <f t="shared" si="46"/>
        <v/>
      </c>
      <c r="P87" t="str">
        <f t="shared" si="46"/>
        <v/>
      </c>
      <c r="Q87" t="str">
        <f t="shared" si="46"/>
        <v/>
      </c>
      <c r="R87" t="str">
        <f t="shared" si="46"/>
        <v/>
      </c>
      <c r="S87" t="str">
        <f t="shared" si="46"/>
        <v/>
      </c>
      <c r="T87" t="str">
        <f t="shared" si="30"/>
        <v/>
      </c>
      <c r="U87">
        <f t="shared" si="28"/>
        <v>86</v>
      </c>
      <c r="W87" t="str">
        <f t="shared" si="27"/>
        <v>Bug_list = [10,11,12,13,14,15,46,47,48,49,</v>
      </c>
      <c r="X87" t="str">
        <f t="shared" si="31"/>
        <v>Dark_list = [</v>
      </c>
      <c r="Y87" t="str">
        <f t="shared" si="32"/>
        <v>Dragon_list = [</v>
      </c>
      <c r="Z87" t="str">
        <f t="shared" si="33"/>
        <v>Electric_list = [25,26,81,82,</v>
      </c>
      <c r="AA87" t="str">
        <f t="shared" si="34"/>
        <v>Fighting_list = [56,57,62,66,67,68,</v>
      </c>
      <c r="AB87" t="str">
        <f t="shared" si="35"/>
        <v>Fire_list = [4,5,6,37,38,58,59,77,78,</v>
      </c>
      <c r="AC87" t="str">
        <f t="shared" si="36"/>
        <v>Flying_list = [6,12,16,17,18,21,22,41,42,83,84,85,</v>
      </c>
      <c r="AD87" t="str">
        <f t="shared" si="37"/>
        <v>Ghost_list = [</v>
      </c>
      <c r="AE87" t="str">
        <f t="shared" si="38"/>
        <v>Grass_list = [1,2,3,43,44,45,46,47,69,70,71,</v>
      </c>
      <c r="AF87" t="str">
        <f t="shared" si="39"/>
        <v>Ground_list = [27,28,31,34,50,51,74,75,76,</v>
      </c>
      <c r="AG87" t="str">
        <f t="shared" si="40"/>
        <v>Ice_list = [</v>
      </c>
      <c r="AH87" t="str">
        <f t="shared" si="41"/>
        <v>Normal_list = [16,17,18,19,20,21,22,39,40,52,53,83,84,85,</v>
      </c>
      <c r="AI87" t="str">
        <f t="shared" si="42"/>
        <v>Poison_list = [1,2,3,13,14,15,23,24,29,30,31,32,33,34,41,42,43,44,45,48,49,69,70,71,72,73,</v>
      </c>
      <c r="AJ87" t="str">
        <f t="shared" si="43"/>
        <v>Psychic_list = [63,64,65,79,80,</v>
      </c>
      <c r="AK87" t="str">
        <f t="shared" si="44"/>
        <v>Rock_list = [74,75,76,</v>
      </c>
      <c r="AL87" t="str">
        <f t="shared" si="45"/>
        <v>Steel_list = [81,82,</v>
      </c>
      <c r="AM87" t="str">
        <f t="shared" si="29"/>
        <v>Water_list = [7,8,9,54,55,60,61,62,72,73,79,80,86,</v>
      </c>
    </row>
    <row r="88" spans="1:39" x14ac:dyDescent="0.5">
      <c r="A88">
        <v>87</v>
      </c>
      <c r="B88" t="s">
        <v>1326</v>
      </c>
      <c r="C88" t="s">
        <v>1625</v>
      </c>
      <c r="D88" t="s">
        <v>1628</v>
      </c>
      <c r="E88" t="str">
        <f t="shared" si="46"/>
        <v/>
      </c>
      <c r="F88" t="str">
        <f t="shared" si="46"/>
        <v/>
      </c>
      <c r="G88" t="str">
        <f t="shared" si="46"/>
        <v/>
      </c>
      <c r="H88" t="str">
        <f t="shared" si="46"/>
        <v/>
      </c>
      <c r="I88" t="str">
        <f t="shared" si="46"/>
        <v/>
      </c>
      <c r="J88" t="str">
        <f t="shared" si="46"/>
        <v/>
      </c>
      <c r="K88" t="str">
        <f t="shared" si="46"/>
        <v/>
      </c>
      <c r="L88" t="str">
        <f t="shared" si="46"/>
        <v/>
      </c>
      <c r="M88" t="str">
        <f t="shared" si="46"/>
        <v/>
      </c>
      <c r="N88" t="str">
        <f t="shared" si="46"/>
        <v/>
      </c>
      <c r="O88">
        <f t="shared" si="46"/>
        <v>87</v>
      </c>
      <c r="P88" t="str">
        <f t="shared" si="46"/>
        <v/>
      </c>
      <c r="Q88" t="str">
        <f t="shared" si="46"/>
        <v/>
      </c>
      <c r="R88" t="str">
        <f t="shared" si="46"/>
        <v/>
      </c>
      <c r="S88" t="str">
        <f t="shared" si="46"/>
        <v/>
      </c>
      <c r="T88" t="str">
        <f t="shared" si="30"/>
        <v/>
      </c>
      <c r="U88">
        <f t="shared" si="28"/>
        <v>87</v>
      </c>
      <c r="W88" t="str">
        <f t="shared" si="27"/>
        <v>Bug_list = [10,11,12,13,14,15,46,47,48,49,</v>
      </c>
      <c r="X88" t="str">
        <f t="shared" si="31"/>
        <v>Dark_list = [</v>
      </c>
      <c r="Y88" t="str">
        <f t="shared" si="32"/>
        <v>Dragon_list = [</v>
      </c>
      <c r="Z88" t="str">
        <f t="shared" si="33"/>
        <v>Electric_list = [25,26,81,82,</v>
      </c>
      <c r="AA88" t="str">
        <f t="shared" si="34"/>
        <v>Fighting_list = [56,57,62,66,67,68,</v>
      </c>
      <c r="AB88" t="str">
        <f t="shared" si="35"/>
        <v>Fire_list = [4,5,6,37,38,58,59,77,78,</v>
      </c>
      <c r="AC88" t="str">
        <f t="shared" si="36"/>
        <v>Flying_list = [6,12,16,17,18,21,22,41,42,83,84,85,</v>
      </c>
      <c r="AD88" t="str">
        <f t="shared" si="37"/>
        <v>Ghost_list = [</v>
      </c>
      <c r="AE88" t="str">
        <f t="shared" si="38"/>
        <v>Grass_list = [1,2,3,43,44,45,46,47,69,70,71,</v>
      </c>
      <c r="AF88" t="str">
        <f t="shared" si="39"/>
        <v>Ground_list = [27,28,31,34,50,51,74,75,76,</v>
      </c>
      <c r="AG88" t="str">
        <f t="shared" si="40"/>
        <v>Ice_list = [87,</v>
      </c>
      <c r="AH88" t="str">
        <f t="shared" si="41"/>
        <v>Normal_list = [16,17,18,19,20,21,22,39,40,52,53,83,84,85,</v>
      </c>
      <c r="AI88" t="str">
        <f t="shared" si="42"/>
        <v>Poison_list = [1,2,3,13,14,15,23,24,29,30,31,32,33,34,41,42,43,44,45,48,49,69,70,71,72,73,</v>
      </c>
      <c r="AJ88" t="str">
        <f t="shared" si="43"/>
        <v>Psychic_list = [63,64,65,79,80,</v>
      </c>
      <c r="AK88" t="str">
        <f t="shared" si="44"/>
        <v>Rock_list = [74,75,76,</v>
      </c>
      <c r="AL88" t="str">
        <f t="shared" si="45"/>
        <v>Steel_list = [81,82,</v>
      </c>
      <c r="AM88" t="str">
        <f t="shared" si="29"/>
        <v>Water_list = [7,8,9,54,55,60,61,62,72,73,79,80,86,87,</v>
      </c>
    </row>
    <row r="89" spans="1:39" x14ac:dyDescent="0.5">
      <c r="A89">
        <v>88</v>
      </c>
      <c r="B89" t="s">
        <v>1143</v>
      </c>
      <c r="C89" t="s">
        <v>1622</v>
      </c>
      <c r="D89" t="s">
        <v>1634</v>
      </c>
      <c r="E89" t="str">
        <f t="shared" si="46"/>
        <v/>
      </c>
      <c r="F89" t="str">
        <f t="shared" si="46"/>
        <v/>
      </c>
      <c r="G89" t="str">
        <f t="shared" si="46"/>
        <v/>
      </c>
      <c r="H89" t="str">
        <f t="shared" si="46"/>
        <v/>
      </c>
      <c r="I89" t="str">
        <f t="shared" si="46"/>
        <v/>
      </c>
      <c r="J89" t="str">
        <f t="shared" si="46"/>
        <v/>
      </c>
      <c r="K89" t="str">
        <f t="shared" si="46"/>
        <v/>
      </c>
      <c r="L89" t="str">
        <f t="shared" si="46"/>
        <v/>
      </c>
      <c r="M89" t="str">
        <f t="shared" si="46"/>
        <v/>
      </c>
      <c r="N89" t="str">
        <f t="shared" si="46"/>
        <v/>
      </c>
      <c r="O89" t="str">
        <f t="shared" si="46"/>
        <v/>
      </c>
      <c r="P89" t="str">
        <f t="shared" si="46"/>
        <v/>
      </c>
      <c r="Q89">
        <f t="shared" si="46"/>
        <v>88</v>
      </c>
      <c r="R89" t="str">
        <f t="shared" si="46"/>
        <v/>
      </c>
      <c r="S89" t="str">
        <f t="shared" si="46"/>
        <v/>
      </c>
      <c r="T89" t="str">
        <f t="shared" si="30"/>
        <v/>
      </c>
      <c r="U89" t="str">
        <f t="shared" si="28"/>
        <v/>
      </c>
      <c r="W89" t="str">
        <f t="shared" si="27"/>
        <v>Bug_list = [10,11,12,13,14,15,46,47,48,49,</v>
      </c>
      <c r="X89" t="str">
        <f t="shared" si="31"/>
        <v>Dark_list = [</v>
      </c>
      <c r="Y89" t="str">
        <f t="shared" si="32"/>
        <v>Dragon_list = [</v>
      </c>
      <c r="Z89" t="str">
        <f t="shared" si="33"/>
        <v>Electric_list = [25,26,81,82,</v>
      </c>
      <c r="AA89" t="str">
        <f t="shared" si="34"/>
        <v>Fighting_list = [56,57,62,66,67,68,</v>
      </c>
      <c r="AB89" t="str">
        <f t="shared" si="35"/>
        <v>Fire_list = [4,5,6,37,38,58,59,77,78,</v>
      </c>
      <c r="AC89" t="str">
        <f t="shared" si="36"/>
        <v>Flying_list = [6,12,16,17,18,21,22,41,42,83,84,85,</v>
      </c>
      <c r="AD89" t="str">
        <f t="shared" si="37"/>
        <v>Ghost_list = [</v>
      </c>
      <c r="AE89" t="str">
        <f t="shared" si="38"/>
        <v>Grass_list = [1,2,3,43,44,45,46,47,69,70,71,</v>
      </c>
      <c r="AF89" t="str">
        <f t="shared" si="39"/>
        <v>Ground_list = [27,28,31,34,50,51,74,75,76,</v>
      </c>
      <c r="AG89" t="str">
        <f t="shared" si="40"/>
        <v>Ice_list = [87,</v>
      </c>
      <c r="AH89" t="str">
        <f t="shared" si="41"/>
        <v>Normal_list = [16,17,18,19,20,21,22,39,40,52,53,83,84,85,</v>
      </c>
      <c r="AI89" t="str">
        <f t="shared" si="42"/>
        <v>Poison_list = [1,2,3,13,14,15,23,24,29,30,31,32,33,34,41,42,43,44,45,48,49,69,70,71,72,73,88,</v>
      </c>
      <c r="AJ89" t="str">
        <f t="shared" si="43"/>
        <v>Psychic_list = [63,64,65,79,80,</v>
      </c>
      <c r="AK89" t="str">
        <f t="shared" si="44"/>
        <v>Rock_list = [74,75,76,</v>
      </c>
      <c r="AL89" t="str">
        <f t="shared" si="45"/>
        <v>Steel_list = [81,82,</v>
      </c>
      <c r="AM89" t="str">
        <f t="shared" si="29"/>
        <v>Water_list = [7,8,9,54,55,60,61,62,72,73,79,80,86,87,</v>
      </c>
    </row>
    <row r="90" spans="1:39" x14ac:dyDescent="0.5">
      <c r="A90">
        <v>89</v>
      </c>
      <c r="B90" t="s">
        <v>1327</v>
      </c>
      <c r="C90" t="s">
        <v>1622</v>
      </c>
      <c r="D90" t="s">
        <v>1634</v>
      </c>
      <c r="E90" t="str">
        <f t="shared" si="46"/>
        <v/>
      </c>
      <c r="F90" t="str">
        <f t="shared" si="46"/>
        <v/>
      </c>
      <c r="G90" t="str">
        <f t="shared" si="46"/>
        <v/>
      </c>
      <c r="H90" t="str">
        <f t="shared" si="46"/>
        <v/>
      </c>
      <c r="I90" t="str">
        <f t="shared" si="46"/>
        <v/>
      </c>
      <c r="J90" t="str">
        <f t="shared" si="46"/>
        <v/>
      </c>
      <c r="K90" t="str">
        <f t="shared" si="46"/>
        <v/>
      </c>
      <c r="L90" t="str">
        <f t="shared" si="46"/>
        <v/>
      </c>
      <c r="M90" t="str">
        <f t="shared" si="46"/>
        <v/>
      </c>
      <c r="N90" t="str">
        <f t="shared" si="46"/>
        <v/>
      </c>
      <c r="O90" t="str">
        <f t="shared" si="46"/>
        <v/>
      </c>
      <c r="P90" t="str">
        <f t="shared" si="46"/>
        <v/>
      </c>
      <c r="Q90">
        <f t="shared" si="46"/>
        <v>89</v>
      </c>
      <c r="R90" t="str">
        <f t="shared" si="46"/>
        <v/>
      </c>
      <c r="S90" t="str">
        <f t="shared" si="46"/>
        <v/>
      </c>
      <c r="T90" t="str">
        <f t="shared" si="30"/>
        <v/>
      </c>
      <c r="U90" t="str">
        <f t="shared" si="28"/>
        <v/>
      </c>
      <c r="W90" t="str">
        <f t="shared" si="27"/>
        <v>Bug_list = [10,11,12,13,14,15,46,47,48,49,</v>
      </c>
      <c r="X90" t="str">
        <f t="shared" si="31"/>
        <v>Dark_list = [</v>
      </c>
      <c r="Y90" t="str">
        <f t="shared" si="32"/>
        <v>Dragon_list = [</v>
      </c>
      <c r="Z90" t="str">
        <f t="shared" si="33"/>
        <v>Electric_list = [25,26,81,82,</v>
      </c>
      <c r="AA90" t="str">
        <f t="shared" si="34"/>
        <v>Fighting_list = [56,57,62,66,67,68,</v>
      </c>
      <c r="AB90" t="str">
        <f t="shared" si="35"/>
        <v>Fire_list = [4,5,6,37,38,58,59,77,78,</v>
      </c>
      <c r="AC90" t="str">
        <f t="shared" si="36"/>
        <v>Flying_list = [6,12,16,17,18,21,22,41,42,83,84,85,</v>
      </c>
      <c r="AD90" t="str">
        <f t="shared" si="37"/>
        <v>Ghost_list = [</v>
      </c>
      <c r="AE90" t="str">
        <f t="shared" si="38"/>
        <v>Grass_list = [1,2,3,43,44,45,46,47,69,70,71,</v>
      </c>
      <c r="AF90" t="str">
        <f t="shared" si="39"/>
        <v>Ground_list = [27,28,31,34,50,51,74,75,76,</v>
      </c>
      <c r="AG90" t="str">
        <f t="shared" si="40"/>
        <v>Ice_list = [87,</v>
      </c>
      <c r="AH90" t="str">
        <f t="shared" si="41"/>
        <v>Normal_list = [16,17,18,19,20,21,22,39,40,52,53,83,84,85,</v>
      </c>
      <c r="AI90" t="str">
        <f t="shared" si="42"/>
        <v>Poison_list = [1,2,3,13,14,15,23,24,29,30,31,32,33,34,41,42,43,44,45,48,49,69,70,71,72,73,88,89,</v>
      </c>
      <c r="AJ90" t="str">
        <f t="shared" si="43"/>
        <v>Psychic_list = [63,64,65,79,80,</v>
      </c>
      <c r="AK90" t="str">
        <f t="shared" si="44"/>
        <v>Rock_list = [74,75,76,</v>
      </c>
      <c r="AL90" t="str">
        <f t="shared" si="45"/>
        <v>Steel_list = [81,82,</v>
      </c>
      <c r="AM90" t="str">
        <f t="shared" si="29"/>
        <v>Water_list = [7,8,9,54,55,60,61,62,72,73,79,80,86,87,</v>
      </c>
    </row>
    <row r="91" spans="1:39" x14ac:dyDescent="0.5">
      <c r="A91">
        <v>90</v>
      </c>
      <c r="B91" t="s">
        <v>1328</v>
      </c>
      <c r="C91" t="s">
        <v>1625</v>
      </c>
      <c r="D91" t="s">
        <v>1634</v>
      </c>
      <c r="E91" t="str">
        <f t="shared" si="46"/>
        <v/>
      </c>
      <c r="F91" t="str">
        <f t="shared" si="46"/>
        <v/>
      </c>
      <c r="G91" t="str">
        <f t="shared" si="46"/>
        <v/>
      </c>
      <c r="H91" t="str">
        <f t="shared" si="46"/>
        <v/>
      </c>
      <c r="I91" t="str">
        <f t="shared" si="46"/>
        <v/>
      </c>
      <c r="J91" t="str">
        <f t="shared" si="46"/>
        <v/>
      </c>
      <c r="K91" t="str">
        <f t="shared" si="46"/>
        <v/>
      </c>
      <c r="L91" t="str">
        <f t="shared" si="46"/>
        <v/>
      </c>
      <c r="M91" t="str">
        <f t="shared" si="46"/>
        <v/>
      </c>
      <c r="N91" t="str">
        <f t="shared" si="46"/>
        <v/>
      </c>
      <c r="O91" t="str">
        <f t="shared" si="46"/>
        <v/>
      </c>
      <c r="P91" t="str">
        <f t="shared" si="46"/>
        <v/>
      </c>
      <c r="Q91" t="str">
        <f t="shared" si="46"/>
        <v/>
      </c>
      <c r="R91" t="str">
        <f t="shared" si="46"/>
        <v/>
      </c>
      <c r="S91" t="str">
        <f t="shared" si="46"/>
        <v/>
      </c>
      <c r="T91" t="str">
        <f t="shared" si="30"/>
        <v/>
      </c>
      <c r="U91">
        <f t="shared" si="28"/>
        <v>90</v>
      </c>
      <c r="W91" t="str">
        <f t="shared" si="27"/>
        <v>Bug_list = [10,11,12,13,14,15,46,47,48,49,</v>
      </c>
      <c r="X91" t="str">
        <f t="shared" si="31"/>
        <v>Dark_list = [</v>
      </c>
      <c r="Y91" t="str">
        <f t="shared" si="32"/>
        <v>Dragon_list = [</v>
      </c>
      <c r="Z91" t="str">
        <f t="shared" si="33"/>
        <v>Electric_list = [25,26,81,82,</v>
      </c>
      <c r="AA91" t="str">
        <f t="shared" si="34"/>
        <v>Fighting_list = [56,57,62,66,67,68,</v>
      </c>
      <c r="AB91" t="str">
        <f t="shared" si="35"/>
        <v>Fire_list = [4,5,6,37,38,58,59,77,78,</v>
      </c>
      <c r="AC91" t="str">
        <f t="shared" si="36"/>
        <v>Flying_list = [6,12,16,17,18,21,22,41,42,83,84,85,</v>
      </c>
      <c r="AD91" t="str">
        <f t="shared" si="37"/>
        <v>Ghost_list = [</v>
      </c>
      <c r="AE91" t="str">
        <f t="shared" si="38"/>
        <v>Grass_list = [1,2,3,43,44,45,46,47,69,70,71,</v>
      </c>
      <c r="AF91" t="str">
        <f t="shared" si="39"/>
        <v>Ground_list = [27,28,31,34,50,51,74,75,76,</v>
      </c>
      <c r="AG91" t="str">
        <f t="shared" si="40"/>
        <v>Ice_list = [87,</v>
      </c>
      <c r="AH91" t="str">
        <f t="shared" si="41"/>
        <v>Normal_list = [16,17,18,19,20,21,22,39,40,52,53,83,84,85,</v>
      </c>
      <c r="AI91" t="str">
        <f t="shared" si="42"/>
        <v>Poison_list = [1,2,3,13,14,15,23,24,29,30,31,32,33,34,41,42,43,44,45,48,49,69,70,71,72,73,88,89,</v>
      </c>
      <c r="AJ91" t="str">
        <f t="shared" si="43"/>
        <v>Psychic_list = [63,64,65,79,80,</v>
      </c>
      <c r="AK91" t="str">
        <f t="shared" si="44"/>
        <v>Rock_list = [74,75,76,</v>
      </c>
      <c r="AL91" t="str">
        <f t="shared" si="45"/>
        <v>Steel_list = [81,82,</v>
      </c>
      <c r="AM91" t="str">
        <f t="shared" si="29"/>
        <v>Water_list = [7,8,9,54,55,60,61,62,72,73,79,80,86,87,90,</v>
      </c>
    </row>
    <row r="92" spans="1:39" x14ac:dyDescent="0.5">
      <c r="A92">
        <v>91</v>
      </c>
      <c r="B92" t="s">
        <v>1329</v>
      </c>
      <c r="C92" t="s">
        <v>1625</v>
      </c>
      <c r="D92" t="s">
        <v>1628</v>
      </c>
      <c r="E92" t="str">
        <f t="shared" si="46"/>
        <v/>
      </c>
      <c r="F92" t="str">
        <f t="shared" si="46"/>
        <v/>
      </c>
      <c r="G92" t="str">
        <f t="shared" si="46"/>
        <v/>
      </c>
      <c r="H92" t="str">
        <f t="shared" si="46"/>
        <v/>
      </c>
      <c r="I92" t="str">
        <f t="shared" si="46"/>
        <v/>
      </c>
      <c r="J92" t="str">
        <f t="shared" si="46"/>
        <v/>
      </c>
      <c r="K92" t="str">
        <f t="shared" si="46"/>
        <v/>
      </c>
      <c r="L92" t="str">
        <f t="shared" si="46"/>
        <v/>
      </c>
      <c r="M92" t="str">
        <f t="shared" si="46"/>
        <v/>
      </c>
      <c r="N92" t="str">
        <f t="shared" si="46"/>
        <v/>
      </c>
      <c r="O92">
        <f t="shared" si="46"/>
        <v>91</v>
      </c>
      <c r="P92" t="str">
        <f t="shared" si="46"/>
        <v/>
      </c>
      <c r="Q92" t="str">
        <f t="shared" si="46"/>
        <v/>
      </c>
      <c r="R92" t="str">
        <f t="shared" si="46"/>
        <v/>
      </c>
      <c r="S92" t="str">
        <f t="shared" si="46"/>
        <v/>
      </c>
      <c r="T92" t="str">
        <f t="shared" si="30"/>
        <v/>
      </c>
      <c r="U92">
        <f t="shared" si="28"/>
        <v>91</v>
      </c>
      <c r="W92" t="str">
        <f t="shared" si="27"/>
        <v>Bug_list = [10,11,12,13,14,15,46,47,48,49,</v>
      </c>
      <c r="X92" t="str">
        <f t="shared" si="31"/>
        <v>Dark_list = [</v>
      </c>
      <c r="Y92" t="str">
        <f t="shared" si="32"/>
        <v>Dragon_list = [</v>
      </c>
      <c r="Z92" t="str">
        <f t="shared" si="33"/>
        <v>Electric_list = [25,26,81,82,</v>
      </c>
      <c r="AA92" t="str">
        <f t="shared" si="34"/>
        <v>Fighting_list = [56,57,62,66,67,68,</v>
      </c>
      <c r="AB92" t="str">
        <f t="shared" si="35"/>
        <v>Fire_list = [4,5,6,37,38,58,59,77,78,</v>
      </c>
      <c r="AC92" t="str">
        <f t="shared" si="36"/>
        <v>Flying_list = [6,12,16,17,18,21,22,41,42,83,84,85,</v>
      </c>
      <c r="AD92" t="str">
        <f t="shared" si="37"/>
        <v>Ghost_list = [</v>
      </c>
      <c r="AE92" t="str">
        <f t="shared" si="38"/>
        <v>Grass_list = [1,2,3,43,44,45,46,47,69,70,71,</v>
      </c>
      <c r="AF92" t="str">
        <f t="shared" si="39"/>
        <v>Ground_list = [27,28,31,34,50,51,74,75,76,</v>
      </c>
      <c r="AG92" t="str">
        <f t="shared" si="40"/>
        <v>Ice_list = [87,91,</v>
      </c>
      <c r="AH92" t="str">
        <f t="shared" si="41"/>
        <v>Normal_list = [16,17,18,19,20,21,22,39,40,52,53,83,84,85,</v>
      </c>
      <c r="AI92" t="str">
        <f t="shared" si="42"/>
        <v>Poison_list = [1,2,3,13,14,15,23,24,29,30,31,32,33,34,41,42,43,44,45,48,49,69,70,71,72,73,88,89,</v>
      </c>
      <c r="AJ92" t="str">
        <f t="shared" si="43"/>
        <v>Psychic_list = [63,64,65,79,80,</v>
      </c>
      <c r="AK92" t="str">
        <f t="shared" si="44"/>
        <v>Rock_list = [74,75,76,</v>
      </c>
      <c r="AL92" t="str">
        <f t="shared" si="45"/>
        <v>Steel_list = [81,82,</v>
      </c>
      <c r="AM92" t="str">
        <f t="shared" si="29"/>
        <v>Water_list = [7,8,9,54,55,60,61,62,72,73,79,80,86,87,90,91,</v>
      </c>
    </row>
    <row r="93" spans="1:39" x14ac:dyDescent="0.5">
      <c r="A93">
        <v>92</v>
      </c>
      <c r="B93" t="s">
        <v>1144</v>
      </c>
      <c r="C93" t="s">
        <v>1629</v>
      </c>
      <c r="D93" t="s">
        <v>1622</v>
      </c>
      <c r="E93" t="str">
        <f t="shared" si="46"/>
        <v/>
      </c>
      <c r="F93" t="str">
        <f t="shared" si="46"/>
        <v/>
      </c>
      <c r="G93" t="str">
        <f t="shared" si="46"/>
        <v/>
      </c>
      <c r="H93" t="str">
        <f t="shared" si="46"/>
        <v/>
      </c>
      <c r="I93" t="str">
        <f t="shared" si="46"/>
        <v/>
      </c>
      <c r="J93" t="str">
        <f t="shared" si="46"/>
        <v/>
      </c>
      <c r="K93" t="str">
        <f t="shared" si="46"/>
        <v/>
      </c>
      <c r="L93">
        <f t="shared" si="46"/>
        <v>92</v>
      </c>
      <c r="M93" t="str">
        <f t="shared" si="46"/>
        <v/>
      </c>
      <c r="N93" t="str">
        <f t="shared" si="46"/>
        <v/>
      </c>
      <c r="O93" t="str">
        <f t="shared" si="46"/>
        <v/>
      </c>
      <c r="P93" t="str">
        <f t="shared" si="46"/>
        <v/>
      </c>
      <c r="Q93">
        <f t="shared" si="46"/>
        <v>92</v>
      </c>
      <c r="R93" t="str">
        <f t="shared" si="46"/>
        <v/>
      </c>
      <c r="S93" t="str">
        <f t="shared" si="46"/>
        <v/>
      </c>
      <c r="T93" t="str">
        <f t="shared" si="30"/>
        <v/>
      </c>
      <c r="U93" t="str">
        <f t="shared" si="28"/>
        <v/>
      </c>
      <c r="W93" t="str">
        <f t="shared" si="27"/>
        <v>Bug_list = [10,11,12,13,14,15,46,47,48,49,</v>
      </c>
      <c r="X93" t="str">
        <f t="shared" si="31"/>
        <v>Dark_list = [</v>
      </c>
      <c r="Y93" t="str">
        <f t="shared" si="32"/>
        <v>Dragon_list = [</v>
      </c>
      <c r="Z93" t="str">
        <f t="shared" si="33"/>
        <v>Electric_list = [25,26,81,82,</v>
      </c>
      <c r="AA93" t="str">
        <f t="shared" si="34"/>
        <v>Fighting_list = [56,57,62,66,67,68,</v>
      </c>
      <c r="AB93" t="str">
        <f t="shared" si="35"/>
        <v>Fire_list = [4,5,6,37,38,58,59,77,78,</v>
      </c>
      <c r="AC93" t="str">
        <f t="shared" si="36"/>
        <v>Flying_list = [6,12,16,17,18,21,22,41,42,83,84,85,</v>
      </c>
      <c r="AD93" t="str">
        <f t="shared" si="37"/>
        <v>Ghost_list = [92,</v>
      </c>
      <c r="AE93" t="str">
        <f t="shared" si="38"/>
        <v>Grass_list = [1,2,3,43,44,45,46,47,69,70,71,</v>
      </c>
      <c r="AF93" t="str">
        <f t="shared" si="39"/>
        <v>Ground_list = [27,28,31,34,50,51,74,75,76,</v>
      </c>
      <c r="AG93" t="str">
        <f t="shared" si="40"/>
        <v>Ice_list = [87,91,</v>
      </c>
      <c r="AH93" t="str">
        <f t="shared" si="41"/>
        <v>Normal_list = [16,17,18,19,20,21,22,39,40,52,53,83,84,85,</v>
      </c>
      <c r="AI93" t="str">
        <f t="shared" si="42"/>
        <v>Poison_list = [1,2,3,13,14,15,23,24,29,30,31,32,33,34,41,42,43,44,45,48,49,69,70,71,72,73,88,89,92,</v>
      </c>
      <c r="AJ93" t="str">
        <f t="shared" si="43"/>
        <v>Psychic_list = [63,64,65,79,80,</v>
      </c>
      <c r="AK93" t="str">
        <f t="shared" si="44"/>
        <v>Rock_list = [74,75,76,</v>
      </c>
      <c r="AL93" t="str">
        <f t="shared" si="45"/>
        <v>Steel_list = [81,82,</v>
      </c>
      <c r="AM93" t="str">
        <f t="shared" si="29"/>
        <v>Water_list = [7,8,9,54,55,60,61,62,72,73,79,80,86,87,90,91,</v>
      </c>
    </row>
    <row r="94" spans="1:39" x14ac:dyDescent="0.5">
      <c r="A94">
        <v>93</v>
      </c>
      <c r="B94" t="s">
        <v>1330</v>
      </c>
      <c r="C94" t="s">
        <v>1629</v>
      </c>
      <c r="D94" t="s">
        <v>1622</v>
      </c>
      <c r="E94" t="str">
        <f t="shared" si="46"/>
        <v/>
      </c>
      <c r="F94" t="str">
        <f t="shared" si="46"/>
        <v/>
      </c>
      <c r="G94" t="str">
        <f t="shared" si="46"/>
        <v/>
      </c>
      <c r="H94" t="str">
        <f t="shared" si="46"/>
        <v/>
      </c>
      <c r="I94" t="str">
        <f t="shared" si="46"/>
        <v/>
      </c>
      <c r="J94" t="str">
        <f t="shared" si="46"/>
        <v/>
      </c>
      <c r="K94" t="str">
        <f t="shared" si="46"/>
        <v/>
      </c>
      <c r="L94">
        <f t="shared" si="46"/>
        <v>93</v>
      </c>
      <c r="M94" t="str">
        <f t="shared" si="46"/>
        <v/>
      </c>
      <c r="N94" t="str">
        <f t="shared" si="46"/>
        <v/>
      </c>
      <c r="O94" t="str">
        <f t="shared" si="46"/>
        <v/>
      </c>
      <c r="P94" t="str">
        <f t="shared" si="46"/>
        <v/>
      </c>
      <c r="Q94">
        <f t="shared" si="46"/>
        <v>93</v>
      </c>
      <c r="R94" t="str">
        <f t="shared" si="46"/>
        <v/>
      </c>
      <c r="S94" t="str">
        <f t="shared" si="46"/>
        <v/>
      </c>
      <c r="T94" t="str">
        <f t="shared" si="30"/>
        <v/>
      </c>
      <c r="U94" t="str">
        <f t="shared" si="28"/>
        <v/>
      </c>
      <c r="W94" t="str">
        <f t="shared" si="27"/>
        <v>Bug_list = [10,11,12,13,14,15,46,47,48,49,</v>
      </c>
      <c r="X94" t="str">
        <f t="shared" si="31"/>
        <v>Dark_list = [</v>
      </c>
      <c r="Y94" t="str">
        <f t="shared" si="32"/>
        <v>Dragon_list = [</v>
      </c>
      <c r="Z94" t="str">
        <f t="shared" si="33"/>
        <v>Electric_list = [25,26,81,82,</v>
      </c>
      <c r="AA94" t="str">
        <f t="shared" si="34"/>
        <v>Fighting_list = [56,57,62,66,67,68,</v>
      </c>
      <c r="AB94" t="str">
        <f t="shared" si="35"/>
        <v>Fire_list = [4,5,6,37,38,58,59,77,78,</v>
      </c>
      <c r="AC94" t="str">
        <f t="shared" si="36"/>
        <v>Flying_list = [6,12,16,17,18,21,22,41,42,83,84,85,</v>
      </c>
      <c r="AD94" t="str">
        <f t="shared" si="37"/>
        <v>Ghost_list = [92,93,</v>
      </c>
      <c r="AE94" t="str">
        <f t="shared" si="38"/>
        <v>Grass_list = [1,2,3,43,44,45,46,47,69,70,71,</v>
      </c>
      <c r="AF94" t="str">
        <f t="shared" si="39"/>
        <v>Ground_list = [27,28,31,34,50,51,74,75,76,</v>
      </c>
      <c r="AG94" t="str">
        <f t="shared" si="40"/>
        <v>Ice_list = [87,91,</v>
      </c>
      <c r="AH94" t="str">
        <f t="shared" si="41"/>
        <v>Normal_list = [16,17,18,19,20,21,22,39,40,52,53,83,84,85,</v>
      </c>
      <c r="AI94" t="str">
        <f t="shared" si="42"/>
        <v>Poison_list = [1,2,3,13,14,15,23,24,29,30,31,32,33,34,41,42,43,44,45,48,49,69,70,71,72,73,88,89,92,93,</v>
      </c>
      <c r="AJ94" t="str">
        <f t="shared" si="43"/>
        <v>Psychic_list = [63,64,65,79,80,</v>
      </c>
      <c r="AK94" t="str">
        <f t="shared" si="44"/>
        <v>Rock_list = [74,75,76,</v>
      </c>
      <c r="AL94" t="str">
        <f t="shared" si="45"/>
        <v>Steel_list = [81,82,</v>
      </c>
      <c r="AM94" t="str">
        <f t="shared" si="29"/>
        <v>Water_list = [7,8,9,54,55,60,61,62,72,73,79,80,86,87,90,91,</v>
      </c>
    </row>
    <row r="95" spans="1:39" x14ac:dyDescent="0.5">
      <c r="A95">
        <v>94</v>
      </c>
      <c r="B95" t="s">
        <v>1331</v>
      </c>
      <c r="C95" t="s">
        <v>1629</v>
      </c>
      <c r="D95" t="s">
        <v>1622</v>
      </c>
      <c r="E95" t="str">
        <f t="shared" si="46"/>
        <v/>
      </c>
      <c r="F95" t="str">
        <f t="shared" si="46"/>
        <v/>
      </c>
      <c r="G95" t="str">
        <f t="shared" si="46"/>
        <v/>
      </c>
      <c r="H95" t="str">
        <f t="shared" si="46"/>
        <v/>
      </c>
      <c r="I95" t="str">
        <f t="shared" si="46"/>
        <v/>
      </c>
      <c r="J95" t="str">
        <f t="shared" si="46"/>
        <v/>
      </c>
      <c r="K95" t="str">
        <f t="shared" si="46"/>
        <v/>
      </c>
      <c r="L95">
        <f t="shared" si="46"/>
        <v>94</v>
      </c>
      <c r="M95" t="str">
        <f t="shared" si="46"/>
        <v/>
      </c>
      <c r="N95" t="str">
        <f t="shared" si="46"/>
        <v/>
      </c>
      <c r="O95" t="str">
        <f t="shared" si="46"/>
        <v/>
      </c>
      <c r="P95" t="str">
        <f t="shared" si="46"/>
        <v/>
      </c>
      <c r="Q95">
        <f t="shared" si="46"/>
        <v>94</v>
      </c>
      <c r="R95" t="str">
        <f t="shared" si="46"/>
        <v/>
      </c>
      <c r="S95" t="str">
        <f t="shared" si="46"/>
        <v/>
      </c>
      <c r="T95" t="str">
        <f t="shared" si="30"/>
        <v/>
      </c>
      <c r="U95" t="str">
        <f t="shared" si="28"/>
        <v/>
      </c>
      <c r="W95" t="str">
        <f t="shared" si="27"/>
        <v>Bug_list = [10,11,12,13,14,15,46,47,48,49,</v>
      </c>
      <c r="X95" t="str">
        <f t="shared" si="31"/>
        <v>Dark_list = [</v>
      </c>
      <c r="Y95" t="str">
        <f t="shared" si="32"/>
        <v>Dragon_list = [</v>
      </c>
      <c r="Z95" t="str">
        <f t="shared" si="33"/>
        <v>Electric_list = [25,26,81,82,</v>
      </c>
      <c r="AA95" t="str">
        <f t="shared" si="34"/>
        <v>Fighting_list = [56,57,62,66,67,68,</v>
      </c>
      <c r="AB95" t="str">
        <f t="shared" si="35"/>
        <v>Fire_list = [4,5,6,37,38,58,59,77,78,</v>
      </c>
      <c r="AC95" t="str">
        <f t="shared" si="36"/>
        <v>Flying_list = [6,12,16,17,18,21,22,41,42,83,84,85,</v>
      </c>
      <c r="AD95" t="str">
        <f t="shared" si="37"/>
        <v>Ghost_list = [92,93,94,</v>
      </c>
      <c r="AE95" t="str">
        <f t="shared" si="38"/>
        <v>Grass_list = [1,2,3,43,44,45,46,47,69,70,71,</v>
      </c>
      <c r="AF95" t="str">
        <f t="shared" si="39"/>
        <v>Ground_list = [27,28,31,34,50,51,74,75,76,</v>
      </c>
      <c r="AG95" t="str">
        <f t="shared" si="40"/>
        <v>Ice_list = [87,91,</v>
      </c>
      <c r="AH95" t="str">
        <f t="shared" si="41"/>
        <v>Normal_list = [16,17,18,19,20,21,22,39,40,52,53,83,84,85,</v>
      </c>
      <c r="AI95" t="str">
        <f t="shared" si="42"/>
        <v>Poison_list = [1,2,3,13,14,15,23,24,29,30,31,32,33,34,41,42,43,44,45,48,49,69,70,71,72,73,88,89,92,93,94,</v>
      </c>
      <c r="AJ95" t="str">
        <f t="shared" si="43"/>
        <v>Psychic_list = [63,64,65,79,80,</v>
      </c>
      <c r="AK95" t="str">
        <f t="shared" si="44"/>
        <v>Rock_list = [74,75,76,</v>
      </c>
      <c r="AL95" t="str">
        <f t="shared" si="45"/>
        <v>Steel_list = [81,82,</v>
      </c>
      <c r="AM95" t="str">
        <f t="shared" si="29"/>
        <v>Water_list = [7,8,9,54,55,60,61,62,72,73,79,80,86,87,90,91,</v>
      </c>
    </row>
    <row r="96" spans="1:39" x14ac:dyDescent="0.5">
      <c r="A96">
        <v>95</v>
      </c>
      <c r="B96" t="s">
        <v>1332</v>
      </c>
      <c r="C96" t="s">
        <v>1623</v>
      </c>
      <c r="D96" t="s">
        <v>1616</v>
      </c>
      <c r="E96" t="str">
        <f t="shared" si="46"/>
        <v/>
      </c>
      <c r="F96" t="str">
        <f t="shared" si="46"/>
        <v/>
      </c>
      <c r="G96" t="str">
        <f t="shared" si="46"/>
        <v/>
      </c>
      <c r="H96" t="str">
        <f t="shared" si="46"/>
        <v/>
      </c>
      <c r="I96" t="str">
        <f t="shared" si="46"/>
        <v/>
      </c>
      <c r="J96" t="str">
        <f t="shared" si="46"/>
        <v/>
      </c>
      <c r="K96" t="str">
        <f t="shared" si="46"/>
        <v/>
      </c>
      <c r="L96" t="str">
        <f t="shared" si="46"/>
        <v/>
      </c>
      <c r="M96" t="str">
        <f t="shared" si="46"/>
        <v/>
      </c>
      <c r="N96">
        <f t="shared" si="46"/>
        <v>95</v>
      </c>
      <c r="O96" t="str">
        <f t="shared" si="46"/>
        <v/>
      </c>
      <c r="P96" t="str">
        <f t="shared" si="46"/>
        <v/>
      </c>
      <c r="Q96" t="str">
        <f t="shared" si="46"/>
        <v/>
      </c>
      <c r="R96" t="str">
        <f t="shared" si="46"/>
        <v/>
      </c>
      <c r="S96">
        <f t="shared" si="46"/>
        <v>95</v>
      </c>
      <c r="T96" t="str">
        <f t="shared" si="30"/>
        <v/>
      </c>
      <c r="U96" t="str">
        <f t="shared" si="28"/>
        <v/>
      </c>
      <c r="W96" t="str">
        <f t="shared" si="27"/>
        <v>Bug_list = [10,11,12,13,14,15,46,47,48,49,</v>
      </c>
      <c r="X96" t="str">
        <f t="shared" si="31"/>
        <v>Dark_list = [</v>
      </c>
      <c r="Y96" t="str">
        <f t="shared" si="32"/>
        <v>Dragon_list = [</v>
      </c>
      <c r="Z96" t="str">
        <f t="shared" si="33"/>
        <v>Electric_list = [25,26,81,82,</v>
      </c>
      <c r="AA96" t="str">
        <f t="shared" si="34"/>
        <v>Fighting_list = [56,57,62,66,67,68,</v>
      </c>
      <c r="AB96" t="str">
        <f t="shared" si="35"/>
        <v>Fire_list = [4,5,6,37,38,58,59,77,78,</v>
      </c>
      <c r="AC96" t="str">
        <f t="shared" si="36"/>
        <v>Flying_list = [6,12,16,17,18,21,22,41,42,83,84,85,</v>
      </c>
      <c r="AD96" t="str">
        <f t="shared" si="37"/>
        <v>Ghost_list = [92,93,94,</v>
      </c>
      <c r="AE96" t="str">
        <f t="shared" si="38"/>
        <v>Grass_list = [1,2,3,43,44,45,46,47,69,70,71,</v>
      </c>
      <c r="AF96" t="str">
        <f t="shared" si="39"/>
        <v>Ground_list = [27,28,31,34,50,51,74,75,76,95,</v>
      </c>
      <c r="AG96" t="str">
        <f t="shared" si="40"/>
        <v>Ice_list = [87,91,</v>
      </c>
      <c r="AH96" t="str">
        <f t="shared" si="41"/>
        <v>Normal_list = [16,17,18,19,20,21,22,39,40,52,53,83,84,85,</v>
      </c>
      <c r="AI96" t="str">
        <f t="shared" si="42"/>
        <v>Poison_list = [1,2,3,13,14,15,23,24,29,30,31,32,33,34,41,42,43,44,45,48,49,69,70,71,72,73,88,89,92,93,94,</v>
      </c>
      <c r="AJ96" t="str">
        <f t="shared" si="43"/>
        <v>Psychic_list = [63,64,65,79,80,</v>
      </c>
      <c r="AK96" t="str">
        <f t="shared" si="44"/>
        <v>Rock_list = [74,75,76,95,</v>
      </c>
      <c r="AL96" t="str">
        <f t="shared" si="45"/>
        <v>Steel_list = [81,82,</v>
      </c>
      <c r="AM96" t="str">
        <f t="shared" si="29"/>
        <v>Water_list = [7,8,9,54,55,60,61,62,72,73,79,80,86,87,90,91,</v>
      </c>
    </row>
    <row r="97" spans="1:39" x14ac:dyDescent="0.5">
      <c r="A97">
        <v>96</v>
      </c>
      <c r="B97" t="s">
        <v>1145</v>
      </c>
      <c r="C97" t="s">
        <v>1624</v>
      </c>
      <c r="D97" t="s">
        <v>1634</v>
      </c>
      <c r="E97" t="str">
        <f t="shared" si="46"/>
        <v/>
      </c>
      <c r="F97" t="str">
        <f t="shared" si="46"/>
        <v/>
      </c>
      <c r="G97" t="str">
        <f t="shared" si="46"/>
        <v/>
      </c>
      <c r="H97" t="str">
        <f t="shared" si="46"/>
        <v/>
      </c>
      <c r="I97" t="str">
        <f t="shared" si="46"/>
        <v/>
      </c>
      <c r="J97" t="str">
        <f t="shared" si="46"/>
        <v/>
      </c>
      <c r="K97" t="str">
        <f t="shared" si="46"/>
        <v/>
      </c>
      <c r="L97" t="str">
        <f t="shared" si="46"/>
        <v/>
      </c>
      <c r="M97" t="str">
        <f t="shared" si="46"/>
        <v/>
      </c>
      <c r="N97" t="str">
        <f t="shared" si="46"/>
        <v/>
      </c>
      <c r="O97" t="str">
        <f t="shared" si="46"/>
        <v/>
      </c>
      <c r="P97" t="str">
        <f t="shared" si="46"/>
        <v/>
      </c>
      <c r="Q97" t="str">
        <f t="shared" si="46"/>
        <v/>
      </c>
      <c r="R97">
        <f t="shared" si="46"/>
        <v>96</v>
      </c>
      <c r="S97" t="str">
        <f t="shared" si="46"/>
        <v/>
      </c>
      <c r="T97" t="str">
        <f t="shared" si="30"/>
        <v/>
      </c>
      <c r="U97" t="str">
        <f t="shared" si="28"/>
        <v/>
      </c>
      <c r="W97" t="str">
        <f t="shared" si="27"/>
        <v>Bug_list = [10,11,12,13,14,15,46,47,48,49,</v>
      </c>
      <c r="X97" t="str">
        <f t="shared" si="31"/>
        <v>Dark_list = [</v>
      </c>
      <c r="Y97" t="str">
        <f t="shared" si="32"/>
        <v>Dragon_list = [</v>
      </c>
      <c r="Z97" t="str">
        <f t="shared" si="33"/>
        <v>Electric_list = [25,26,81,82,</v>
      </c>
      <c r="AA97" t="str">
        <f t="shared" si="34"/>
        <v>Fighting_list = [56,57,62,66,67,68,</v>
      </c>
      <c r="AB97" t="str">
        <f t="shared" si="35"/>
        <v>Fire_list = [4,5,6,37,38,58,59,77,78,</v>
      </c>
      <c r="AC97" t="str">
        <f t="shared" si="36"/>
        <v>Flying_list = [6,12,16,17,18,21,22,41,42,83,84,85,</v>
      </c>
      <c r="AD97" t="str">
        <f t="shared" si="37"/>
        <v>Ghost_list = [92,93,94,</v>
      </c>
      <c r="AE97" t="str">
        <f t="shared" si="38"/>
        <v>Grass_list = [1,2,3,43,44,45,46,47,69,70,71,</v>
      </c>
      <c r="AF97" t="str">
        <f t="shared" si="39"/>
        <v>Ground_list = [27,28,31,34,50,51,74,75,76,95,</v>
      </c>
      <c r="AG97" t="str">
        <f t="shared" si="40"/>
        <v>Ice_list = [87,91,</v>
      </c>
      <c r="AH97" t="str">
        <f t="shared" si="41"/>
        <v>Normal_list = [16,17,18,19,20,21,22,39,40,52,53,83,84,85,</v>
      </c>
      <c r="AI97" t="str">
        <f t="shared" si="42"/>
        <v>Poison_list = [1,2,3,13,14,15,23,24,29,30,31,32,33,34,41,42,43,44,45,48,49,69,70,71,72,73,88,89,92,93,94,</v>
      </c>
      <c r="AJ97" t="str">
        <f t="shared" si="43"/>
        <v>Psychic_list = [63,64,65,79,80,96,</v>
      </c>
      <c r="AK97" t="str">
        <f t="shared" si="44"/>
        <v>Rock_list = [74,75,76,95,</v>
      </c>
      <c r="AL97" t="str">
        <f t="shared" si="45"/>
        <v>Steel_list = [81,82,</v>
      </c>
      <c r="AM97" t="str">
        <f t="shared" si="29"/>
        <v>Water_list = [7,8,9,54,55,60,61,62,72,73,79,80,86,87,90,91,</v>
      </c>
    </row>
    <row r="98" spans="1:39" x14ac:dyDescent="0.5">
      <c r="A98">
        <v>97</v>
      </c>
      <c r="B98" t="s">
        <v>1333</v>
      </c>
      <c r="C98" t="s">
        <v>1624</v>
      </c>
      <c r="D98" t="s">
        <v>1634</v>
      </c>
      <c r="E98" t="str">
        <f t="shared" si="46"/>
        <v/>
      </c>
      <c r="F98" t="str">
        <f t="shared" si="46"/>
        <v/>
      </c>
      <c r="G98" t="str">
        <f t="shared" si="46"/>
        <v/>
      </c>
      <c r="H98" t="str">
        <f t="shared" si="46"/>
        <v/>
      </c>
      <c r="I98" t="str">
        <f t="shared" si="46"/>
        <v/>
      </c>
      <c r="J98" t="str">
        <f t="shared" si="46"/>
        <v/>
      </c>
      <c r="K98" t="str">
        <f t="shared" si="46"/>
        <v/>
      </c>
      <c r="L98" t="str">
        <f t="shared" si="46"/>
        <v/>
      </c>
      <c r="M98" t="str">
        <f t="shared" si="46"/>
        <v/>
      </c>
      <c r="N98" t="str">
        <f t="shared" si="46"/>
        <v/>
      </c>
      <c r="O98" t="str">
        <f t="shared" si="46"/>
        <v/>
      </c>
      <c r="P98" t="str">
        <f t="shared" si="46"/>
        <v/>
      </c>
      <c r="Q98" t="str">
        <f t="shared" si="46"/>
        <v/>
      </c>
      <c r="R98">
        <f t="shared" si="46"/>
        <v>97</v>
      </c>
      <c r="S98" t="str">
        <f t="shared" si="46"/>
        <v/>
      </c>
      <c r="T98" t="str">
        <f t="shared" si="30"/>
        <v/>
      </c>
      <c r="U98" t="str">
        <f t="shared" si="28"/>
        <v/>
      </c>
      <c r="W98" t="str">
        <f t="shared" si="27"/>
        <v>Bug_list = [10,11,12,13,14,15,46,47,48,49,</v>
      </c>
      <c r="X98" t="str">
        <f t="shared" si="31"/>
        <v>Dark_list = [</v>
      </c>
      <c r="Y98" t="str">
        <f t="shared" si="32"/>
        <v>Dragon_list = [</v>
      </c>
      <c r="Z98" t="str">
        <f t="shared" si="33"/>
        <v>Electric_list = [25,26,81,82,</v>
      </c>
      <c r="AA98" t="str">
        <f t="shared" si="34"/>
        <v>Fighting_list = [56,57,62,66,67,68,</v>
      </c>
      <c r="AB98" t="str">
        <f t="shared" si="35"/>
        <v>Fire_list = [4,5,6,37,38,58,59,77,78,</v>
      </c>
      <c r="AC98" t="str">
        <f t="shared" si="36"/>
        <v>Flying_list = [6,12,16,17,18,21,22,41,42,83,84,85,</v>
      </c>
      <c r="AD98" t="str">
        <f t="shared" si="37"/>
        <v>Ghost_list = [92,93,94,</v>
      </c>
      <c r="AE98" t="str">
        <f t="shared" si="38"/>
        <v>Grass_list = [1,2,3,43,44,45,46,47,69,70,71,</v>
      </c>
      <c r="AF98" t="str">
        <f t="shared" si="39"/>
        <v>Ground_list = [27,28,31,34,50,51,74,75,76,95,</v>
      </c>
      <c r="AG98" t="str">
        <f t="shared" si="40"/>
        <v>Ice_list = [87,91,</v>
      </c>
      <c r="AH98" t="str">
        <f t="shared" si="41"/>
        <v>Normal_list = [16,17,18,19,20,21,22,39,40,52,53,83,84,85,</v>
      </c>
      <c r="AI98" t="str">
        <f t="shared" si="42"/>
        <v>Poison_list = [1,2,3,13,14,15,23,24,29,30,31,32,33,34,41,42,43,44,45,48,49,69,70,71,72,73,88,89,92,93,94,</v>
      </c>
      <c r="AJ98" t="str">
        <f t="shared" si="43"/>
        <v>Psychic_list = [63,64,65,79,80,96,97,</v>
      </c>
      <c r="AK98" t="str">
        <f t="shared" si="44"/>
        <v>Rock_list = [74,75,76,95,</v>
      </c>
      <c r="AL98" t="str">
        <f t="shared" si="45"/>
        <v>Steel_list = [81,82,</v>
      </c>
      <c r="AM98" t="str">
        <f t="shared" si="29"/>
        <v>Water_list = [7,8,9,54,55,60,61,62,72,73,79,80,86,87,90,91,</v>
      </c>
    </row>
    <row r="99" spans="1:39" x14ac:dyDescent="0.5">
      <c r="A99">
        <v>98</v>
      </c>
      <c r="B99" t="s">
        <v>1146</v>
      </c>
      <c r="C99" t="s">
        <v>1625</v>
      </c>
      <c r="D99" t="s">
        <v>1634</v>
      </c>
      <c r="E99" t="str">
        <f t="shared" ref="E99:T114" si="47">IF(OR($C99=E$1,$D99=E$1),$A99,"")</f>
        <v/>
      </c>
      <c r="F99" t="str">
        <f t="shared" si="47"/>
        <v/>
      </c>
      <c r="G99" t="str">
        <f t="shared" si="47"/>
        <v/>
      </c>
      <c r="H99" t="str">
        <f t="shared" si="47"/>
        <v/>
      </c>
      <c r="I99" t="str">
        <f t="shared" si="47"/>
        <v/>
      </c>
      <c r="J99" t="str">
        <f t="shared" si="47"/>
        <v/>
      </c>
      <c r="K99" t="str">
        <f t="shared" si="47"/>
        <v/>
      </c>
      <c r="L99" t="str">
        <f t="shared" si="47"/>
        <v/>
      </c>
      <c r="M99" t="str">
        <f t="shared" si="47"/>
        <v/>
      </c>
      <c r="N99" t="str">
        <f t="shared" si="47"/>
        <v/>
      </c>
      <c r="O99" t="str">
        <f t="shared" si="47"/>
        <v/>
      </c>
      <c r="P99" t="str">
        <f t="shared" si="47"/>
        <v/>
      </c>
      <c r="Q99" t="str">
        <f t="shared" si="47"/>
        <v/>
      </c>
      <c r="R99" t="str">
        <f t="shared" si="47"/>
        <v/>
      </c>
      <c r="S99" t="str">
        <f t="shared" si="47"/>
        <v/>
      </c>
      <c r="T99" t="str">
        <f t="shared" si="30"/>
        <v/>
      </c>
      <c r="U99">
        <f t="shared" si="28"/>
        <v>98</v>
      </c>
      <c r="W99" t="str">
        <f t="shared" si="27"/>
        <v>Bug_list = [10,11,12,13,14,15,46,47,48,49,</v>
      </c>
      <c r="X99" t="str">
        <f t="shared" si="31"/>
        <v>Dark_list = [</v>
      </c>
      <c r="Y99" t="str">
        <f t="shared" si="32"/>
        <v>Dragon_list = [</v>
      </c>
      <c r="Z99" t="str">
        <f t="shared" si="33"/>
        <v>Electric_list = [25,26,81,82,</v>
      </c>
      <c r="AA99" t="str">
        <f t="shared" si="34"/>
        <v>Fighting_list = [56,57,62,66,67,68,</v>
      </c>
      <c r="AB99" t="str">
        <f t="shared" si="35"/>
        <v>Fire_list = [4,5,6,37,38,58,59,77,78,</v>
      </c>
      <c r="AC99" t="str">
        <f t="shared" si="36"/>
        <v>Flying_list = [6,12,16,17,18,21,22,41,42,83,84,85,</v>
      </c>
      <c r="AD99" t="str">
        <f t="shared" si="37"/>
        <v>Ghost_list = [92,93,94,</v>
      </c>
      <c r="AE99" t="str">
        <f t="shared" si="38"/>
        <v>Grass_list = [1,2,3,43,44,45,46,47,69,70,71,</v>
      </c>
      <c r="AF99" t="str">
        <f t="shared" si="39"/>
        <v>Ground_list = [27,28,31,34,50,51,74,75,76,95,</v>
      </c>
      <c r="AG99" t="str">
        <f t="shared" si="40"/>
        <v>Ice_list = [87,91,</v>
      </c>
      <c r="AH99" t="str">
        <f t="shared" si="41"/>
        <v>Normal_list = [16,17,18,19,20,21,22,39,40,52,53,83,84,85,</v>
      </c>
      <c r="AI99" t="str">
        <f t="shared" si="42"/>
        <v>Poison_list = [1,2,3,13,14,15,23,24,29,30,31,32,33,34,41,42,43,44,45,48,49,69,70,71,72,73,88,89,92,93,94,</v>
      </c>
      <c r="AJ99" t="str">
        <f t="shared" si="43"/>
        <v>Psychic_list = [63,64,65,79,80,96,97,</v>
      </c>
      <c r="AK99" t="str">
        <f t="shared" si="44"/>
        <v>Rock_list = [74,75,76,95,</v>
      </c>
      <c r="AL99" t="str">
        <f t="shared" si="45"/>
        <v>Steel_list = [81,82,</v>
      </c>
      <c r="AM99" t="str">
        <f t="shared" si="29"/>
        <v>Water_list = [7,8,9,54,55,60,61,62,72,73,79,80,86,87,90,91,98,</v>
      </c>
    </row>
    <row r="100" spans="1:39" x14ac:dyDescent="0.5">
      <c r="A100">
        <v>99</v>
      </c>
      <c r="B100" t="s">
        <v>1334</v>
      </c>
      <c r="C100" t="s">
        <v>1625</v>
      </c>
      <c r="D100" t="s">
        <v>1634</v>
      </c>
      <c r="E100" t="str">
        <f t="shared" si="47"/>
        <v/>
      </c>
      <c r="F100" t="str">
        <f t="shared" si="47"/>
        <v/>
      </c>
      <c r="G100" t="str">
        <f t="shared" si="47"/>
        <v/>
      </c>
      <c r="H100" t="str">
        <f t="shared" si="47"/>
        <v/>
      </c>
      <c r="I100" t="str">
        <f t="shared" si="47"/>
        <v/>
      </c>
      <c r="J100" t="str">
        <f t="shared" si="47"/>
        <v/>
      </c>
      <c r="K100" t="str">
        <f t="shared" si="47"/>
        <v/>
      </c>
      <c r="L100" t="str">
        <f t="shared" si="47"/>
        <v/>
      </c>
      <c r="M100" t="str">
        <f t="shared" si="47"/>
        <v/>
      </c>
      <c r="N100" t="str">
        <f t="shared" si="47"/>
        <v/>
      </c>
      <c r="O100" t="str">
        <f t="shared" si="47"/>
        <v/>
      </c>
      <c r="P100" t="str">
        <f t="shared" si="47"/>
        <v/>
      </c>
      <c r="Q100" t="str">
        <f t="shared" si="47"/>
        <v/>
      </c>
      <c r="R100" t="str">
        <f t="shared" si="47"/>
        <v/>
      </c>
      <c r="S100" t="str">
        <f t="shared" si="47"/>
        <v/>
      </c>
      <c r="T100" t="str">
        <f t="shared" si="30"/>
        <v/>
      </c>
      <c r="U100">
        <f t="shared" si="28"/>
        <v>99</v>
      </c>
      <c r="W100" t="str">
        <f t="shared" si="27"/>
        <v>Bug_list = [10,11,12,13,14,15,46,47,48,49,</v>
      </c>
      <c r="X100" t="str">
        <f t="shared" si="31"/>
        <v>Dark_list = [</v>
      </c>
      <c r="Y100" t="str">
        <f t="shared" si="32"/>
        <v>Dragon_list = [</v>
      </c>
      <c r="Z100" t="str">
        <f t="shared" si="33"/>
        <v>Electric_list = [25,26,81,82,</v>
      </c>
      <c r="AA100" t="str">
        <f t="shared" si="34"/>
        <v>Fighting_list = [56,57,62,66,67,68,</v>
      </c>
      <c r="AB100" t="str">
        <f t="shared" si="35"/>
        <v>Fire_list = [4,5,6,37,38,58,59,77,78,</v>
      </c>
      <c r="AC100" t="str">
        <f t="shared" si="36"/>
        <v>Flying_list = [6,12,16,17,18,21,22,41,42,83,84,85,</v>
      </c>
      <c r="AD100" t="str">
        <f t="shared" si="37"/>
        <v>Ghost_list = [92,93,94,</v>
      </c>
      <c r="AE100" t="str">
        <f t="shared" si="38"/>
        <v>Grass_list = [1,2,3,43,44,45,46,47,69,70,71,</v>
      </c>
      <c r="AF100" t="str">
        <f t="shared" si="39"/>
        <v>Ground_list = [27,28,31,34,50,51,74,75,76,95,</v>
      </c>
      <c r="AG100" t="str">
        <f t="shared" si="40"/>
        <v>Ice_list = [87,91,</v>
      </c>
      <c r="AH100" t="str">
        <f t="shared" si="41"/>
        <v>Normal_list = [16,17,18,19,20,21,22,39,40,52,53,83,84,85,</v>
      </c>
      <c r="AI100" t="str">
        <f t="shared" si="42"/>
        <v>Poison_list = [1,2,3,13,14,15,23,24,29,30,31,32,33,34,41,42,43,44,45,48,49,69,70,71,72,73,88,89,92,93,94,</v>
      </c>
      <c r="AJ100" t="str">
        <f t="shared" si="43"/>
        <v>Psychic_list = [63,64,65,79,80,96,97,</v>
      </c>
      <c r="AK100" t="str">
        <f t="shared" si="44"/>
        <v>Rock_list = [74,75,76,95,</v>
      </c>
      <c r="AL100" t="str">
        <f t="shared" si="45"/>
        <v>Steel_list = [81,82,</v>
      </c>
      <c r="AM100" t="str">
        <f t="shared" si="29"/>
        <v>Water_list = [7,8,9,54,55,60,61,62,72,73,79,80,86,87,90,91,98,99,</v>
      </c>
    </row>
    <row r="101" spans="1:39" x14ac:dyDescent="0.5">
      <c r="A101">
        <v>100</v>
      </c>
      <c r="B101" t="s">
        <v>1147</v>
      </c>
      <c r="C101" t="s">
        <v>1632</v>
      </c>
      <c r="D101" t="s">
        <v>1634</v>
      </c>
      <c r="E101" t="str">
        <f t="shared" si="47"/>
        <v/>
      </c>
      <c r="F101" t="str">
        <f t="shared" si="47"/>
        <v/>
      </c>
      <c r="G101" t="str">
        <f t="shared" si="47"/>
        <v/>
      </c>
      <c r="H101">
        <f t="shared" si="47"/>
        <v>100</v>
      </c>
      <c r="I101" t="str">
        <f t="shared" si="47"/>
        <v/>
      </c>
      <c r="J101" t="str">
        <f t="shared" si="47"/>
        <v/>
      </c>
      <c r="K101" t="str">
        <f t="shared" si="47"/>
        <v/>
      </c>
      <c r="L101" t="str">
        <f t="shared" si="47"/>
        <v/>
      </c>
      <c r="M101" t="str">
        <f t="shared" si="47"/>
        <v/>
      </c>
      <c r="N101" t="str">
        <f t="shared" si="47"/>
        <v/>
      </c>
      <c r="O101" t="str">
        <f t="shared" si="47"/>
        <v/>
      </c>
      <c r="P101" t="str">
        <f t="shared" si="47"/>
        <v/>
      </c>
      <c r="Q101" t="str">
        <f t="shared" si="47"/>
        <v/>
      </c>
      <c r="R101" t="str">
        <f t="shared" si="47"/>
        <v/>
      </c>
      <c r="S101" t="str">
        <f t="shared" si="47"/>
        <v/>
      </c>
      <c r="T101" t="str">
        <f t="shared" si="30"/>
        <v/>
      </c>
      <c r="U101" t="str">
        <f t="shared" si="28"/>
        <v/>
      </c>
      <c r="W101" t="str">
        <f t="shared" si="27"/>
        <v>Bug_list = [10,11,12,13,14,15,46,47,48,49,</v>
      </c>
      <c r="X101" t="str">
        <f t="shared" si="31"/>
        <v>Dark_list = [</v>
      </c>
      <c r="Y101" t="str">
        <f t="shared" si="32"/>
        <v>Dragon_list = [</v>
      </c>
      <c r="Z101" t="str">
        <f t="shared" si="33"/>
        <v>Electric_list = [25,26,81,82,100,</v>
      </c>
      <c r="AA101" t="str">
        <f t="shared" si="34"/>
        <v>Fighting_list = [56,57,62,66,67,68,</v>
      </c>
      <c r="AB101" t="str">
        <f t="shared" si="35"/>
        <v>Fire_list = [4,5,6,37,38,58,59,77,78,</v>
      </c>
      <c r="AC101" t="str">
        <f t="shared" si="36"/>
        <v>Flying_list = [6,12,16,17,18,21,22,41,42,83,84,85,</v>
      </c>
      <c r="AD101" t="str">
        <f t="shared" si="37"/>
        <v>Ghost_list = [92,93,94,</v>
      </c>
      <c r="AE101" t="str">
        <f t="shared" si="38"/>
        <v>Grass_list = [1,2,3,43,44,45,46,47,69,70,71,</v>
      </c>
      <c r="AF101" t="str">
        <f t="shared" si="39"/>
        <v>Ground_list = [27,28,31,34,50,51,74,75,76,95,</v>
      </c>
      <c r="AG101" t="str">
        <f t="shared" si="40"/>
        <v>Ice_list = [87,91,</v>
      </c>
      <c r="AH101" t="str">
        <f t="shared" si="41"/>
        <v>Normal_list = [16,17,18,19,20,21,22,39,40,52,53,83,84,85,</v>
      </c>
      <c r="AI101" t="str">
        <f t="shared" si="42"/>
        <v>Poison_list = [1,2,3,13,14,15,23,24,29,30,31,32,33,34,41,42,43,44,45,48,49,69,70,71,72,73,88,89,92,93,94,</v>
      </c>
      <c r="AJ101" t="str">
        <f t="shared" si="43"/>
        <v>Psychic_list = [63,64,65,79,80,96,97,</v>
      </c>
      <c r="AK101" t="str">
        <f t="shared" si="44"/>
        <v>Rock_list = [74,75,76,95,</v>
      </c>
      <c r="AL101" t="str">
        <f t="shared" si="45"/>
        <v>Steel_list = [81,82,</v>
      </c>
      <c r="AM101" t="str">
        <f t="shared" si="29"/>
        <v>Water_list = [7,8,9,54,55,60,61,62,72,73,79,80,86,87,90,91,98,99,</v>
      </c>
    </row>
    <row r="102" spans="1:39" x14ac:dyDescent="0.5">
      <c r="A102">
        <v>101</v>
      </c>
      <c r="B102" t="s">
        <v>1335</v>
      </c>
      <c r="C102" t="s">
        <v>1632</v>
      </c>
      <c r="D102" t="s">
        <v>1634</v>
      </c>
      <c r="E102" t="str">
        <f t="shared" si="47"/>
        <v/>
      </c>
      <c r="F102" t="str">
        <f t="shared" si="47"/>
        <v/>
      </c>
      <c r="G102" t="str">
        <f t="shared" si="47"/>
        <v/>
      </c>
      <c r="H102">
        <f t="shared" si="47"/>
        <v>101</v>
      </c>
      <c r="I102" t="str">
        <f t="shared" si="47"/>
        <v/>
      </c>
      <c r="J102" t="str">
        <f t="shared" si="47"/>
        <v/>
      </c>
      <c r="K102" t="str">
        <f t="shared" si="47"/>
        <v/>
      </c>
      <c r="L102" t="str">
        <f t="shared" si="47"/>
        <v/>
      </c>
      <c r="M102" t="str">
        <f t="shared" si="47"/>
        <v/>
      </c>
      <c r="N102" t="str">
        <f t="shared" si="47"/>
        <v/>
      </c>
      <c r="O102" t="str">
        <f t="shared" si="47"/>
        <v/>
      </c>
      <c r="P102" t="str">
        <f t="shared" si="47"/>
        <v/>
      </c>
      <c r="Q102" t="str">
        <f t="shared" si="47"/>
        <v/>
      </c>
      <c r="R102" t="str">
        <f t="shared" si="47"/>
        <v/>
      </c>
      <c r="S102" t="str">
        <f t="shared" si="47"/>
        <v/>
      </c>
      <c r="T102" t="str">
        <f t="shared" si="47"/>
        <v/>
      </c>
      <c r="U102" t="str">
        <f t="shared" si="28"/>
        <v/>
      </c>
      <c r="W102" t="str">
        <f t="shared" si="27"/>
        <v>Bug_list = [10,11,12,13,14,15,46,47,48,49,</v>
      </c>
      <c r="X102" t="str">
        <f t="shared" si="31"/>
        <v>Dark_list = [</v>
      </c>
      <c r="Y102" t="str">
        <f t="shared" si="32"/>
        <v>Dragon_list = [</v>
      </c>
      <c r="Z102" t="str">
        <f t="shared" si="33"/>
        <v>Electric_list = [25,26,81,82,100,101,</v>
      </c>
      <c r="AA102" t="str">
        <f t="shared" si="34"/>
        <v>Fighting_list = [56,57,62,66,67,68,</v>
      </c>
      <c r="AB102" t="str">
        <f t="shared" si="35"/>
        <v>Fire_list = [4,5,6,37,38,58,59,77,78,</v>
      </c>
      <c r="AC102" t="str">
        <f t="shared" si="36"/>
        <v>Flying_list = [6,12,16,17,18,21,22,41,42,83,84,85,</v>
      </c>
      <c r="AD102" t="str">
        <f t="shared" si="37"/>
        <v>Ghost_list = [92,93,94,</v>
      </c>
      <c r="AE102" t="str">
        <f t="shared" si="38"/>
        <v>Grass_list = [1,2,3,43,44,45,46,47,69,70,71,</v>
      </c>
      <c r="AF102" t="str">
        <f t="shared" si="39"/>
        <v>Ground_list = [27,28,31,34,50,51,74,75,76,95,</v>
      </c>
      <c r="AG102" t="str">
        <f t="shared" si="40"/>
        <v>Ice_list = [87,91,</v>
      </c>
      <c r="AH102" t="str">
        <f t="shared" si="41"/>
        <v>Normal_list = [16,17,18,19,20,21,22,39,40,52,53,83,84,85,</v>
      </c>
      <c r="AI102" t="str">
        <f t="shared" si="42"/>
        <v>Poison_list = [1,2,3,13,14,15,23,24,29,30,31,32,33,34,41,42,43,44,45,48,49,69,70,71,72,73,88,89,92,93,94,</v>
      </c>
      <c r="AJ102" t="str">
        <f t="shared" si="43"/>
        <v>Psychic_list = [63,64,65,79,80,96,97,</v>
      </c>
      <c r="AK102" t="str">
        <f t="shared" si="44"/>
        <v>Rock_list = [74,75,76,95,</v>
      </c>
      <c r="AL102" t="str">
        <f t="shared" si="45"/>
        <v>Steel_list = [81,82,</v>
      </c>
      <c r="AM102" t="str">
        <f t="shared" si="29"/>
        <v>Water_list = [7,8,9,54,55,60,61,62,72,73,79,80,86,87,90,91,98,99,</v>
      </c>
    </row>
    <row r="103" spans="1:39" x14ac:dyDescent="0.5">
      <c r="A103">
        <v>102</v>
      </c>
      <c r="B103" t="s">
        <v>1336</v>
      </c>
      <c r="C103" t="s">
        <v>1618</v>
      </c>
      <c r="D103" t="s">
        <v>1624</v>
      </c>
      <c r="E103" t="str">
        <f t="shared" si="47"/>
        <v/>
      </c>
      <c r="F103" t="str">
        <f t="shared" si="47"/>
        <v/>
      </c>
      <c r="G103" t="str">
        <f t="shared" si="47"/>
        <v/>
      </c>
      <c r="H103" t="str">
        <f t="shared" si="47"/>
        <v/>
      </c>
      <c r="I103" t="str">
        <f t="shared" si="47"/>
        <v/>
      </c>
      <c r="J103" t="str">
        <f t="shared" si="47"/>
        <v/>
      </c>
      <c r="K103" t="str">
        <f t="shared" si="47"/>
        <v/>
      </c>
      <c r="L103" t="str">
        <f t="shared" si="47"/>
        <v/>
      </c>
      <c r="M103">
        <f t="shared" si="47"/>
        <v>102</v>
      </c>
      <c r="N103" t="str">
        <f t="shared" si="47"/>
        <v/>
      </c>
      <c r="O103" t="str">
        <f t="shared" si="47"/>
        <v/>
      </c>
      <c r="P103" t="str">
        <f t="shared" si="47"/>
        <v/>
      </c>
      <c r="Q103" t="str">
        <f t="shared" si="47"/>
        <v/>
      </c>
      <c r="R103">
        <f t="shared" si="47"/>
        <v>102</v>
      </c>
      <c r="S103" t="str">
        <f t="shared" si="47"/>
        <v/>
      </c>
      <c r="T103" t="str">
        <f t="shared" si="47"/>
        <v/>
      </c>
      <c r="U103" t="str">
        <f t="shared" si="28"/>
        <v/>
      </c>
      <c r="W103" t="str">
        <f t="shared" si="27"/>
        <v>Bug_list = [10,11,12,13,14,15,46,47,48,49,</v>
      </c>
      <c r="X103" t="str">
        <f t="shared" si="31"/>
        <v>Dark_list = [</v>
      </c>
      <c r="Y103" t="str">
        <f t="shared" si="32"/>
        <v>Dragon_list = [</v>
      </c>
      <c r="Z103" t="str">
        <f t="shared" si="33"/>
        <v>Electric_list = [25,26,81,82,100,101,</v>
      </c>
      <c r="AA103" t="str">
        <f t="shared" si="34"/>
        <v>Fighting_list = [56,57,62,66,67,68,</v>
      </c>
      <c r="AB103" t="str">
        <f t="shared" si="35"/>
        <v>Fire_list = [4,5,6,37,38,58,59,77,78,</v>
      </c>
      <c r="AC103" t="str">
        <f t="shared" si="36"/>
        <v>Flying_list = [6,12,16,17,18,21,22,41,42,83,84,85,</v>
      </c>
      <c r="AD103" t="str">
        <f t="shared" si="37"/>
        <v>Ghost_list = [92,93,94,</v>
      </c>
      <c r="AE103" t="str">
        <f t="shared" si="38"/>
        <v>Grass_list = [1,2,3,43,44,45,46,47,69,70,71,102,</v>
      </c>
      <c r="AF103" t="str">
        <f t="shared" si="39"/>
        <v>Ground_list = [27,28,31,34,50,51,74,75,76,95,</v>
      </c>
      <c r="AG103" t="str">
        <f t="shared" si="40"/>
        <v>Ice_list = [87,91,</v>
      </c>
      <c r="AH103" t="str">
        <f t="shared" si="41"/>
        <v>Normal_list = [16,17,18,19,20,21,22,39,40,52,53,83,84,85,</v>
      </c>
      <c r="AI103" t="str">
        <f t="shared" si="42"/>
        <v>Poison_list = [1,2,3,13,14,15,23,24,29,30,31,32,33,34,41,42,43,44,45,48,49,69,70,71,72,73,88,89,92,93,94,</v>
      </c>
      <c r="AJ103" t="str">
        <f t="shared" si="43"/>
        <v>Psychic_list = [63,64,65,79,80,96,97,102,</v>
      </c>
      <c r="AK103" t="str">
        <f t="shared" si="44"/>
        <v>Rock_list = [74,75,76,95,</v>
      </c>
      <c r="AL103" t="str">
        <f t="shared" si="45"/>
        <v>Steel_list = [81,82,</v>
      </c>
      <c r="AM103" t="str">
        <f t="shared" si="29"/>
        <v>Water_list = [7,8,9,54,55,60,61,62,72,73,79,80,86,87,90,91,98,99,</v>
      </c>
    </row>
    <row r="104" spans="1:39" x14ac:dyDescent="0.5">
      <c r="A104">
        <v>103</v>
      </c>
      <c r="B104" t="s">
        <v>1337</v>
      </c>
      <c r="C104" t="s">
        <v>1618</v>
      </c>
      <c r="D104" t="s">
        <v>1624</v>
      </c>
      <c r="E104" t="str">
        <f t="shared" si="47"/>
        <v/>
      </c>
      <c r="F104" t="str">
        <f t="shared" si="47"/>
        <v/>
      </c>
      <c r="G104" t="str">
        <f t="shared" si="47"/>
        <v/>
      </c>
      <c r="H104" t="str">
        <f t="shared" si="47"/>
        <v/>
      </c>
      <c r="I104" t="str">
        <f t="shared" si="47"/>
        <v/>
      </c>
      <c r="J104" t="str">
        <f t="shared" si="47"/>
        <v/>
      </c>
      <c r="K104" t="str">
        <f t="shared" si="47"/>
        <v/>
      </c>
      <c r="L104" t="str">
        <f t="shared" si="47"/>
        <v/>
      </c>
      <c r="M104">
        <f t="shared" si="47"/>
        <v>103</v>
      </c>
      <c r="N104" t="str">
        <f t="shared" si="47"/>
        <v/>
      </c>
      <c r="O104" t="str">
        <f t="shared" si="47"/>
        <v/>
      </c>
      <c r="P104" t="str">
        <f t="shared" si="47"/>
        <v/>
      </c>
      <c r="Q104" t="str">
        <f t="shared" si="47"/>
        <v/>
      </c>
      <c r="R104">
        <f t="shared" si="47"/>
        <v>103</v>
      </c>
      <c r="S104" t="str">
        <f t="shared" si="47"/>
        <v/>
      </c>
      <c r="T104" t="str">
        <f t="shared" si="47"/>
        <v/>
      </c>
      <c r="U104" t="str">
        <f t="shared" si="28"/>
        <v/>
      </c>
      <c r="W104" t="str">
        <f t="shared" si="27"/>
        <v>Bug_list = [10,11,12,13,14,15,46,47,48,49,</v>
      </c>
      <c r="X104" t="str">
        <f t="shared" si="31"/>
        <v>Dark_list = [</v>
      </c>
      <c r="Y104" t="str">
        <f t="shared" si="32"/>
        <v>Dragon_list = [</v>
      </c>
      <c r="Z104" t="str">
        <f t="shared" si="33"/>
        <v>Electric_list = [25,26,81,82,100,101,</v>
      </c>
      <c r="AA104" t="str">
        <f t="shared" si="34"/>
        <v>Fighting_list = [56,57,62,66,67,68,</v>
      </c>
      <c r="AB104" t="str">
        <f t="shared" si="35"/>
        <v>Fire_list = [4,5,6,37,38,58,59,77,78,</v>
      </c>
      <c r="AC104" t="str">
        <f t="shared" si="36"/>
        <v>Flying_list = [6,12,16,17,18,21,22,41,42,83,84,85,</v>
      </c>
      <c r="AD104" t="str">
        <f t="shared" si="37"/>
        <v>Ghost_list = [92,93,94,</v>
      </c>
      <c r="AE104" t="str">
        <f t="shared" si="38"/>
        <v>Grass_list = [1,2,3,43,44,45,46,47,69,70,71,102,103,</v>
      </c>
      <c r="AF104" t="str">
        <f t="shared" si="39"/>
        <v>Ground_list = [27,28,31,34,50,51,74,75,76,95,</v>
      </c>
      <c r="AG104" t="str">
        <f t="shared" si="40"/>
        <v>Ice_list = [87,91,</v>
      </c>
      <c r="AH104" t="str">
        <f t="shared" si="41"/>
        <v>Normal_list = [16,17,18,19,20,21,22,39,40,52,53,83,84,85,</v>
      </c>
      <c r="AI104" t="str">
        <f t="shared" si="42"/>
        <v>Poison_list = [1,2,3,13,14,15,23,24,29,30,31,32,33,34,41,42,43,44,45,48,49,69,70,71,72,73,88,89,92,93,94,</v>
      </c>
      <c r="AJ104" t="str">
        <f t="shared" si="43"/>
        <v>Psychic_list = [63,64,65,79,80,96,97,102,103,</v>
      </c>
      <c r="AK104" t="str">
        <f t="shared" si="44"/>
        <v>Rock_list = [74,75,76,95,</v>
      </c>
      <c r="AL104" t="str">
        <f t="shared" si="45"/>
        <v>Steel_list = [81,82,</v>
      </c>
      <c r="AM104" t="str">
        <f t="shared" si="29"/>
        <v>Water_list = [7,8,9,54,55,60,61,62,72,73,79,80,86,87,90,91,98,99,</v>
      </c>
    </row>
    <row r="105" spans="1:39" x14ac:dyDescent="0.5">
      <c r="A105">
        <v>104</v>
      </c>
      <c r="B105" t="s">
        <v>1148</v>
      </c>
      <c r="C105" t="s">
        <v>1616</v>
      </c>
      <c r="D105" t="s">
        <v>1634</v>
      </c>
      <c r="E105" t="str">
        <f t="shared" si="47"/>
        <v/>
      </c>
      <c r="F105" t="str">
        <f t="shared" si="47"/>
        <v/>
      </c>
      <c r="G105" t="str">
        <f t="shared" si="47"/>
        <v/>
      </c>
      <c r="H105" t="str">
        <f t="shared" si="47"/>
        <v/>
      </c>
      <c r="I105" t="str">
        <f t="shared" si="47"/>
        <v/>
      </c>
      <c r="J105" t="str">
        <f t="shared" si="47"/>
        <v/>
      </c>
      <c r="K105" t="str">
        <f t="shared" si="47"/>
        <v/>
      </c>
      <c r="L105" t="str">
        <f t="shared" si="47"/>
        <v/>
      </c>
      <c r="M105" t="str">
        <f t="shared" si="47"/>
        <v/>
      </c>
      <c r="N105">
        <f t="shared" si="47"/>
        <v>104</v>
      </c>
      <c r="O105" t="str">
        <f t="shared" si="47"/>
        <v/>
      </c>
      <c r="P105" t="str">
        <f t="shared" si="47"/>
        <v/>
      </c>
      <c r="Q105" t="str">
        <f t="shared" si="47"/>
        <v/>
      </c>
      <c r="R105" t="str">
        <f t="shared" si="47"/>
        <v/>
      </c>
      <c r="S105" t="str">
        <f t="shared" si="47"/>
        <v/>
      </c>
      <c r="T105" t="str">
        <f t="shared" si="47"/>
        <v/>
      </c>
      <c r="U105" t="str">
        <f t="shared" si="28"/>
        <v/>
      </c>
      <c r="W105" t="str">
        <f t="shared" si="27"/>
        <v>Bug_list = [10,11,12,13,14,15,46,47,48,49,</v>
      </c>
      <c r="X105" t="str">
        <f t="shared" si="31"/>
        <v>Dark_list = [</v>
      </c>
      <c r="Y105" t="str">
        <f t="shared" si="32"/>
        <v>Dragon_list = [</v>
      </c>
      <c r="Z105" t="str">
        <f t="shared" si="33"/>
        <v>Electric_list = [25,26,81,82,100,101,</v>
      </c>
      <c r="AA105" t="str">
        <f t="shared" si="34"/>
        <v>Fighting_list = [56,57,62,66,67,68,</v>
      </c>
      <c r="AB105" t="str">
        <f t="shared" si="35"/>
        <v>Fire_list = [4,5,6,37,38,58,59,77,78,</v>
      </c>
      <c r="AC105" t="str">
        <f t="shared" si="36"/>
        <v>Flying_list = [6,12,16,17,18,21,22,41,42,83,84,85,</v>
      </c>
      <c r="AD105" t="str">
        <f t="shared" si="37"/>
        <v>Ghost_list = [92,93,94,</v>
      </c>
      <c r="AE105" t="str">
        <f t="shared" si="38"/>
        <v>Grass_list = [1,2,3,43,44,45,46,47,69,70,71,102,103,</v>
      </c>
      <c r="AF105" t="str">
        <f t="shared" si="39"/>
        <v>Ground_list = [27,28,31,34,50,51,74,75,76,95,104,</v>
      </c>
      <c r="AG105" t="str">
        <f t="shared" si="40"/>
        <v>Ice_list = [87,91,</v>
      </c>
      <c r="AH105" t="str">
        <f t="shared" si="41"/>
        <v>Normal_list = [16,17,18,19,20,21,22,39,40,52,53,83,84,85,</v>
      </c>
      <c r="AI105" t="str">
        <f t="shared" si="42"/>
        <v>Poison_list = [1,2,3,13,14,15,23,24,29,30,31,32,33,34,41,42,43,44,45,48,49,69,70,71,72,73,88,89,92,93,94,</v>
      </c>
      <c r="AJ105" t="str">
        <f t="shared" si="43"/>
        <v>Psychic_list = [63,64,65,79,80,96,97,102,103,</v>
      </c>
      <c r="AK105" t="str">
        <f t="shared" si="44"/>
        <v>Rock_list = [74,75,76,95,</v>
      </c>
      <c r="AL105" t="str">
        <f t="shared" si="45"/>
        <v>Steel_list = [81,82,</v>
      </c>
      <c r="AM105" t="str">
        <f t="shared" si="29"/>
        <v>Water_list = [7,8,9,54,55,60,61,62,72,73,79,80,86,87,90,91,98,99,</v>
      </c>
    </row>
    <row r="106" spans="1:39" x14ac:dyDescent="0.5">
      <c r="A106">
        <v>105</v>
      </c>
      <c r="B106" t="s">
        <v>1338</v>
      </c>
      <c r="C106" t="s">
        <v>1616</v>
      </c>
      <c r="D106" t="s">
        <v>1634</v>
      </c>
      <c r="E106" t="str">
        <f t="shared" si="47"/>
        <v/>
      </c>
      <c r="F106" t="str">
        <f t="shared" si="47"/>
        <v/>
      </c>
      <c r="G106" t="str">
        <f t="shared" si="47"/>
        <v/>
      </c>
      <c r="H106" t="str">
        <f t="shared" si="47"/>
        <v/>
      </c>
      <c r="I106" t="str">
        <f t="shared" si="47"/>
        <v/>
      </c>
      <c r="J106" t="str">
        <f t="shared" si="47"/>
        <v/>
      </c>
      <c r="K106" t="str">
        <f t="shared" si="47"/>
        <v/>
      </c>
      <c r="L106" t="str">
        <f t="shared" si="47"/>
        <v/>
      </c>
      <c r="M106" t="str">
        <f t="shared" si="47"/>
        <v/>
      </c>
      <c r="N106">
        <f t="shared" si="47"/>
        <v>105</v>
      </c>
      <c r="O106" t="str">
        <f t="shared" si="47"/>
        <v/>
      </c>
      <c r="P106" t="str">
        <f t="shared" si="47"/>
        <v/>
      </c>
      <c r="Q106" t="str">
        <f t="shared" si="47"/>
        <v/>
      </c>
      <c r="R106" t="str">
        <f t="shared" si="47"/>
        <v/>
      </c>
      <c r="S106" t="str">
        <f t="shared" si="47"/>
        <v/>
      </c>
      <c r="T106" t="str">
        <f t="shared" si="47"/>
        <v/>
      </c>
      <c r="U106" t="str">
        <f t="shared" si="28"/>
        <v/>
      </c>
      <c r="W106" t="str">
        <f t="shared" si="27"/>
        <v>Bug_list = [10,11,12,13,14,15,46,47,48,49,</v>
      </c>
      <c r="X106" t="str">
        <f t="shared" si="31"/>
        <v>Dark_list = [</v>
      </c>
      <c r="Y106" t="str">
        <f t="shared" si="32"/>
        <v>Dragon_list = [</v>
      </c>
      <c r="Z106" t="str">
        <f t="shared" si="33"/>
        <v>Electric_list = [25,26,81,82,100,101,</v>
      </c>
      <c r="AA106" t="str">
        <f t="shared" si="34"/>
        <v>Fighting_list = [56,57,62,66,67,68,</v>
      </c>
      <c r="AB106" t="str">
        <f t="shared" si="35"/>
        <v>Fire_list = [4,5,6,37,38,58,59,77,78,</v>
      </c>
      <c r="AC106" t="str">
        <f t="shared" si="36"/>
        <v>Flying_list = [6,12,16,17,18,21,22,41,42,83,84,85,</v>
      </c>
      <c r="AD106" t="str">
        <f t="shared" si="37"/>
        <v>Ghost_list = [92,93,94,</v>
      </c>
      <c r="AE106" t="str">
        <f t="shared" si="38"/>
        <v>Grass_list = [1,2,3,43,44,45,46,47,69,70,71,102,103,</v>
      </c>
      <c r="AF106" t="str">
        <f t="shared" si="39"/>
        <v>Ground_list = [27,28,31,34,50,51,74,75,76,95,104,105,</v>
      </c>
      <c r="AG106" t="str">
        <f t="shared" si="40"/>
        <v>Ice_list = [87,91,</v>
      </c>
      <c r="AH106" t="str">
        <f t="shared" si="41"/>
        <v>Normal_list = [16,17,18,19,20,21,22,39,40,52,53,83,84,85,</v>
      </c>
      <c r="AI106" t="str">
        <f t="shared" si="42"/>
        <v>Poison_list = [1,2,3,13,14,15,23,24,29,30,31,32,33,34,41,42,43,44,45,48,49,69,70,71,72,73,88,89,92,93,94,</v>
      </c>
      <c r="AJ106" t="str">
        <f t="shared" si="43"/>
        <v>Psychic_list = [63,64,65,79,80,96,97,102,103,</v>
      </c>
      <c r="AK106" t="str">
        <f t="shared" si="44"/>
        <v>Rock_list = [74,75,76,95,</v>
      </c>
      <c r="AL106" t="str">
        <f t="shared" si="45"/>
        <v>Steel_list = [81,82,</v>
      </c>
      <c r="AM106" t="str">
        <f t="shared" si="29"/>
        <v>Water_list = [7,8,9,54,55,60,61,62,72,73,79,80,86,87,90,91,98,99,</v>
      </c>
    </row>
    <row r="107" spans="1:39" x14ac:dyDescent="0.5">
      <c r="A107">
        <v>106</v>
      </c>
      <c r="B107" t="s">
        <v>1339</v>
      </c>
      <c r="C107" t="s">
        <v>1631</v>
      </c>
      <c r="D107" t="s">
        <v>1634</v>
      </c>
      <c r="E107" t="str">
        <f t="shared" si="47"/>
        <v/>
      </c>
      <c r="F107" t="str">
        <f t="shared" si="47"/>
        <v/>
      </c>
      <c r="G107" t="str">
        <f t="shared" si="47"/>
        <v/>
      </c>
      <c r="H107" t="str">
        <f t="shared" si="47"/>
        <v/>
      </c>
      <c r="I107">
        <f t="shared" si="47"/>
        <v>106</v>
      </c>
      <c r="J107" t="str">
        <f t="shared" si="47"/>
        <v/>
      </c>
      <c r="K107" t="str">
        <f t="shared" si="47"/>
        <v/>
      </c>
      <c r="L107" t="str">
        <f t="shared" si="47"/>
        <v/>
      </c>
      <c r="M107" t="str">
        <f t="shared" si="47"/>
        <v/>
      </c>
      <c r="N107" t="str">
        <f t="shared" si="47"/>
        <v/>
      </c>
      <c r="O107" t="str">
        <f t="shared" si="47"/>
        <v/>
      </c>
      <c r="P107" t="str">
        <f t="shared" si="47"/>
        <v/>
      </c>
      <c r="Q107" t="str">
        <f t="shared" si="47"/>
        <v/>
      </c>
      <c r="R107" t="str">
        <f t="shared" si="47"/>
        <v/>
      </c>
      <c r="S107" t="str">
        <f t="shared" si="47"/>
        <v/>
      </c>
      <c r="T107" t="str">
        <f t="shared" si="47"/>
        <v/>
      </c>
      <c r="U107" t="str">
        <f t="shared" si="28"/>
        <v/>
      </c>
      <c r="W107" t="str">
        <f t="shared" si="27"/>
        <v>Bug_list = [10,11,12,13,14,15,46,47,48,49,</v>
      </c>
      <c r="X107" t="str">
        <f t="shared" si="31"/>
        <v>Dark_list = [</v>
      </c>
      <c r="Y107" t="str">
        <f t="shared" si="32"/>
        <v>Dragon_list = [</v>
      </c>
      <c r="Z107" t="str">
        <f t="shared" si="33"/>
        <v>Electric_list = [25,26,81,82,100,101,</v>
      </c>
      <c r="AA107" t="str">
        <f t="shared" si="34"/>
        <v>Fighting_list = [56,57,62,66,67,68,106,</v>
      </c>
      <c r="AB107" t="str">
        <f t="shared" si="35"/>
        <v>Fire_list = [4,5,6,37,38,58,59,77,78,</v>
      </c>
      <c r="AC107" t="str">
        <f t="shared" si="36"/>
        <v>Flying_list = [6,12,16,17,18,21,22,41,42,83,84,85,</v>
      </c>
      <c r="AD107" t="str">
        <f t="shared" si="37"/>
        <v>Ghost_list = [92,93,94,</v>
      </c>
      <c r="AE107" t="str">
        <f t="shared" si="38"/>
        <v>Grass_list = [1,2,3,43,44,45,46,47,69,70,71,102,103,</v>
      </c>
      <c r="AF107" t="str">
        <f t="shared" si="39"/>
        <v>Ground_list = [27,28,31,34,50,51,74,75,76,95,104,105,</v>
      </c>
      <c r="AG107" t="str">
        <f t="shared" si="40"/>
        <v>Ice_list = [87,91,</v>
      </c>
      <c r="AH107" t="str">
        <f t="shared" si="41"/>
        <v>Normal_list = [16,17,18,19,20,21,22,39,40,52,53,83,84,85,</v>
      </c>
      <c r="AI107" t="str">
        <f t="shared" si="42"/>
        <v>Poison_list = [1,2,3,13,14,15,23,24,29,30,31,32,33,34,41,42,43,44,45,48,49,69,70,71,72,73,88,89,92,93,94,</v>
      </c>
      <c r="AJ107" t="str">
        <f t="shared" si="43"/>
        <v>Psychic_list = [63,64,65,79,80,96,97,102,103,</v>
      </c>
      <c r="AK107" t="str">
        <f t="shared" si="44"/>
        <v>Rock_list = [74,75,76,95,</v>
      </c>
      <c r="AL107" t="str">
        <f t="shared" si="45"/>
        <v>Steel_list = [81,82,</v>
      </c>
      <c r="AM107" t="str">
        <f t="shared" si="29"/>
        <v>Water_list = [7,8,9,54,55,60,61,62,72,73,79,80,86,87,90,91,98,99,</v>
      </c>
    </row>
    <row r="108" spans="1:39" x14ac:dyDescent="0.5">
      <c r="A108">
        <v>107</v>
      </c>
      <c r="B108" t="s">
        <v>1340</v>
      </c>
      <c r="C108" t="s">
        <v>1631</v>
      </c>
      <c r="D108" t="s">
        <v>1634</v>
      </c>
      <c r="E108" t="str">
        <f t="shared" si="47"/>
        <v/>
      </c>
      <c r="F108" t="str">
        <f t="shared" si="47"/>
        <v/>
      </c>
      <c r="G108" t="str">
        <f t="shared" si="47"/>
        <v/>
      </c>
      <c r="H108" t="str">
        <f t="shared" si="47"/>
        <v/>
      </c>
      <c r="I108">
        <f t="shared" si="47"/>
        <v>107</v>
      </c>
      <c r="J108" t="str">
        <f t="shared" si="47"/>
        <v/>
      </c>
      <c r="K108" t="str">
        <f t="shared" si="47"/>
        <v/>
      </c>
      <c r="L108" t="str">
        <f t="shared" si="47"/>
        <v/>
      </c>
      <c r="M108" t="str">
        <f t="shared" si="47"/>
        <v/>
      </c>
      <c r="N108" t="str">
        <f t="shared" si="47"/>
        <v/>
      </c>
      <c r="O108" t="str">
        <f t="shared" si="47"/>
        <v/>
      </c>
      <c r="P108" t="str">
        <f t="shared" si="47"/>
        <v/>
      </c>
      <c r="Q108" t="str">
        <f t="shared" si="47"/>
        <v/>
      </c>
      <c r="R108" t="str">
        <f t="shared" si="47"/>
        <v/>
      </c>
      <c r="S108" t="str">
        <f t="shared" si="47"/>
        <v/>
      </c>
      <c r="T108" t="str">
        <f t="shared" si="47"/>
        <v/>
      </c>
      <c r="U108" t="str">
        <f t="shared" si="28"/>
        <v/>
      </c>
      <c r="W108" t="str">
        <f t="shared" si="27"/>
        <v>Bug_list = [10,11,12,13,14,15,46,47,48,49,</v>
      </c>
      <c r="X108" t="str">
        <f t="shared" si="31"/>
        <v>Dark_list = [</v>
      </c>
      <c r="Y108" t="str">
        <f t="shared" si="32"/>
        <v>Dragon_list = [</v>
      </c>
      <c r="Z108" t="str">
        <f t="shared" si="33"/>
        <v>Electric_list = [25,26,81,82,100,101,</v>
      </c>
      <c r="AA108" t="str">
        <f t="shared" si="34"/>
        <v>Fighting_list = [56,57,62,66,67,68,106,107,</v>
      </c>
      <c r="AB108" t="str">
        <f t="shared" si="35"/>
        <v>Fire_list = [4,5,6,37,38,58,59,77,78,</v>
      </c>
      <c r="AC108" t="str">
        <f t="shared" si="36"/>
        <v>Flying_list = [6,12,16,17,18,21,22,41,42,83,84,85,</v>
      </c>
      <c r="AD108" t="str">
        <f t="shared" si="37"/>
        <v>Ghost_list = [92,93,94,</v>
      </c>
      <c r="AE108" t="str">
        <f t="shared" si="38"/>
        <v>Grass_list = [1,2,3,43,44,45,46,47,69,70,71,102,103,</v>
      </c>
      <c r="AF108" t="str">
        <f t="shared" si="39"/>
        <v>Ground_list = [27,28,31,34,50,51,74,75,76,95,104,105,</v>
      </c>
      <c r="AG108" t="str">
        <f t="shared" si="40"/>
        <v>Ice_list = [87,91,</v>
      </c>
      <c r="AH108" t="str">
        <f t="shared" si="41"/>
        <v>Normal_list = [16,17,18,19,20,21,22,39,40,52,53,83,84,85,</v>
      </c>
      <c r="AI108" t="str">
        <f t="shared" si="42"/>
        <v>Poison_list = [1,2,3,13,14,15,23,24,29,30,31,32,33,34,41,42,43,44,45,48,49,69,70,71,72,73,88,89,92,93,94,</v>
      </c>
      <c r="AJ108" t="str">
        <f t="shared" si="43"/>
        <v>Psychic_list = [63,64,65,79,80,96,97,102,103,</v>
      </c>
      <c r="AK108" t="str">
        <f t="shared" si="44"/>
        <v>Rock_list = [74,75,76,95,</v>
      </c>
      <c r="AL108" t="str">
        <f t="shared" si="45"/>
        <v>Steel_list = [81,82,</v>
      </c>
      <c r="AM108" t="str">
        <f t="shared" si="29"/>
        <v>Water_list = [7,8,9,54,55,60,61,62,72,73,79,80,86,87,90,91,98,99,</v>
      </c>
    </row>
    <row r="109" spans="1:39" x14ac:dyDescent="0.5">
      <c r="A109">
        <v>108</v>
      </c>
      <c r="B109" t="s">
        <v>1341</v>
      </c>
      <c r="C109" t="s">
        <v>1620</v>
      </c>
      <c r="D109" t="s">
        <v>1634</v>
      </c>
      <c r="E109" t="str">
        <f t="shared" si="47"/>
        <v/>
      </c>
      <c r="F109" t="str">
        <f t="shared" si="47"/>
        <v/>
      </c>
      <c r="G109" t="str">
        <f t="shared" si="47"/>
        <v/>
      </c>
      <c r="H109" t="str">
        <f t="shared" si="47"/>
        <v/>
      </c>
      <c r="I109" t="str">
        <f t="shared" si="47"/>
        <v/>
      </c>
      <c r="J109" t="str">
        <f t="shared" si="47"/>
        <v/>
      </c>
      <c r="K109" t="str">
        <f t="shared" si="47"/>
        <v/>
      </c>
      <c r="L109" t="str">
        <f t="shared" si="47"/>
        <v/>
      </c>
      <c r="M109" t="str">
        <f t="shared" si="47"/>
        <v/>
      </c>
      <c r="N109" t="str">
        <f t="shared" si="47"/>
        <v/>
      </c>
      <c r="O109" t="str">
        <f t="shared" si="47"/>
        <v/>
      </c>
      <c r="P109">
        <f t="shared" si="47"/>
        <v>108</v>
      </c>
      <c r="Q109" t="str">
        <f t="shared" si="47"/>
        <v/>
      </c>
      <c r="R109" t="str">
        <f t="shared" si="47"/>
        <v/>
      </c>
      <c r="S109" t="str">
        <f t="shared" si="47"/>
        <v/>
      </c>
      <c r="T109" t="str">
        <f t="shared" si="47"/>
        <v/>
      </c>
      <c r="U109" t="str">
        <f t="shared" si="28"/>
        <v/>
      </c>
      <c r="W109" t="str">
        <f t="shared" si="27"/>
        <v>Bug_list = [10,11,12,13,14,15,46,47,48,49,</v>
      </c>
      <c r="X109" t="str">
        <f t="shared" si="31"/>
        <v>Dark_list = [</v>
      </c>
      <c r="Y109" t="str">
        <f t="shared" si="32"/>
        <v>Dragon_list = [</v>
      </c>
      <c r="Z109" t="str">
        <f t="shared" si="33"/>
        <v>Electric_list = [25,26,81,82,100,101,</v>
      </c>
      <c r="AA109" t="str">
        <f t="shared" si="34"/>
        <v>Fighting_list = [56,57,62,66,67,68,106,107,</v>
      </c>
      <c r="AB109" t="str">
        <f t="shared" si="35"/>
        <v>Fire_list = [4,5,6,37,38,58,59,77,78,</v>
      </c>
      <c r="AC109" t="str">
        <f t="shared" si="36"/>
        <v>Flying_list = [6,12,16,17,18,21,22,41,42,83,84,85,</v>
      </c>
      <c r="AD109" t="str">
        <f t="shared" si="37"/>
        <v>Ghost_list = [92,93,94,</v>
      </c>
      <c r="AE109" t="str">
        <f t="shared" si="38"/>
        <v>Grass_list = [1,2,3,43,44,45,46,47,69,70,71,102,103,</v>
      </c>
      <c r="AF109" t="str">
        <f t="shared" si="39"/>
        <v>Ground_list = [27,28,31,34,50,51,74,75,76,95,104,105,</v>
      </c>
      <c r="AG109" t="str">
        <f t="shared" si="40"/>
        <v>Ice_list = [87,91,</v>
      </c>
      <c r="AH109" t="str">
        <f t="shared" si="41"/>
        <v>Normal_list = [16,17,18,19,20,21,22,39,40,52,53,83,84,85,108,</v>
      </c>
      <c r="AI109" t="str">
        <f t="shared" si="42"/>
        <v>Poison_list = [1,2,3,13,14,15,23,24,29,30,31,32,33,34,41,42,43,44,45,48,49,69,70,71,72,73,88,89,92,93,94,</v>
      </c>
      <c r="AJ109" t="str">
        <f t="shared" si="43"/>
        <v>Psychic_list = [63,64,65,79,80,96,97,102,103,</v>
      </c>
      <c r="AK109" t="str">
        <f t="shared" si="44"/>
        <v>Rock_list = [74,75,76,95,</v>
      </c>
      <c r="AL109" t="str">
        <f t="shared" si="45"/>
        <v>Steel_list = [81,82,</v>
      </c>
      <c r="AM109" t="str">
        <f t="shared" si="29"/>
        <v>Water_list = [7,8,9,54,55,60,61,62,72,73,79,80,86,87,90,91,98,99,</v>
      </c>
    </row>
    <row r="110" spans="1:39" x14ac:dyDescent="0.5">
      <c r="A110">
        <v>109</v>
      </c>
      <c r="B110" t="s">
        <v>1149</v>
      </c>
      <c r="C110" t="s">
        <v>1622</v>
      </c>
      <c r="D110" t="s">
        <v>1634</v>
      </c>
      <c r="E110" t="str">
        <f t="shared" si="47"/>
        <v/>
      </c>
      <c r="F110" t="str">
        <f t="shared" si="47"/>
        <v/>
      </c>
      <c r="G110" t="str">
        <f t="shared" si="47"/>
        <v/>
      </c>
      <c r="H110" t="str">
        <f t="shared" si="47"/>
        <v/>
      </c>
      <c r="I110" t="str">
        <f t="shared" si="47"/>
        <v/>
      </c>
      <c r="J110" t="str">
        <f t="shared" si="47"/>
        <v/>
      </c>
      <c r="K110" t="str">
        <f t="shared" si="47"/>
        <v/>
      </c>
      <c r="L110" t="str">
        <f t="shared" si="47"/>
        <v/>
      </c>
      <c r="M110" t="str">
        <f t="shared" si="47"/>
        <v/>
      </c>
      <c r="N110" t="str">
        <f t="shared" si="47"/>
        <v/>
      </c>
      <c r="O110" t="str">
        <f t="shared" si="47"/>
        <v/>
      </c>
      <c r="P110" t="str">
        <f t="shared" si="47"/>
        <v/>
      </c>
      <c r="Q110">
        <f t="shared" si="47"/>
        <v>109</v>
      </c>
      <c r="R110" t="str">
        <f t="shared" si="47"/>
        <v/>
      </c>
      <c r="S110" t="str">
        <f t="shared" si="47"/>
        <v/>
      </c>
      <c r="T110" t="str">
        <f t="shared" si="47"/>
        <v/>
      </c>
      <c r="U110" t="str">
        <f t="shared" si="28"/>
        <v/>
      </c>
      <c r="W110" t="str">
        <f t="shared" si="27"/>
        <v>Bug_list = [10,11,12,13,14,15,46,47,48,49,</v>
      </c>
      <c r="X110" t="str">
        <f t="shared" si="31"/>
        <v>Dark_list = [</v>
      </c>
      <c r="Y110" t="str">
        <f t="shared" si="32"/>
        <v>Dragon_list = [</v>
      </c>
      <c r="Z110" t="str">
        <f t="shared" si="33"/>
        <v>Electric_list = [25,26,81,82,100,101,</v>
      </c>
      <c r="AA110" t="str">
        <f t="shared" si="34"/>
        <v>Fighting_list = [56,57,62,66,67,68,106,107,</v>
      </c>
      <c r="AB110" t="str">
        <f t="shared" si="35"/>
        <v>Fire_list = [4,5,6,37,38,58,59,77,78,</v>
      </c>
      <c r="AC110" t="str">
        <f t="shared" si="36"/>
        <v>Flying_list = [6,12,16,17,18,21,22,41,42,83,84,85,</v>
      </c>
      <c r="AD110" t="str">
        <f t="shared" si="37"/>
        <v>Ghost_list = [92,93,94,</v>
      </c>
      <c r="AE110" t="str">
        <f t="shared" si="38"/>
        <v>Grass_list = [1,2,3,43,44,45,46,47,69,70,71,102,103,</v>
      </c>
      <c r="AF110" t="str">
        <f t="shared" si="39"/>
        <v>Ground_list = [27,28,31,34,50,51,74,75,76,95,104,105,</v>
      </c>
      <c r="AG110" t="str">
        <f t="shared" si="40"/>
        <v>Ice_list = [87,91,</v>
      </c>
      <c r="AH110" t="str">
        <f t="shared" si="41"/>
        <v>Normal_list = [16,17,18,19,20,21,22,39,40,52,53,83,84,85,108,</v>
      </c>
      <c r="AI110" t="str">
        <f t="shared" si="42"/>
        <v>Poison_list = [1,2,3,13,14,15,23,24,29,30,31,32,33,34,41,42,43,44,45,48,49,69,70,71,72,73,88,89,92,93,94,109,</v>
      </c>
      <c r="AJ110" t="str">
        <f t="shared" si="43"/>
        <v>Psychic_list = [63,64,65,79,80,96,97,102,103,</v>
      </c>
      <c r="AK110" t="str">
        <f t="shared" si="44"/>
        <v>Rock_list = [74,75,76,95,</v>
      </c>
      <c r="AL110" t="str">
        <f t="shared" si="45"/>
        <v>Steel_list = [81,82,</v>
      </c>
      <c r="AM110" t="str">
        <f t="shared" si="29"/>
        <v>Water_list = [7,8,9,54,55,60,61,62,72,73,79,80,86,87,90,91,98,99,</v>
      </c>
    </row>
    <row r="111" spans="1:39" x14ac:dyDescent="0.5">
      <c r="A111">
        <v>110</v>
      </c>
      <c r="B111" t="s">
        <v>1342</v>
      </c>
      <c r="C111" t="s">
        <v>1622</v>
      </c>
      <c r="D111" t="s">
        <v>1634</v>
      </c>
      <c r="E111" t="str">
        <f t="shared" si="47"/>
        <v/>
      </c>
      <c r="F111" t="str">
        <f t="shared" si="47"/>
        <v/>
      </c>
      <c r="G111" t="str">
        <f t="shared" si="47"/>
        <v/>
      </c>
      <c r="H111" t="str">
        <f t="shared" si="47"/>
        <v/>
      </c>
      <c r="I111" t="str">
        <f t="shared" si="47"/>
        <v/>
      </c>
      <c r="J111" t="str">
        <f t="shared" si="47"/>
        <v/>
      </c>
      <c r="K111" t="str">
        <f t="shared" si="47"/>
        <v/>
      </c>
      <c r="L111" t="str">
        <f t="shared" si="47"/>
        <v/>
      </c>
      <c r="M111" t="str">
        <f t="shared" si="47"/>
        <v/>
      </c>
      <c r="N111" t="str">
        <f t="shared" si="47"/>
        <v/>
      </c>
      <c r="O111" t="str">
        <f t="shared" si="47"/>
        <v/>
      </c>
      <c r="P111" t="str">
        <f t="shared" si="47"/>
        <v/>
      </c>
      <c r="Q111">
        <f t="shared" si="47"/>
        <v>110</v>
      </c>
      <c r="R111" t="str">
        <f t="shared" si="47"/>
        <v/>
      </c>
      <c r="S111" t="str">
        <f t="shared" si="47"/>
        <v/>
      </c>
      <c r="T111" t="str">
        <f t="shared" si="47"/>
        <v/>
      </c>
      <c r="U111" t="str">
        <f t="shared" si="28"/>
        <v/>
      </c>
      <c r="W111" t="str">
        <f t="shared" si="27"/>
        <v>Bug_list = [10,11,12,13,14,15,46,47,48,49,</v>
      </c>
      <c r="X111" t="str">
        <f t="shared" si="31"/>
        <v>Dark_list = [</v>
      </c>
      <c r="Y111" t="str">
        <f t="shared" si="32"/>
        <v>Dragon_list = [</v>
      </c>
      <c r="Z111" t="str">
        <f t="shared" si="33"/>
        <v>Electric_list = [25,26,81,82,100,101,</v>
      </c>
      <c r="AA111" t="str">
        <f t="shared" si="34"/>
        <v>Fighting_list = [56,57,62,66,67,68,106,107,</v>
      </c>
      <c r="AB111" t="str">
        <f t="shared" si="35"/>
        <v>Fire_list = [4,5,6,37,38,58,59,77,78,</v>
      </c>
      <c r="AC111" t="str">
        <f t="shared" si="36"/>
        <v>Flying_list = [6,12,16,17,18,21,22,41,42,83,84,85,</v>
      </c>
      <c r="AD111" t="str">
        <f t="shared" si="37"/>
        <v>Ghost_list = [92,93,94,</v>
      </c>
      <c r="AE111" t="str">
        <f t="shared" si="38"/>
        <v>Grass_list = [1,2,3,43,44,45,46,47,69,70,71,102,103,</v>
      </c>
      <c r="AF111" t="str">
        <f t="shared" si="39"/>
        <v>Ground_list = [27,28,31,34,50,51,74,75,76,95,104,105,</v>
      </c>
      <c r="AG111" t="str">
        <f t="shared" si="40"/>
        <v>Ice_list = [87,91,</v>
      </c>
      <c r="AH111" t="str">
        <f t="shared" si="41"/>
        <v>Normal_list = [16,17,18,19,20,21,22,39,40,52,53,83,84,85,108,</v>
      </c>
      <c r="AI111" t="str">
        <f t="shared" si="42"/>
        <v>Poison_list = [1,2,3,13,14,15,23,24,29,30,31,32,33,34,41,42,43,44,45,48,49,69,70,71,72,73,88,89,92,93,94,109,110,</v>
      </c>
      <c r="AJ111" t="str">
        <f t="shared" si="43"/>
        <v>Psychic_list = [63,64,65,79,80,96,97,102,103,</v>
      </c>
      <c r="AK111" t="str">
        <f t="shared" si="44"/>
        <v>Rock_list = [74,75,76,95,</v>
      </c>
      <c r="AL111" t="str">
        <f t="shared" si="45"/>
        <v>Steel_list = [81,82,</v>
      </c>
      <c r="AM111" t="str">
        <f t="shared" si="29"/>
        <v>Water_list = [7,8,9,54,55,60,61,62,72,73,79,80,86,87,90,91,98,99,</v>
      </c>
    </row>
    <row r="112" spans="1:39" x14ac:dyDescent="0.5">
      <c r="A112">
        <v>111</v>
      </c>
      <c r="B112" t="s">
        <v>1150</v>
      </c>
      <c r="C112" t="s">
        <v>1616</v>
      </c>
      <c r="D112" t="s">
        <v>1623</v>
      </c>
      <c r="E112" t="str">
        <f t="shared" si="47"/>
        <v/>
      </c>
      <c r="F112" t="str">
        <f t="shared" si="47"/>
        <v/>
      </c>
      <c r="G112" t="str">
        <f t="shared" si="47"/>
        <v/>
      </c>
      <c r="H112" t="str">
        <f t="shared" si="47"/>
        <v/>
      </c>
      <c r="I112" t="str">
        <f t="shared" si="47"/>
        <v/>
      </c>
      <c r="J112" t="str">
        <f t="shared" si="47"/>
        <v/>
      </c>
      <c r="K112" t="str">
        <f t="shared" si="47"/>
        <v/>
      </c>
      <c r="L112" t="str">
        <f t="shared" si="47"/>
        <v/>
      </c>
      <c r="M112" t="str">
        <f t="shared" si="47"/>
        <v/>
      </c>
      <c r="N112">
        <f t="shared" si="47"/>
        <v>111</v>
      </c>
      <c r="O112" t="str">
        <f t="shared" si="47"/>
        <v/>
      </c>
      <c r="P112" t="str">
        <f t="shared" si="47"/>
        <v/>
      </c>
      <c r="Q112" t="str">
        <f t="shared" si="47"/>
        <v/>
      </c>
      <c r="R112" t="str">
        <f t="shared" si="47"/>
        <v/>
      </c>
      <c r="S112">
        <f t="shared" si="47"/>
        <v>111</v>
      </c>
      <c r="T112" t="str">
        <f t="shared" si="47"/>
        <v/>
      </c>
      <c r="U112" t="str">
        <f t="shared" si="28"/>
        <v/>
      </c>
      <c r="W112" t="str">
        <f t="shared" si="27"/>
        <v>Bug_list = [10,11,12,13,14,15,46,47,48,49,</v>
      </c>
      <c r="X112" t="str">
        <f t="shared" si="31"/>
        <v>Dark_list = [</v>
      </c>
      <c r="Y112" t="str">
        <f t="shared" si="32"/>
        <v>Dragon_list = [</v>
      </c>
      <c r="Z112" t="str">
        <f t="shared" si="33"/>
        <v>Electric_list = [25,26,81,82,100,101,</v>
      </c>
      <c r="AA112" t="str">
        <f t="shared" si="34"/>
        <v>Fighting_list = [56,57,62,66,67,68,106,107,</v>
      </c>
      <c r="AB112" t="str">
        <f t="shared" si="35"/>
        <v>Fire_list = [4,5,6,37,38,58,59,77,78,</v>
      </c>
      <c r="AC112" t="str">
        <f t="shared" si="36"/>
        <v>Flying_list = [6,12,16,17,18,21,22,41,42,83,84,85,</v>
      </c>
      <c r="AD112" t="str">
        <f t="shared" si="37"/>
        <v>Ghost_list = [92,93,94,</v>
      </c>
      <c r="AE112" t="str">
        <f t="shared" si="38"/>
        <v>Grass_list = [1,2,3,43,44,45,46,47,69,70,71,102,103,</v>
      </c>
      <c r="AF112" t="str">
        <f t="shared" si="39"/>
        <v>Ground_list = [27,28,31,34,50,51,74,75,76,95,104,105,111,</v>
      </c>
      <c r="AG112" t="str">
        <f t="shared" si="40"/>
        <v>Ice_list = [87,91,</v>
      </c>
      <c r="AH112" t="str">
        <f t="shared" si="41"/>
        <v>Normal_list = [16,17,18,19,20,21,22,39,40,52,53,83,84,85,108,</v>
      </c>
      <c r="AI112" t="str">
        <f t="shared" si="42"/>
        <v>Poison_list = [1,2,3,13,14,15,23,24,29,30,31,32,33,34,41,42,43,44,45,48,49,69,70,71,72,73,88,89,92,93,94,109,110,</v>
      </c>
      <c r="AJ112" t="str">
        <f t="shared" si="43"/>
        <v>Psychic_list = [63,64,65,79,80,96,97,102,103,</v>
      </c>
      <c r="AK112" t="str">
        <f t="shared" si="44"/>
        <v>Rock_list = [74,75,76,95,111,</v>
      </c>
      <c r="AL112" t="str">
        <f t="shared" si="45"/>
        <v>Steel_list = [81,82,</v>
      </c>
      <c r="AM112" t="str">
        <f t="shared" si="29"/>
        <v>Water_list = [7,8,9,54,55,60,61,62,72,73,79,80,86,87,90,91,98,99,</v>
      </c>
    </row>
    <row r="113" spans="1:39" x14ac:dyDescent="0.5">
      <c r="A113">
        <v>112</v>
      </c>
      <c r="B113" t="s">
        <v>1343</v>
      </c>
      <c r="C113" t="s">
        <v>1616</v>
      </c>
      <c r="D113" t="s">
        <v>1623</v>
      </c>
      <c r="E113" t="str">
        <f t="shared" si="47"/>
        <v/>
      </c>
      <c r="F113" t="str">
        <f t="shared" si="47"/>
        <v/>
      </c>
      <c r="G113" t="str">
        <f t="shared" si="47"/>
        <v/>
      </c>
      <c r="H113" t="str">
        <f t="shared" si="47"/>
        <v/>
      </c>
      <c r="I113" t="str">
        <f t="shared" si="47"/>
        <v/>
      </c>
      <c r="J113" t="str">
        <f t="shared" si="47"/>
        <v/>
      </c>
      <c r="K113" t="str">
        <f t="shared" si="47"/>
        <v/>
      </c>
      <c r="L113" t="str">
        <f t="shared" si="47"/>
        <v/>
      </c>
      <c r="M113" t="str">
        <f t="shared" si="47"/>
        <v/>
      </c>
      <c r="N113">
        <f t="shared" si="47"/>
        <v>112</v>
      </c>
      <c r="O113" t="str">
        <f t="shared" si="47"/>
        <v/>
      </c>
      <c r="P113" t="str">
        <f t="shared" si="47"/>
        <v/>
      </c>
      <c r="Q113" t="str">
        <f t="shared" si="47"/>
        <v/>
      </c>
      <c r="R113" t="str">
        <f t="shared" si="47"/>
        <v/>
      </c>
      <c r="S113">
        <f t="shared" si="47"/>
        <v>112</v>
      </c>
      <c r="T113" t="str">
        <f t="shared" si="47"/>
        <v/>
      </c>
      <c r="U113" t="str">
        <f t="shared" si="28"/>
        <v/>
      </c>
      <c r="W113" t="str">
        <f t="shared" si="27"/>
        <v>Bug_list = [10,11,12,13,14,15,46,47,48,49,</v>
      </c>
      <c r="X113" t="str">
        <f t="shared" si="31"/>
        <v>Dark_list = [</v>
      </c>
      <c r="Y113" t="str">
        <f t="shared" si="32"/>
        <v>Dragon_list = [</v>
      </c>
      <c r="Z113" t="str">
        <f t="shared" si="33"/>
        <v>Electric_list = [25,26,81,82,100,101,</v>
      </c>
      <c r="AA113" t="str">
        <f t="shared" si="34"/>
        <v>Fighting_list = [56,57,62,66,67,68,106,107,</v>
      </c>
      <c r="AB113" t="str">
        <f t="shared" si="35"/>
        <v>Fire_list = [4,5,6,37,38,58,59,77,78,</v>
      </c>
      <c r="AC113" t="str">
        <f t="shared" si="36"/>
        <v>Flying_list = [6,12,16,17,18,21,22,41,42,83,84,85,</v>
      </c>
      <c r="AD113" t="str">
        <f t="shared" si="37"/>
        <v>Ghost_list = [92,93,94,</v>
      </c>
      <c r="AE113" t="str">
        <f t="shared" si="38"/>
        <v>Grass_list = [1,2,3,43,44,45,46,47,69,70,71,102,103,</v>
      </c>
      <c r="AF113" t="str">
        <f t="shared" si="39"/>
        <v>Ground_list = [27,28,31,34,50,51,74,75,76,95,104,105,111,112,</v>
      </c>
      <c r="AG113" t="str">
        <f t="shared" si="40"/>
        <v>Ice_list = [87,91,</v>
      </c>
      <c r="AH113" t="str">
        <f t="shared" si="41"/>
        <v>Normal_list = [16,17,18,19,20,21,22,39,40,52,53,83,84,85,108,</v>
      </c>
      <c r="AI113" t="str">
        <f t="shared" si="42"/>
        <v>Poison_list = [1,2,3,13,14,15,23,24,29,30,31,32,33,34,41,42,43,44,45,48,49,69,70,71,72,73,88,89,92,93,94,109,110,</v>
      </c>
      <c r="AJ113" t="str">
        <f t="shared" si="43"/>
        <v>Psychic_list = [63,64,65,79,80,96,97,102,103,</v>
      </c>
      <c r="AK113" t="str">
        <f t="shared" si="44"/>
        <v>Rock_list = [74,75,76,95,111,112,</v>
      </c>
      <c r="AL113" t="str">
        <f t="shared" si="45"/>
        <v>Steel_list = [81,82,</v>
      </c>
      <c r="AM113" t="str">
        <f t="shared" si="29"/>
        <v>Water_list = [7,8,9,54,55,60,61,62,72,73,79,80,86,87,90,91,98,99,</v>
      </c>
    </row>
    <row r="114" spans="1:39" x14ac:dyDescent="0.5">
      <c r="A114">
        <v>113</v>
      </c>
      <c r="B114" t="s">
        <v>1344</v>
      </c>
      <c r="C114" t="s">
        <v>1620</v>
      </c>
      <c r="D114" t="s">
        <v>1634</v>
      </c>
      <c r="E114" t="str">
        <f t="shared" si="47"/>
        <v/>
      </c>
      <c r="F114" t="str">
        <f t="shared" si="47"/>
        <v/>
      </c>
      <c r="G114" t="str">
        <f t="shared" si="47"/>
        <v/>
      </c>
      <c r="H114" t="str">
        <f t="shared" si="47"/>
        <v/>
      </c>
      <c r="I114" t="str">
        <f t="shared" si="47"/>
        <v/>
      </c>
      <c r="J114" t="str">
        <f t="shared" si="47"/>
        <v/>
      </c>
      <c r="K114" t="str">
        <f t="shared" si="47"/>
        <v/>
      </c>
      <c r="L114" t="str">
        <f t="shared" si="47"/>
        <v/>
      </c>
      <c r="M114" t="str">
        <f t="shared" si="47"/>
        <v/>
      </c>
      <c r="N114" t="str">
        <f t="shared" si="47"/>
        <v/>
      </c>
      <c r="O114" t="str">
        <f t="shared" si="47"/>
        <v/>
      </c>
      <c r="P114">
        <f t="shared" si="47"/>
        <v>113</v>
      </c>
      <c r="Q114" t="str">
        <f t="shared" si="47"/>
        <v/>
      </c>
      <c r="R114" t="str">
        <f t="shared" si="47"/>
        <v/>
      </c>
      <c r="S114" t="str">
        <f t="shared" si="47"/>
        <v/>
      </c>
      <c r="T114" t="str">
        <f t="shared" si="47"/>
        <v/>
      </c>
      <c r="U114" t="str">
        <f t="shared" si="28"/>
        <v/>
      </c>
      <c r="W114" t="str">
        <f t="shared" si="27"/>
        <v>Bug_list = [10,11,12,13,14,15,46,47,48,49,</v>
      </c>
      <c r="X114" t="str">
        <f t="shared" si="31"/>
        <v>Dark_list = [</v>
      </c>
      <c r="Y114" t="str">
        <f t="shared" si="32"/>
        <v>Dragon_list = [</v>
      </c>
      <c r="Z114" t="str">
        <f t="shared" si="33"/>
        <v>Electric_list = [25,26,81,82,100,101,</v>
      </c>
      <c r="AA114" t="str">
        <f t="shared" si="34"/>
        <v>Fighting_list = [56,57,62,66,67,68,106,107,</v>
      </c>
      <c r="AB114" t="str">
        <f t="shared" si="35"/>
        <v>Fire_list = [4,5,6,37,38,58,59,77,78,</v>
      </c>
      <c r="AC114" t="str">
        <f t="shared" si="36"/>
        <v>Flying_list = [6,12,16,17,18,21,22,41,42,83,84,85,</v>
      </c>
      <c r="AD114" t="str">
        <f t="shared" si="37"/>
        <v>Ghost_list = [92,93,94,</v>
      </c>
      <c r="AE114" t="str">
        <f t="shared" si="38"/>
        <v>Grass_list = [1,2,3,43,44,45,46,47,69,70,71,102,103,</v>
      </c>
      <c r="AF114" t="str">
        <f t="shared" si="39"/>
        <v>Ground_list = [27,28,31,34,50,51,74,75,76,95,104,105,111,112,</v>
      </c>
      <c r="AG114" t="str">
        <f t="shared" si="40"/>
        <v>Ice_list = [87,91,</v>
      </c>
      <c r="AH114" t="str">
        <f t="shared" si="41"/>
        <v>Normal_list = [16,17,18,19,20,21,22,39,40,52,53,83,84,85,108,113,</v>
      </c>
      <c r="AI114" t="str">
        <f t="shared" si="42"/>
        <v>Poison_list = [1,2,3,13,14,15,23,24,29,30,31,32,33,34,41,42,43,44,45,48,49,69,70,71,72,73,88,89,92,93,94,109,110,</v>
      </c>
      <c r="AJ114" t="str">
        <f t="shared" si="43"/>
        <v>Psychic_list = [63,64,65,79,80,96,97,102,103,</v>
      </c>
      <c r="AK114" t="str">
        <f t="shared" si="44"/>
        <v>Rock_list = [74,75,76,95,111,112,</v>
      </c>
      <c r="AL114" t="str">
        <f t="shared" si="45"/>
        <v>Steel_list = [81,82,</v>
      </c>
      <c r="AM114" t="str">
        <f t="shared" si="29"/>
        <v>Water_list = [7,8,9,54,55,60,61,62,72,73,79,80,86,87,90,91,98,99,</v>
      </c>
    </row>
    <row r="115" spans="1:39" x14ac:dyDescent="0.5">
      <c r="A115">
        <v>114</v>
      </c>
      <c r="B115" t="s">
        <v>1345</v>
      </c>
      <c r="C115" t="s">
        <v>1618</v>
      </c>
      <c r="D115" t="s">
        <v>1634</v>
      </c>
      <c r="E115" t="str">
        <f t="shared" ref="E115:T130" si="48">IF(OR($C115=E$1,$D115=E$1),$A115,"")</f>
        <v/>
      </c>
      <c r="F115" t="str">
        <f t="shared" si="48"/>
        <v/>
      </c>
      <c r="G115" t="str">
        <f t="shared" si="48"/>
        <v/>
      </c>
      <c r="H115" t="str">
        <f t="shared" si="48"/>
        <v/>
      </c>
      <c r="I115" t="str">
        <f t="shared" si="48"/>
        <v/>
      </c>
      <c r="J115" t="str">
        <f t="shared" si="48"/>
        <v/>
      </c>
      <c r="K115" t="str">
        <f t="shared" si="48"/>
        <v/>
      </c>
      <c r="L115" t="str">
        <f t="shared" si="48"/>
        <v/>
      </c>
      <c r="M115">
        <f t="shared" si="48"/>
        <v>114</v>
      </c>
      <c r="N115" t="str">
        <f t="shared" si="48"/>
        <v/>
      </c>
      <c r="O115" t="str">
        <f t="shared" si="48"/>
        <v/>
      </c>
      <c r="P115" t="str">
        <f t="shared" si="48"/>
        <v/>
      </c>
      <c r="Q115" t="str">
        <f t="shared" si="48"/>
        <v/>
      </c>
      <c r="R115" t="str">
        <f t="shared" si="48"/>
        <v/>
      </c>
      <c r="S115" t="str">
        <f t="shared" si="48"/>
        <v/>
      </c>
      <c r="T115" t="str">
        <f t="shared" si="48"/>
        <v/>
      </c>
      <c r="U115" t="str">
        <f t="shared" si="28"/>
        <v/>
      </c>
      <c r="W115" t="str">
        <f t="shared" si="27"/>
        <v>Bug_list = [10,11,12,13,14,15,46,47,48,49,</v>
      </c>
      <c r="X115" t="str">
        <f t="shared" si="31"/>
        <v>Dark_list = [</v>
      </c>
      <c r="Y115" t="str">
        <f t="shared" si="32"/>
        <v>Dragon_list = [</v>
      </c>
      <c r="Z115" t="str">
        <f t="shared" si="33"/>
        <v>Electric_list = [25,26,81,82,100,101,</v>
      </c>
      <c r="AA115" t="str">
        <f t="shared" si="34"/>
        <v>Fighting_list = [56,57,62,66,67,68,106,107,</v>
      </c>
      <c r="AB115" t="str">
        <f t="shared" si="35"/>
        <v>Fire_list = [4,5,6,37,38,58,59,77,78,</v>
      </c>
      <c r="AC115" t="str">
        <f t="shared" si="36"/>
        <v>Flying_list = [6,12,16,17,18,21,22,41,42,83,84,85,</v>
      </c>
      <c r="AD115" t="str">
        <f t="shared" si="37"/>
        <v>Ghost_list = [92,93,94,</v>
      </c>
      <c r="AE115" t="str">
        <f t="shared" si="38"/>
        <v>Grass_list = [1,2,3,43,44,45,46,47,69,70,71,102,103,114,</v>
      </c>
      <c r="AF115" t="str">
        <f t="shared" si="39"/>
        <v>Ground_list = [27,28,31,34,50,51,74,75,76,95,104,105,111,112,</v>
      </c>
      <c r="AG115" t="str">
        <f t="shared" si="40"/>
        <v>Ice_list = [87,91,</v>
      </c>
      <c r="AH115" t="str">
        <f t="shared" si="41"/>
        <v>Normal_list = [16,17,18,19,20,21,22,39,40,52,53,83,84,85,108,113,</v>
      </c>
      <c r="AI115" t="str">
        <f t="shared" si="42"/>
        <v>Poison_list = [1,2,3,13,14,15,23,24,29,30,31,32,33,34,41,42,43,44,45,48,49,69,70,71,72,73,88,89,92,93,94,109,110,</v>
      </c>
      <c r="AJ115" t="str">
        <f t="shared" si="43"/>
        <v>Psychic_list = [63,64,65,79,80,96,97,102,103,</v>
      </c>
      <c r="AK115" t="str">
        <f t="shared" si="44"/>
        <v>Rock_list = [74,75,76,95,111,112,</v>
      </c>
      <c r="AL115" t="str">
        <f t="shared" si="45"/>
        <v>Steel_list = [81,82,</v>
      </c>
      <c r="AM115" t="str">
        <f t="shared" si="29"/>
        <v>Water_list = [7,8,9,54,55,60,61,62,72,73,79,80,86,87,90,91,98,99,</v>
      </c>
    </row>
    <row r="116" spans="1:39" x14ac:dyDescent="0.5">
      <c r="A116">
        <v>115</v>
      </c>
      <c r="B116" t="s">
        <v>1346</v>
      </c>
      <c r="C116" t="s">
        <v>1620</v>
      </c>
      <c r="D116" t="s">
        <v>1634</v>
      </c>
      <c r="E116" t="str">
        <f t="shared" si="48"/>
        <v/>
      </c>
      <c r="F116" t="str">
        <f t="shared" si="48"/>
        <v/>
      </c>
      <c r="G116" t="str">
        <f t="shared" si="48"/>
        <v/>
      </c>
      <c r="H116" t="str">
        <f t="shared" si="48"/>
        <v/>
      </c>
      <c r="I116" t="str">
        <f t="shared" si="48"/>
        <v/>
      </c>
      <c r="J116" t="str">
        <f t="shared" si="48"/>
        <v/>
      </c>
      <c r="K116" t="str">
        <f t="shared" si="48"/>
        <v/>
      </c>
      <c r="L116" t="str">
        <f t="shared" si="48"/>
        <v/>
      </c>
      <c r="M116" t="str">
        <f t="shared" si="48"/>
        <v/>
      </c>
      <c r="N116" t="str">
        <f t="shared" si="48"/>
        <v/>
      </c>
      <c r="O116" t="str">
        <f t="shared" si="48"/>
        <v/>
      </c>
      <c r="P116">
        <f t="shared" si="48"/>
        <v>115</v>
      </c>
      <c r="Q116" t="str">
        <f t="shared" si="48"/>
        <v/>
      </c>
      <c r="R116" t="str">
        <f t="shared" si="48"/>
        <v/>
      </c>
      <c r="S116" t="str">
        <f t="shared" si="48"/>
        <v/>
      </c>
      <c r="T116" t="str">
        <f t="shared" si="48"/>
        <v/>
      </c>
      <c r="U116" t="str">
        <f t="shared" si="28"/>
        <v/>
      </c>
      <c r="W116" t="str">
        <f t="shared" si="27"/>
        <v>Bug_list = [10,11,12,13,14,15,46,47,48,49,</v>
      </c>
      <c r="X116" t="str">
        <f t="shared" si="31"/>
        <v>Dark_list = [</v>
      </c>
      <c r="Y116" t="str">
        <f t="shared" si="32"/>
        <v>Dragon_list = [</v>
      </c>
      <c r="Z116" t="str">
        <f t="shared" si="33"/>
        <v>Electric_list = [25,26,81,82,100,101,</v>
      </c>
      <c r="AA116" t="str">
        <f t="shared" si="34"/>
        <v>Fighting_list = [56,57,62,66,67,68,106,107,</v>
      </c>
      <c r="AB116" t="str">
        <f t="shared" si="35"/>
        <v>Fire_list = [4,5,6,37,38,58,59,77,78,</v>
      </c>
      <c r="AC116" t="str">
        <f t="shared" si="36"/>
        <v>Flying_list = [6,12,16,17,18,21,22,41,42,83,84,85,</v>
      </c>
      <c r="AD116" t="str">
        <f t="shared" si="37"/>
        <v>Ghost_list = [92,93,94,</v>
      </c>
      <c r="AE116" t="str">
        <f t="shared" si="38"/>
        <v>Grass_list = [1,2,3,43,44,45,46,47,69,70,71,102,103,114,</v>
      </c>
      <c r="AF116" t="str">
        <f t="shared" si="39"/>
        <v>Ground_list = [27,28,31,34,50,51,74,75,76,95,104,105,111,112,</v>
      </c>
      <c r="AG116" t="str">
        <f t="shared" si="40"/>
        <v>Ice_list = [87,91,</v>
      </c>
      <c r="AH116" t="str">
        <f t="shared" si="41"/>
        <v>Normal_list = [16,17,18,19,20,21,22,39,40,52,53,83,84,85,108,113,115,</v>
      </c>
      <c r="AI116" t="str">
        <f t="shared" si="42"/>
        <v>Poison_list = [1,2,3,13,14,15,23,24,29,30,31,32,33,34,41,42,43,44,45,48,49,69,70,71,72,73,88,89,92,93,94,109,110,</v>
      </c>
      <c r="AJ116" t="str">
        <f t="shared" si="43"/>
        <v>Psychic_list = [63,64,65,79,80,96,97,102,103,</v>
      </c>
      <c r="AK116" t="str">
        <f t="shared" si="44"/>
        <v>Rock_list = [74,75,76,95,111,112,</v>
      </c>
      <c r="AL116" t="str">
        <f t="shared" si="45"/>
        <v>Steel_list = [81,82,</v>
      </c>
      <c r="AM116" t="str">
        <f t="shared" si="29"/>
        <v>Water_list = [7,8,9,54,55,60,61,62,72,73,79,80,86,87,90,91,98,99,</v>
      </c>
    </row>
    <row r="117" spans="1:39" x14ac:dyDescent="0.5">
      <c r="A117">
        <v>116</v>
      </c>
      <c r="B117" t="s">
        <v>1151</v>
      </c>
      <c r="C117" t="s">
        <v>1625</v>
      </c>
      <c r="D117" t="s">
        <v>1634</v>
      </c>
      <c r="E117" t="str">
        <f t="shared" si="48"/>
        <v/>
      </c>
      <c r="F117" t="str">
        <f t="shared" si="48"/>
        <v/>
      </c>
      <c r="G117" t="str">
        <f t="shared" si="48"/>
        <v/>
      </c>
      <c r="H117" t="str">
        <f t="shared" si="48"/>
        <v/>
      </c>
      <c r="I117" t="str">
        <f t="shared" si="48"/>
        <v/>
      </c>
      <c r="J117" t="str">
        <f t="shared" si="48"/>
        <v/>
      </c>
      <c r="K117" t="str">
        <f t="shared" si="48"/>
        <v/>
      </c>
      <c r="L117" t="str">
        <f t="shared" si="48"/>
        <v/>
      </c>
      <c r="M117" t="str">
        <f t="shared" si="48"/>
        <v/>
      </c>
      <c r="N117" t="str">
        <f t="shared" si="48"/>
        <v/>
      </c>
      <c r="O117" t="str">
        <f t="shared" si="48"/>
        <v/>
      </c>
      <c r="P117" t="str">
        <f t="shared" si="48"/>
        <v/>
      </c>
      <c r="Q117" t="str">
        <f t="shared" si="48"/>
        <v/>
      </c>
      <c r="R117" t="str">
        <f t="shared" si="48"/>
        <v/>
      </c>
      <c r="S117" t="str">
        <f t="shared" si="48"/>
        <v/>
      </c>
      <c r="T117" t="str">
        <f t="shared" si="48"/>
        <v/>
      </c>
      <c r="U117">
        <f t="shared" si="28"/>
        <v>116</v>
      </c>
      <c r="W117" t="str">
        <f t="shared" si="27"/>
        <v>Bug_list = [10,11,12,13,14,15,46,47,48,49,</v>
      </c>
      <c r="X117" t="str">
        <f t="shared" si="31"/>
        <v>Dark_list = [</v>
      </c>
      <c r="Y117" t="str">
        <f t="shared" si="32"/>
        <v>Dragon_list = [</v>
      </c>
      <c r="Z117" t="str">
        <f t="shared" si="33"/>
        <v>Electric_list = [25,26,81,82,100,101,</v>
      </c>
      <c r="AA117" t="str">
        <f t="shared" si="34"/>
        <v>Fighting_list = [56,57,62,66,67,68,106,107,</v>
      </c>
      <c r="AB117" t="str">
        <f t="shared" si="35"/>
        <v>Fire_list = [4,5,6,37,38,58,59,77,78,</v>
      </c>
      <c r="AC117" t="str">
        <f t="shared" si="36"/>
        <v>Flying_list = [6,12,16,17,18,21,22,41,42,83,84,85,</v>
      </c>
      <c r="AD117" t="str">
        <f t="shared" si="37"/>
        <v>Ghost_list = [92,93,94,</v>
      </c>
      <c r="AE117" t="str">
        <f t="shared" si="38"/>
        <v>Grass_list = [1,2,3,43,44,45,46,47,69,70,71,102,103,114,</v>
      </c>
      <c r="AF117" t="str">
        <f t="shared" si="39"/>
        <v>Ground_list = [27,28,31,34,50,51,74,75,76,95,104,105,111,112,</v>
      </c>
      <c r="AG117" t="str">
        <f t="shared" si="40"/>
        <v>Ice_list = [87,91,</v>
      </c>
      <c r="AH117" t="str">
        <f t="shared" si="41"/>
        <v>Normal_list = [16,17,18,19,20,21,22,39,40,52,53,83,84,85,108,113,115,</v>
      </c>
      <c r="AI117" t="str">
        <f t="shared" si="42"/>
        <v>Poison_list = [1,2,3,13,14,15,23,24,29,30,31,32,33,34,41,42,43,44,45,48,49,69,70,71,72,73,88,89,92,93,94,109,110,</v>
      </c>
      <c r="AJ117" t="str">
        <f t="shared" si="43"/>
        <v>Psychic_list = [63,64,65,79,80,96,97,102,103,</v>
      </c>
      <c r="AK117" t="str">
        <f t="shared" si="44"/>
        <v>Rock_list = [74,75,76,95,111,112,</v>
      </c>
      <c r="AL117" t="str">
        <f t="shared" si="45"/>
        <v>Steel_list = [81,82,</v>
      </c>
      <c r="AM117" t="str">
        <f t="shared" si="29"/>
        <v>Water_list = [7,8,9,54,55,60,61,62,72,73,79,80,86,87,90,91,98,99,116,</v>
      </c>
    </row>
    <row r="118" spans="1:39" x14ac:dyDescent="0.5">
      <c r="A118">
        <v>117</v>
      </c>
      <c r="B118" t="s">
        <v>1347</v>
      </c>
      <c r="C118" t="s">
        <v>1625</v>
      </c>
      <c r="D118" t="s">
        <v>1634</v>
      </c>
      <c r="E118" t="str">
        <f t="shared" si="48"/>
        <v/>
      </c>
      <c r="F118" t="str">
        <f t="shared" si="48"/>
        <v/>
      </c>
      <c r="G118" t="str">
        <f t="shared" si="48"/>
        <v/>
      </c>
      <c r="H118" t="str">
        <f t="shared" si="48"/>
        <v/>
      </c>
      <c r="I118" t="str">
        <f t="shared" si="48"/>
        <v/>
      </c>
      <c r="J118" t="str">
        <f t="shared" si="48"/>
        <v/>
      </c>
      <c r="K118" t="str">
        <f t="shared" si="48"/>
        <v/>
      </c>
      <c r="L118" t="str">
        <f t="shared" si="48"/>
        <v/>
      </c>
      <c r="M118" t="str">
        <f t="shared" si="48"/>
        <v/>
      </c>
      <c r="N118" t="str">
        <f t="shared" si="48"/>
        <v/>
      </c>
      <c r="O118" t="str">
        <f t="shared" si="48"/>
        <v/>
      </c>
      <c r="P118" t="str">
        <f t="shared" si="48"/>
        <v/>
      </c>
      <c r="Q118" t="str">
        <f t="shared" si="48"/>
        <v/>
      </c>
      <c r="R118" t="str">
        <f t="shared" si="48"/>
        <v/>
      </c>
      <c r="S118" t="str">
        <f t="shared" si="48"/>
        <v/>
      </c>
      <c r="T118" t="str">
        <f t="shared" si="48"/>
        <v/>
      </c>
      <c r="U118">
        <f t="shared" si="28"/>
        <v>117</v>
      </c>
      <c r="W118" t="str">
        <f t="shared" si="27"/>
        <v>Bug_list = [10,11,12,13,14,15,46,47,48,49,</v>
      </c>
      <c r="X118" t="str">
        <f t="shared" si="31"/>
        <v>Dark_list = [</v>
      </c>
      <c r="Y118" t="str">
        <f t="shared" si="32"/>
        <v>Dragon_list = [</v>
      </c>
      <c r="Z118" t="str">
        <f t="shared" si="33"/>
        <v>Electric_list = [25,26,81,82,100,101,</v>
      </c>
      <c r="AA118" t="str">
        <f t="shared" si="34"/>
        <v>Fighting_list = [56,57,62,66,67,68,106,107,</v>
      </c>
      <c r="AB118" t="str">
        <f t="shared" si="35"/>
        <v>Fire_list = [4,5,6,37,38,58,59,77,78,</v>
      </c>
      <c r="AC118" t="str">
        <f t="shared" si="36"/>
        <v>Flying_list = [6,12,16,17,18,21,22,41,42,83,84,85,</v>
      </c>
      <c r="AD118" t="str">
        <f t="shared" si="37"/>
        <v>Ghost_list = [92,93,94,</v>
      </c>
      <c r="AE118" t="str">
        <f t="shared" si="38"/>
        <v>Grass_list = [1,2,3,43,44,45,46,47,69,70,71,102,103,114,</v>
      </c>
      <c r="AF118" t="str">
        <f t="shared" si="39"/>
        <v>Ground_list = [27,28,31,34,50,51,74,75,76,95,104,105,111,112,</v>
      </c>
      <c r="AG118" t="str">
        <f t="shared" si="40"/>
        <v>Ice_list = [87,91,</v>
      </c>
      <c r="AH118" t="str">
        <f t="shared" si="41"/>
        <v>Normal_list = [16,17,18,19,20,21,22,39,40,52,53,83,84,85,108,113,115,</v>
      </c>
      <c r="AI118" t="str">
        <f t="shared" si="42"/>
        <v>Poison_list = [1,2,3,13,14,15,23,24,29,30,31,32,33,34,41,42,43,44,45,48,49,69,70,71,72,73,88,89,92,93,94,109,110,</v>
      </c>
      <c r="AJ118" t="str">
        <f t="shared" si="43"/>
        <v>Psychic_list = [63,64,65,79,80,96,97,102,103,</v>
      </c>
      <c r="AK118" t="str">
        <f t="shared" si="44"/>
        <v>Rock_list = [74,75,76,95,111,112,</v>
      </c>
      <c r="AL118" t="str">
        <f t="shared" si="45"/>
        <v>Steel_list = [81,82,</v>
      </c>
      <c r="AM118" t="str">
        <f t="shared" si="29"/>
        <v>Water_list = [7,8,9,54,55,60,61,62,72,73,79,80,86,87,90,91,98,99,116,117,</v>
      </c>
    </row>
    <row r="119" spans="1:39" x14ac:dyDescent="0.5">
      <c r="A119">
        <v>118</v>
      </c>
      <c r="B119" t="s">
        <v>1152</v>
      </c>
      <c r="C119" t="s">
        <v>1625</v>
      </c>
      <c r="D119" t="s">
        <v>1634</v>
      </c>
      <c r="E119" t="str">
        <f t="shared" si="48"/>
        <v/>
      </c>
      <c r="F119" t="str">
        <f t="shared" si="48"/>
        <v/>
      </c>
      <c r="G119" t="str">
        <f t="shared" si="48"/>
        <v/>
      </c>
      <c r="H119" t="str">
        <f t="shared" si="48"/>
        <v/>
      </c>
      <c r="I119" t="str">
        <f t="shared" si="48"/>
        <v/>
      </c>
      <c r="J119" t="str">
        <f t="shared" si="48"/>
        <v/>
      </c>
      <c r="K119" t="str">
        <f t="shared" si="48"/>
        <v/>
      </c>
      <c r="L119" t="str">
        <f t="shared" si="48"/>
        <v/>
      </c>
      <c r="M119" t="str">
        <f t="shared" si="48"/>
        <v/>
      </c>
      <c r="N119" t="str">
        <f t="shared" si="48"/>
        <v/>
      </c>
      <c r="O119" t="str">
        <f t="shared" si="48"/>
        <v/>
      </c>
      <c r="P119" t="str">
        <f t="shared" si="48"/>
        <v/>
      </c>
      <c r="Q119" t="str">
        <f t="shared" si="48"/>
        <v/>
      </c>
      <c r="R119" t="str">
        <f t="shared" si="48"/>
        <v/>
      </c>
      <c r="S119" t="str">
        <f t="shared" si="48"/>
        <v/>
      </c>
      <c r="T119" t="str">
        <f t="shared" si="48"/>
        <v/>
      </c>
      <c r="U119">
        <f t="shared" si="28"/>
        <v>118</v>
      </c>
      <c r="W119" t="str">
        <f t="shared" si="27"/>
        <v>Bug_list = [10,11,12,13,14,15,46,47,48,49,</v>
      </c>
      <c r="X119" t="str">
        <f t="shared" si="31"/>
        <v>Dark_list = [</v>
      </c>
      <c r="Y119" t="str">
        <f t="shared" si="32"/>
        <v>Dragon_list = [</v>
      </c>
      <c r="Z119" t="str">
        <f t="shared" si="33"/>
        <v>Electric_list = [25,26,81,82,100,101,</v>
      </c>
      <c r="AA119" t="str">
        <f t="shared" si="34"/>
        <v>Fighting_list = [56,57,62,66,67,68,106,107,</v>
      </c>
      <c r="AB119" t="str">
        <f t="shared" si="35"/>
        <v>Fire_list = [4,5,6,37,38,58,59,77,78,</v>
      </c>
      <c r="AC119" t="str">
        <f t="shared" si="36"/>
        <v>Flying_list = [6,12,16,17,18,21,22,41,42,83,84,85,</v>
      </c>
      <c r="AD119" t="str">
        <f t="shared" si="37"/>
        <v>Ghost_list = [92,93,94,</v>
      </c>
      <c r="AE119" t="str">
        <f t="shared" si="38"/>
        <v>Grass_list = [1,2,3,43,44,45,46,47,69,70,71,102,103,114,</v>
      </c>
      <c r="AF119" t="str">
        <f t="shared" si="39"/>
        <v>Ground_list = [27,28,31,34,50,51,74,75,76,95,104,105,111,112,</v>
      </c>
      <c r="AG119" t="str">
        <f t="shared" si="40"/>
        <v>Ice_list = [87,91,</v>
      </c>
      <c r="AH119" t="str">
        <f t="shared" si="41"/>
        <v>Normal_list = [16,17,18,19,20,21,22,39,40,52,53,83,84,85,108,113,115,</v>
      </c>
      <c r="AI119" t="str">
        <f t="shared" si="42"/>
        <v>Poison_list = [1,2,3,13,14,15,23,24,29,30,31,32,33,34,41,42,43,44,45,48,49,69,70,71,72,73,88,89,92,93,94,109,110,</v>
      </c>
      <c r="AJ119" t="str">
        <f t="shared" si="43"/>
        <v>Psychic_list = [63,64,65,79,80,96,97,102,103,</v>
      </c>
      <c r="AK119" t="str">
        <f t="shared" si="44"/>
        <v>Rock_list = [74,75,76,95,111,112,</v>
      </c>
      <c r="AL119" t="str">
        <f t="shared" si="45"/>
        <v>Steel_list = [81,82,</v>
      </c>
      <c r="AM119" t="str">
        <f t="shared" si="29"/>
        <v>Water_list = [7,8,9,54,55,60,61,62,72,73,79,80,86,87,90,91,98,99,116,117,118,</v>
      </c>
    </row>
    <row r="120" spans="1:39" x14ac:dyDescent="0.5">
      <c r="A120">
        <v>119</v>
      </c>
      <c r="B120" t="s">
        <v>1348</v>
      </c>
      <c r="C120" t="s">
        <v>1625</v>
      </c>
      <c r="D120" t="s">
        <v>1634</v>
      </c>
      <c r="E120" t="str">
        <f t="shared" si="48"/>
        <v/>
      </c>
      <c r="F120" t="str">
        <f t="shared" si="48"/>
        <v/>
      </c>
      <c r="G120" t="str">
        <f t="shared" si="48"/>
        <v/>
      </c>
      <c r="H120" t="str">
        <f t="shared" si="48"/>
        <v/>
      </c>
      <c r="I120" t="str">
        <f t="shared" si="48"/>
        <v/>
      </c>
      <c r="J120" t="str">
        <f t="shared" si="48"/>
        <v/>
      </c>
      <c r="K120" t="str">
        <f t="shared" si="48"/>
        <v/>
      </c>
      <c r="L120" t="str">
        <f t="shared" si="48"/>
        <v/>
      </c>
      <c r="M120" t="str">
        <f t="shared" si="48"/>
        <v/>
      </c>
      <c r="N120" t="str">
        <f t="shared" si="48"/>
        <v/>
      </c>
      <c r="O120" t="str">
        <f t="shared" si="48"/>
        <v/>
      </c>
      <c r="P120" t="str">
        <f t="shared" si="48"/>
        <v/>
      </c>
      <c r="Q120" t="str">
        <f t="shared" si="48"/>
        <v/>
      </c>
      <c r="R120" t="str">
        <f t="shared" si="48"/>
        <v/>
      </c>
      <c r="S120" t="str">
        <f t="shared" si="48"/>
        <v/>
      </c>
      <c r="T120" t="str">
        <f t="shared" si="48"/>
        <v/>
      </c>
      <c r="U120">
        <f t="shared" si="28"/>
        <v>119</v>
      </c>
      <c r="W120" t="str">
        <f t="shared" si="27"/>
        <v>Bug_list = [10,11,12,13,14,15,46,47,48,49,</v>
      </c>
      <c r="X120" t="str">
        <f t="shared" si="31"/>
        <v>Dark_list = [</v>
      </c>
      <c r="Y120" t="str">
        <f t="shared" si="32"/>
        <v>Dragon_list = [</v>
      </c>
      <c r="Z120" t="str">
        <f t="shared" si="33"/>
        <v>Electric_list = [25,26,81,82,100,101,</v>
      </c>
      <c r="AA120" t="str">
        <f t="shared" si="34"/>
        <v>Fighting_list = [56,57,62,66,67,68,106,107,</v>
      </c>
      <c r="AB120" t="str">
        <f t="shared" si="35"/>
        <v>Fire_list = [4,5,6,37,38,58,59,77,78,</v>
      </c>
      <c r="AC120" t="str">
        <f t="shared" si="36"/>
        <v>Flying_list = [6,12,16,17,18,21,22,41,42,83,84,85,</v>
      </c>
      <c r="AD120" t="str">
        <f t="shared" si="37"/>
        <v>Ghost_list = [92,93,94,</v>
      </c>
      <c r="AE120" t="str">
        <f t="shared" si="38"/>
        <v>Grass_list = [1,2,3,43,44,45,46,47,69,70,71,102,103,114,</v>
      </c>
      <c r="AF120" t="str">
        <f t="shared" si="39"/>
        <v>Ground_list = [27,28,31,34,50,51,74,75,76,95,104,105,111,112,</v>
      </c>
      <c r="AG120" t="str">
        <f t="shared" si="40"/>
        <v>Ice_list = [87,91,</v>
      </c>
      <c r="AH120" t="str">
        <f t="shared" si="41"/>
        <v>Normal_list = [16,17,18,19,20,21,22,39,40,52,53,83,84,85,108,113,115,</v>
      </c>
      <c r="AI120" t="str">
        <f t="shared" si="42"/>
        <v>Poison_list = [1,2,3,13,14,15,23,24,29,30,31,32,33,34,41,42,43,44,45,48,49,69,70,71,72,73,88,89,92,93,94,109,110,</v>
      </c>
      <c r="AJ120" t="str">
        <f t="shared" si="43"/>
        <v>Psychic_list = [63,64,65,79,80,96,97,102,103,</v>
      </c>
      <c r="AK120" t="str">
        <f t="shared" si="44"/>
        <v>Rock_list = [74,75,76,95,111,112,</v>
      </c>
      <c r="AL120" t="str">
        <f t="shared" si="45"/>
        <v>Steel_list = [81,82,</v>
      </c>
      <c r="AM120" t="str">
        <f t="shared" si="29"/>
        <v>Water_list = [7,8,9,54,55,60,61,62,72,73,79,80,86,87,90,91,98,99,116,117,118,119,</v>
      </c>
    </row>
    <row r="121" spans="1:39" x14ac:dyDescent="0.5">
      <c r="A121">
        <v>120</v>
      </c>
      <c r="B121" t="s">
        <v>1349</v>
      </c>
      <c r="C121" t="s">
        <v>1625</v>
      </c>
      <c r="D121" t="s">
        <v>1634</v>
      </c>
      <c r="E121" t="str">
        <f t="shared" si="48"/>
        <v/>
      </c>
      <c r="F121" t="str">
        <f t="shared" si="48"/>
        <v/>
      </c>
      <c r="G121" t="str">
        <f t="shared" si="48"/>
        <v/>
      </c>
      <c r="H121" t="str">
        <f t="shared" si="48"/>
        <v/>
      </c>
      <c r="I121" t="str">
        <f t="shared" si="48"/>
        <v/>
      </c>
      <c r="J121" t="str">
        <f t="shared" si="48"/>
        <v/>
      </c>
      <c r="K121" t="str">
        <f t="shared" si="48"/>
        <v/>
      </c>
      <c r="L121" t="str">
        <f t="shared" si="48"/>
        <v/>
      </c>
      <c r="M121" t="str">
        <f t="shared" si="48"/>
        <v/>
      </c>
      <c r="N121" t="str">
        <f t="shared" si="48"/>
        <v/>
      </c>
      <c r="O121" t="str">
        <f t="shared" si="48"/>
        <v/>
      </c>
      <c r="P121" t="str">
        <f t="shared" si="48"/>
        <v/>
      </c>
      <c r="Q121" t="str">
        <f t="shared" si="48"/>
        <v/>
      </c>
      <c r="R121" t="str">
        <f t="shared" si="48"/>
        <v/>
      </c>
      <c r="S121" t="str">
        <f t="shared" si="48"/>
        <v/>
      </c>
      <c r="T121" t="str">
        <f t="shared" si="48"/>
        <v/>
      </c>
      <c r="U121">
        <f t="shared" si="28"/>
        <v>120</v>
      </c>
      <c r="W121" t="str">
        <f t="shared" si="27"/>
        <v>Bug_list = [10,11,12,13,14,15,46,47,48,49,</v>
      </c>
      <c r="X121" t="str">
        <f t="shared" si="31"/>
        <v>Dark_list = [</v>
      </c>
      <c r="Y121" t="str">
        <f t="shared" si="32"/>
        <v>Dragon_list = [</v>
      </c>
      <c r="Z121" t="str">
        <f t="shared" si="33"/>
        <v>Electric_list = [25,26,81,82,100,101,</v>
      </c>
      <c r="AA121" t="str">
        <f t="shared" si="34"/>
        <v>Fighting_list = [56,57,62,66,67,68,106,107,</v>
      </c>
      <c r="AB121" t="str">
        <f t="shared" si="35"/>
        <v>Fire_list = [4,5,6,37,38,58,59,77,78,</v>
      </c>
      <c r="AC121" t="str">
        <f t="shared" si="36"/>
        <v>Flying_list = [6,12,16,17,18,21,22,41,42,83,84,85,</v>
      </c>
      <c r="AD121" t="str">
        <f t="shared" si="37"/>
        <v>Ghost_list = [92,93,94,</v>
      </c>
      <c r="AE121" t="str">
        <f t="shared" si="38"/>
        <v>Grass_list = [1,2,3,43,44,45,46,47,69,70,71,102,103,114,</v>
      </c>
      <c r="AF121" t="str">
        <f t="shared" si="39"/>
        <v>Ground_list = [27,28,31,34,50,51,74,75,76,95,104,105,111,112,</v>
      </c>
      <c r="AG121" t="str">
        <f t="shared" si="40"/>
        <v>Ice_list = [87,91,</v>
      </c>
      <c r="AH121" t="str">
        <f t="shared" si="41"/>
        <v>Normal_list = [16,17,18,19,20,21,22,39,40,52,53,83,84,85,108,113,115,</v>
      </c>
      <c r="AI121" t="str">
        <f t="shared" si="42"/>
        <v>Poison_list = [1,2,3,13,14,15,23,24,29,30,31,32,33,34,41,42,43,44,45,48,49,69,70,71,72,73,88,89,92,93,94,109,110,</v>
      </c>
      <c r="AJ121" t="str">
        <f t="shared" si="43"/>
        <v>Psychic_list = [63,64,65,79,80,96,97,102,103,</v>
      </c>
      <c r="AK121" t="str">
        <f t="shared" si="44"/>
        <v>Rock_list = [74,75,76,95,111,112,</v>
      </c>
      <c r="AL121" t="str">
        <f t="shared" si="45"/>
        <v>Steel_list = [81,82,</v>
      </c>
      <c r="AM121" t="str">
        <f t="shared" si="29"/>
        <v>Water_list = [7,8,9,54,55,60,61,62,72,73,79,80,86,87,90,91,98,99,116,117,118,119,120,</v>
      </c>
    </row>
    <row r="122" spans="1:39" x14ac:dyDescent="0.5">
      <c r="A122">
        <v>121</v>
      </c>
      <c r="B122" t="s">
        <v>1350</v>
      </c>
      <c r="C122" t="s">
        <v>1625</v>
      </c>
      <c r="D122" t="s">
        <v>1624</v>
      </c>
      <c r="E122" t="str">
        <f t="shared" si="48"/>
        <v/>
      </c>
      <c r="F122" t="str">
        <f t="shared" si="48"/>
        <v/>
      </c>
      <c r="G122" t="str">
        <f t="shared" si="48"/>
        <v/>
      </c>
      <c r="H122" t="str">
        <f t="shared" si="48"/>
        <v/>
      </c>
      <c r="I122" t="str">
        <f t="shared" si="48"/>
        <v/>
      </c>
      <c r="J122" t="str">
        <f t="shared" si="48"/>
        <v/>
      </c>
      <c r="K122" t="str">
        <f t="shared" si="48"/>
        <v/>
      </c>
      <c r="L122" t="str">
        <f t="shared" si="48"/>
        <v/>
      </c>
      <c r="M122" t="str">
        <f t="shared" si="48"/>
        <v/>
      </c>
      <c r="N122" t="str">
        <f t="shared" si="48"/>
        <v/>
      </c>
      <c r="O122" t="str">
        <f t="shared" si="48"/>
        <v/>
      </c>
      <c r="P122" t="str">
        <f t="shared" si="48"/>
        <v/>
      </c>
      <c r="Q122" t="str">
        <f t="shared" si="48"/>
        <v/>
      </c>
      <c r="R122">
        <f t="shared" si="48"/>
        <v>121</v>
      </c>
      <c r="S122" t="str">
        <f t="shared" si="48"/>
        <v/>
      </c>
      <c r="T122" t="str">
        <f t="shared" si="48"/>
        <v/>
      </c>
      <c r="U122">
        <f t="shared" si="28"/>
        <v>121</v>
      </c>
      <c r="W122" t="str">
        <f t="shared" si="27"/>
        <v>Bug_list = [10,11,12,13,14,15,46,47,48,49,</v>
      </c>
      <c r="X122" t="str">
        <f t="shared" si="31"/>
        <v>Dark_list = [</v>
      </c>
      <c r="Y122" t="str">
        <f t="shared" si="32"/>
        <v>Dragon_list = [</v>
      </c>
      <c r="Z122" t="str">
        <f t="shared" si="33"/>
        <v>Electric_list = [25,26,81,82,100,101,</v>
      </c>
      <c r="AA122" t="str">
        <f t="shared" si="34"/>
        <v>Fighting_list = [56,57,62,66,67,68,106,107,</v>
      </c>
      <c r="AB122" t="str">
        <f t="shared" si="35"/>
        <v>Fire_list = [4,5,6,37,38,58,59,77,78,</v>
      </c>
      <c r="AC122" t="str">
        <f t="shared" si="36"/>
        <v>Flying_list = [6,12,16,17,18,21,22,41,42,83,84,85,</v>
      </c>
      <c r="AD122" t="str">
        <f t="shared" si="37"/>
        <v>Ghost_list = [92,93,94,</v>
      </c>
      <c r="AE122" t="str">
        <f t="shared" si="38"/>
        <v>Grass_list = [1,2,3,43,44,45,46,47,69,70,71,102,103,114,</v>
      </c>
      <c r="AF122" t="str">
        <f t="shared" si="39"/>
        <v>Ground_list = [27,28,31,34,50,51,74,75,76,95,104,105,111,112,</v>
      </c>
      <c r="AG122" t="str">
        <f t="shared" si="40"/>
        <v>Ice_list = [87,91,</v>
      </c>
      <c r="AH122" t="str">
        <f t="shared" si="41"/>
        <v>Normal_list = [16,17,18,19,20,21,22,39,40,52,53,83,84,85,108,113,115,</v>
      </c>
      <c r="AI122" t="str">
        <f t="shared" si="42"/>
        <v>Poison_list = [1,2,3,13,14,15,23,24,29,30,31,32,33,34,41,42,43,44,45,48,49,69,70,71,72,73,88,89,92,93,94,109,110,</v>
      </c>
      <c r="AJ122" t="str">
        <f t="shared" si="43"/>
        <v>Psychic_list = [63,64,65,79,80,96,97,102,103,121,</v>
      </c>
      <c r="AK122" t="str">
        <f t="shared" si="44"/>
        <v>Rock_list = [74,75,76,95,111,112,</v>
      </c>
      <c r="AL122" t="str">
        <f t="shared" si="45"/>
        <v>Steel_list = [81,82,</v>
      </c>
      <c r="AM122" t="str">
        <f t="shared" si="29"/>
        <v>Water_list = [7,8,9,54,55,60,61,62,72,73,79,80,86,87,90,91,98,99,116,117,118,119,120,121,</v>
      </c>
    </row>
    <row r="123" spans="1:39" x14ac:dyDescent="0.5">
      <c r="A123">
        <v>122</v>
      </c>
      <c r="B123" t="s">
        <v>1351</v>
      </c>
      <c r="C123" t="s">
        <v>1624</v>
      </c>
      <c r="D123" t="s">
        <v>1633</v>
      </c>
      <c r="E123" t="str">
        <f t="shared" si="48"/>
        <v/>
      </c>
      <c r="F123" t="str">
        <f t="shared" si="48"/>
        <v/>
      </c>
      <c r="G123" t="str">
        <f t="shared" si="48"/>
        <v/>
      </c>
      <c r="H123" t="str">
        <f t="shared" si="48"/>
        <v/>
      </c>
      <c r="I123" t="str">
        <f t="shared" si="48"/>
        <v/>
      </c>
      <c r="J123" t="str">
        <f t="shared" si="48"/>
        <v/>
      </c>
      <c r="K123" t="str">
        <f t="shared" si="48"/>
        <v/>
      </c>
      <c r="L123" t="str">
        <f t="shared" si="48"/>
        <v/>
      </c>
      <c r="M123" t="str">
        <f t="shared" si="48"/>
        <v/>
      </c>
      <c r="N123" t="str">
        <f t="shared" si="48"/>
        <v/>
      </c>
      <c r="O123" t="str">
        <f t="shared" si="48"/>
        <v/>
      </c>
      <c r="P123" t="str">
        <f t="shared" si="48"/>
        <v/>
      </c>
      <c r="Q123" t="str">
        <f t="shared" si="48"/>
        <v/>
      </c>
      <c r="R123">
        <f t="shared" si="48"/>
        <v>122</v>
      </c>
      <c r="S123" t="str">
        <f t="shared" si="48"/>
        <v/>
      </c>
      <c r="T123" t="str">
        <f t="shared" si="48"/>
        <v/>
      </c>
      <c r="U123" t="str">
        <f t="shared" si="28"/>
        <v/>
      </c>
      <c r="W123" t="str">
        <f t="shared" si="27"/>
        <v>Bug_list = [10,11,12,13,14,15,46,47,48,49,</v>
      </c>
      <c r="X123" t="str">
        <f t="shared" si="31"/>
        <v>Dark_list = [</v>
      </c>
      <c r="Y123" t="str">
        <f t="shared" si="32"/>
        <v>Dragon_list = [</v>
      </c>
      <c r="Z123" t="str">
        <f t="shared" si="33"/>
        <v>Electric_list = [25,26,81,82,100,101,</v>
      </c>
      <c r="AA123" t="str">
        <f t="shared" si="34"/>
        <v>Fighting_list = [56,57,62,66,67,68,106,107,</v>
      </c>
      <c r="AB123" t="str">
        <f t="shared" si="35"/>
        <v>Fire_list = [4,5,6,37,38,58,59,77,78,</v>
      </c>
      <c r="AC123" t="str">
        <f t="shared" si="36"/>
        <v>Flying_list = [6,12,16,17,18,21,22,41,42,83,84,85,</v>
      </c>
      <c r="AD123" t="str">
        <f t="shared" si="37"/>
        <v>Ghost_list = [92,93,94,</v>
      </c>
      <c r="AE123" t="str">
        <f t="shared" si="38"/>
        <v>Grass_list = [1,2,3,43,44,45,46,47,69,70,71,102,103,114,</v>
      </c>
      <c r="AF123" t="str">
        <f t="shared" si="39"/>
        <v>Ground_list = [27,28,31,34,50,51,74,75,76,95,104,105,111,112,</v>
      </c>
      <c r="AG123" t="str">
        <f t="shared" si="40"/>
        <v>Ice_list = [87,91,</v>
      </c>
      <c r="AH123" t="str">
        <f t="shared" si="41"/>
        <v>Normal_list = [16,17,18,19,20,21,22,39,40,52,53,83,84,85,108,113,115,</v>
      </c>
      <c r="AI123" t="str">
        <f t="shared" si="42"/>
        <v>Poison_list = [1,2,3,13,14,15,23,24,29,30,31,32,33,34,41,42,43,44,45,48,49,69,70,71,72,73,88,89,92,93,94,109,110,</v>
      </c>
      <c r="AJ123" t="str">
        <f t="shared" si="43"/>
        <v>Psychic_list = [63,64,65,79,80,96,97,102,103,121,122,</v>
      </c>
      <c r="AK123" t="str">
        <f t="shared" si="44"/>
        <v>Rock_list = [74,75,76,95,111,112,</v>
      </c>
      <c r="AL123" t="str">
        <f t="shared" si="45"/>
        <v>Steel_list = [81,82,</v>
      </c>
      <c r="AM123" t="str">
        <f t="shared" si="29"/>
        <v>Water_list = [7,8,9,54,55,60,61,62,72,73,79,80,86,87,90,91,98,99,116,117,118,119,120,121,</v>
      </c>
    </row>
    <row r="124" spans="1:39" x14ac:dyDescent="0.5">
      <c r="A124">
        <v>123</v>
      </c>
      <c r="B124" t="s">
        <v>1352</v>
      </c>
      <c r="C124" t="s">
        <v>1626</v>
      </c>
      <c r="D124" t="s">
        <v>1621</v>
      </c>
      <c r="E124">
        <f t="shared" si="48"/>
        <v>123</v>
      </c>
      <c r="F124" t="str">
        <f t="shared" si="48"/>
        <v/>
      </c>
      <c r="G124" t="str">
        <f t="shared" si="48"/>
        <v/>
      </c>
      <c r="H124" t="str">
        <f t="shared" si="48"/>
        <v/>
      </c>
      <c r="I124" t="str">
        <f t="shared" si="48"/>
        <v/>
      </c>
      <c r="J124" t="str">
        <f t="shared" si="48"/>
        <v/>
      </c>
      <c r="K124">
        <f t="shared" si="48"/>
        <v>123</v>
      </c>
      <c r="L124" t="str">
        <f t="shared" si="48"/>
        <v/>
      </c>
      <c r="M124" t="str">
        <f t="shared" si="48"/>
        <v/>
      </c>
      <c r="N124" t="str">
        <f t="shared" si="48"/>
        <v/>
      </c>
      <c r="O124" t="str">
        <f t="shared" si="48"/>
        <v/>
      </c>
      <c r="P124" t="str">
        <f t="shared" si="48"/>
        <v/>
      </c>
      <c r="Q124" t="str">
        <f t="shared" si="48"/>
        <v/>
      </c>
      <c r="R124" t="str">
        <f t="shared" si="48"/>
        <v/>
      </c>
      <c r="S124" t="str">
        <f t="shared" si="48"/>
        <v/>
      </c>
      <c r="T124" t="str">
        <f t="shared" si="48"/>
        <v/>
      </c>
      <c r="U124" t="str">
        <f t="shared" si="28"/>
        <v/>
      </c>
      <c r="W124" t="str">
        <f t="shared" si="27"/>
        <v>Bug_list = [10,11,12,13,14,15,46,47,48,49,123,</v>
      </c>
      <c r="X124" t="str">
        <f t="shared" si="31"/>
        <v>Dark_list = [</v>
      </c>
      <c r="Y124" t="str">
        <f t="shared" si="32"/>
        <v>Dragon_list = [</v>
      </c>
      <c r="Z124" t="str">
        <f t="shared" si="33"/>
        <v>Electric_list = [25,26,81,82,100,101,</v>
      </c>
      <c r="AA124" t="str">
        <f t="shared" si="34"/>
        <v>Fighting_list = [56,57,62,66,67,68,106,107,</v>
      </c>
      <c r="AB124" t="str">
        <f t="shared" si="35"/>
        <v>Fire_list = [4,5,6,37,38,58,59,77,78,</v>
      </c>
      <c r="AC124" t="str">
        <f t="shared" si="36"/>
        <v>Flying_list = [6,12,16,17,18,21,22,41,42,83,84,85,123,</v>
      </c>
      <c r="AD124" t="str">
        <f t="shared" si="37"/>
        <v>Ghost_list = [92,93,94,</v>
      </c>
      <c r="AE124" t="str">
        <f t="shared" si="38"/>
        <v>Grass_list = [1,2,3,43,44,45,46,47,69,70,71,102,103,114,</v>
      </c>
      <c r="AF124" t="str">
        <f t="shared" si="39"/>
        <v>Ground_list = [27,28,31,34,50,51,74,75,76,95,104,105,111,112,</v>
      </c>
      <c r="AG124" t="str">
        <f t="shared" si="40"/>
        <v>Ice_list = [87,91,</v>
      </c>
      <c r="AH124" t="str">
        <f t="shared" si="41"/>
        <v>Normal_list = [16,17,18,19,20,21,22,39,40,52,53,83,84,85,108,113,115,</v>
      </c>
      <c r="AI124" t="str">
        <f t="shared" si="42"/>
        <v>Poison_list = [1,2,3,13,14,15,23,24,29,30,31,32,33,34,41,42,43,44,45,48,49,69,70,71,72,73,88,89,92,93,94,109,110,</v>
      </c>
      <c r="AJ124" t="str">
        <f t="shared" si="43"/>
        <v>Psychic_list = [63,64,65,79,80,96,97,102,103,121,122,</v>
      </c>
      <c r="AK124" t="str">
        <f t="shared" si="44"/>
        <v>Rock_list = [74,75,76,95,111,112,</v>
      </c>
      <c r="AL124" t="str">
        <f t="shared" si="45"/>
        <v>Steel_list = [81,82,</v>
      </c>
      <c r="AM124" t="str">
        <f t="shared" si="29"/>
        <v>Water_list = [7,8,9,54,55,60,61,62,72,73,79,80,86,87,90,91,98,99,116,117,118,119,120,121,</v>
      </c>
    </row>
    <row r="125" spans="1:39" x14ac:dyDescent="0.5">
      <c r="A125">
        <v>124</v>
      </c>
      <c r="B125" t="s">
        <v>1353</v>
      </c>
      <c r="C125" t="s">
        <v>1628</v>
      </c>
      <c r="D125" t="s">
        <v>1624</v>
      </c>
      <c r="E125" t="str">
        <f t="shared" si="48"/>
        <v/>
      </c>
      <c r="F125" t="str">
        <f t="shared" si="48"/>
        <v/>
      </c>
      <c r="G125" t="str">
        <f t="shared" si="48"/>
        <v/>
      </c>
      <c r="H125" t="str">
        <f t="shared" si="48"/>
        <v/>
      </c>
      <c r="I125" t="str">
        <f t="shared" si="48"/>
        <v/>
      </c>
      <c r="J125" t="str">
        <f t="shared" si="48"/>
        <v/>
      </c>
      <c r="K125" t="str">
        <f t="shared" si="48"/>
        <v/>
      </c>
      <c r="L125" t="str">
        <f t="shared" si="48"/>
        <v/>
      </c>
      <c r="M125" t="str">
        <f t="shared" si="48"/>
        <v/>
      </c>
      <c r="N125" t="str">
        <f t="shared" si="48"/>
        <v/>
      </c>
      <c r="O125">
        <f t="shared" si="48"/>
        <v>124</v>
      </c>
      <c r="P125" t="str">
        <f t="shared" si="48"/>
        <v/>
      </c>
      <c r="Q125" t="str">
        <f t="shared" si="48"/>
        <v/>
      </c>
      <c r="R125">
        <f t="shared" si="48"/>
        <v>124</v>
      </c>
      <c r="S125" t="str">
        <f t="shared" si="48"/>
        <v/>
      </c>
      <c r="T125" t="str">
        <f t="shared" si="48"/>
        <v/>
      </c>
      <c r="U125" t="str">
        <f t="shared" si="28"/>
        <v/>
      </c>
      <c r="W125" t="str">
        <f t="shared" si="27"/>
        <v>Bug_list = [10,11,12,13,14,15,46,47,48,49,123,</v>
      </c>
      <c r="X125" t="str">
        <f t="shared" si="31"/>
        <v>Dark_list = [</v>
      </c>
      <c r="Y125" t="str">
        <f t="shared" si="32"/>
        <v>Dragon_list = [</v>
      </c>
      <c r="Z125" t="str">
        <f t="shared" si="33"/>
        <v>Electric_list = [25,26,81,82,100,101,</v>
      </c>
      <c r="AA125" t="str">
        <f t="shared" si="34"/>
        <v>Fighting_list = [56,57,62,66,67,68,106,107,</v>
      </c>
      <c r="AB125" t="str">
        <f t="shared" si="35"/>
        <v>Fire_list = [4,5,6,37,38,58,59,77,78,</v>
      </c>
      <c r="AC125" t="str">
        <f t="shared" si="36"/>
        <v>Flying_list = [6,12,16,17,18,21,22,41,42,83,84,85,123,</v>
      </c>
      <c r="AD125" t="str">
        <f t="shared" si="37"/>
        <v>Ghost_list = [92,93,94,</v>
      </c>
      <c r="AE125" t="str">
        <f t="shared" si="38"/>
        <v>Grass_list = [1,2,3,43,44,45,46,47,69,70,71,102,103,114,</v>
      </c>
      <c r="AF125" t="str">
        <f t="shared" si="39"/>
        <v>Ground_list = [27,28,31,34,50,51,74,75,76,95,104,105,111,112,</v>
      </c>
      <c r="AG125" t="str">
        <f t="shared" si="40"/>
        <v>Ice_list = [87,91,124,</v>
      </c>
      <c r="AH125" t="str">
        <f t="shared" si="41"/>
        <v>Normal_list = [16,17,18,19,20,21,22,39,40,52,53,83,84,85,108,113,115,</v>
      </c>
      <c r="AI125" t="str">
        <f t="shared" si="42"/>
        <v>Poison_list = [1,2,3,13,14,15,23,24,29,30,31,32,33,34,41,42,43,44,45,48,49,69,70,71,72,73,88,89,92,93,94,109,110,</v>
      </c>
      <c r="AJ125" t="str">
        <f t="shared" si="43"/>
        <v>Psychic_list = [63,64,65,79,80,96,97,102,103,121,122,124,</v>
      </c>
      <c r="AK125" t="str">
        <f t="shared" si="44"/>
        <v>Rock_list = [74,75,76,95,111,112,</v>
      </c>
      <c r="AL125" t="str">
        <f t="shared" si="45"/>
        <v>Steel_list = [81,82,</v>
      </c>
      <c r="AM125" t="str">
        <f t="shared" si="29"/>
        <v>Water_list = [7,8,9,54,55,60,61,62,72,73,79,80,86,87,90,91,98,99,116,117,118,119,120,121,</v>
      </c>
    </row>
    <row r="126" spans="1:39" x14ac:dyDescent="0.5">
      <c r="A126">
        <v>125</v>
      </c>
      <c r="B126" t="s">
        <v>1354</v>
      </c>
      <c r="C126" t="s">
        <v>1632</v>
      </c>
      <c r="D126" t="s">
        <v>1634</v>
      </c>
      <c r="E126" t="str">
        <f t="shared" si="48"/>
        <v/>
      </c>
      <c r="F126" t="str">
        <f t="shared" si="48"/>
        <v/>
      </c>
      <c r="G126" t="str">
        <f t="shared" si="48"/>
        <v/>
      </c>
      <c r="H126">
        <f t="shared" si="48"/>
        <v>125</v>
      </c>
      <c r="I126" t="str">
        <f t="shared" si="48"/>
        <v/>
      </c>
      <c r="J126" t="str">
        <f t="shared" si="48"/>
        <v/>
      </c>
      <c r="K126" t="str">
        <f t="shared" si="48"/>
        <v/>
      </c>
      <c r="L126" t="str">
        <f t="shared" si="48"/>
        <v/>
      </c>
      <c r="M126" t="str">
        <f t="shared" si="48"/>
        <v/>
      </c>
      <c r="N126" t="str">
        <f t="shared" si="48"/>
        <v/>
      </c>
      <c r="O126" t="str">
        <f t="shared" si="48"/>
        <v/>
      </c>
      <c r="P126" t="str">
        <f t="shared" si="48"/>
        <v/>
      </c>
      <c r="Q126" t="str">
        <f t="shared" si="48"/>
        <v/>
      </c>
      <c r="R126" t="str">
        <f t="shared" si="48"/>
        <v/>
      </c>
      <c r="S126" t="str">
        <f t="shared" si="48"/>
        <v/>
      </c>
      <c r="T126" t="str">
        <f t="shared" si="48"/>
        <v/>
      </c>
      <c r="U126" t="str">
        <f t="shared" si="28"/>
        <v/>
      </c>
      <c r="W126" t="str">
        <f t="shared" si="27"/>
        <v>Bug_list = [10,11,12,13,14,15,46,47,48,49,123,</v>
      </c>
      <c r="X126" t="str">
        <f t="shared" si="31"/>
        <v>Dark_list = [</v>
      </c>
      <c r="Y126" t="str">
        <f t="shared" si="32"/>
        <v>Dragon_list = [</v>
      </c>
      <c r="Z126" t="str">
        <f t="shared" si="33"/>
        <v>Electric_list = [25,26,81,82,100,101,125,</v>
      </c>
      <c r="AA126" t="str">
        <f t="shared" si="34"/>
        <v>Fighting_list = [56,57,62,66,67,68,106,107,</v>
      </c>
      <c r="AB126" t="str">
        <f t="shared" si="35"/>
        <v>Fire_list = [4,5,6,37,38,58,59,77,78,</v>
      </c>
      <c r="AC126" t="str">
        <f t="shared" si="36"/>
        <v>Flying_list = [6,12,16,17,18,21,22,41,42,83,84,85,123,</v>
      </c>
      <c r="AD126" t="str">
        <f t="shared" si="37"/>
        <v>Ghost_list = [92,93,94,</v>
      </c>
      <c r="AE126" t="str">
        <f t="shared" si="38"/>
        <v>Grass_list = [1,2,3,43,44,45,46,47,69,70,71,102,103,114,</v>
      </c>
      <c r="AF126" t="str">
        <f t="shared" si="39"/>
        <v>Ground_list = [27,28,31,34,50,51,74,75,76,95,104,105,111,112,</v>
      </c>
      <c r="AG126" t="str">
        <f t="shared" si="40"/>
        <v>Ice_list = [87,91,124,</v>
      </c>
      <c r="AH126" t="str">
        <f t="shared" si="41"/>
        <v>Normal_list = [16,17,18,19,20,21,22,39,40,52,53,83,84,85,108,113,115,</v>
      </c>
      <c r="AI126" t="str">
        <f t="shared" si="42"/>
        <v>Poison_list = [1,2,3,13,14,15,23,24,29,30,31,32,33,34,41,42,43,44,45,48,49,69,70,71,72,73,88,89,92,93,94,109,110,</v>
      </c>
      <c r="AJ126" t="str">
        <f t="shared" si="43"/>
        <v>Psychic_list = [63,64,65,79,80,96,97,102,103,121,122,124,</v>
      </c>
      <c r="AK126" t="str">
        <f t="shared" si="44"/>
        <v>Rock_list = [74,75,76,95,111,112,</v>
      </c>
      <c r="AL126" t="str">
        <f t="shared" si="45"/>
        <v>Steel_list = [81,82,</v>
      </c>
      <c r="AM126" t="str">
        <f t="shared" si="29"/>
        <v>Water_list = [7,8,9,54,55,60,61,62,72,73,79,80,86,87,90,91,98,99,116,117,118,119,120,121,</v>
      </c>
    </row>
    <row r="127" spans="1:39" x14ac:dyDescent="0.5">
      <c r="A127">
        <v>126</v>
      </c>
      <c r="B127" t="s">
        <v>1355</v>
      </c>
      <c r="C127" t="s">
        <v>1627</v>
      </c>
      <c r="D127" t="s">
        <v>1634</v>
      </c>
      <c r="E127" t="str">
        <f t="shared" si="48"/>
        <v/>
      </c>
      <c r="F127" t="str">
        <f t="shared" si="48"/>
        <v/>
      </c>
      <c r="G127" t="str">
        <f t="shared" si="48"/>
        <v/>
      </c>
      <c r="H127" t="str">
        <f t="shared" si="48"/>
        <v/>
      </c>
      <c r="I127" t="str">
        <f t="shared" si="48"/>
        <v/>
      </c>
      <c r="J127">
        <f t="shared" si="48"/>
        <v>126</v>
      </c>
      <c r="K127" t="str">
        <f t="shared" si="48"/>
        <v/>
      </c>
      <c r="L127" t="str">
        <f t="shared" si="48"/>
        <v/>
      </c>
      <c r="M127" t="str">
        <f t="shared" si="48"/>
        <v/>
      </c>
      <c r="N127" t="str">
        <f t="shared" si="48"/>
        <v/>
      </c>
      <c r="O127" t="str">
        <f t="shared" si="48"/>
        <v/>
      </c>
      <c r="P127" t="str">
        <f t="shared" si="48"/>
        <v/>
      </c>
      <c r="Q127" t="str">
        <f t="shared" si="48"/>
        <v/>
      </c>
      <c r="R127" t="str">
        <f t="shared" si="48"/>
        <v/>
      </c>
      <c r="S127" t="str">
        <f t="shared" si="48"/>
        <v/>
      </c>
      <c r="T127" t="str">
        <f t="shared" si="48"/>
        <v/>
      </c>
      <c r="U127" t="str">
        <f t="shared" si="28"/>
        <v/>
      </c>
      <c r="W127" t="str">
        <f t="shared" si="27"/>
        <v>Bug_list = [10,11,12,13,14,15,46,47,48,49,123,</v>
      </c>
      <c r="X127" t="str">
        <f t="shared" si="31"/>
        <v>Dark_list = [</v>
      </c>
      <c r="Y127" t="str">
        <f t="shared" si="32"/>
        <v>Dragon_list = [</v>
      </c>
      <c r="Z127" t="str">
        <f t="shared" si="33"/>
        <v>Electric_list = [25,26,81,82,100,101,125,</v>
      </c>
      <c r="AA127" t="str">
        <f t="shared" si="34"/>
        <v>Fighting_list = [56,57,62,66,67,68,106,107,</v>
      </c>
      <c r="AB127" t="str">
        <f t="shared" si="35"/>
        <v>Fire_list = [4,5,6,37,38,58,59,77,78,126,</v>
      </c>
      <c r="AC127" t="str">
        <f t="shared" si="36"/>
        <v>Flying_list = [6,12,16,17,18,21,22,41,42,83,84,85,123,</v>
      </c>
      <c r="AD127" t="str">
        <f t="shared" si="37"/>
        <v>Ghost_list = [92,93,94,</v>
      </c>
      <c r="AE127" t="str">
        <f t="shared" si="38"/>
        <v>Grass_list = [1,2,3,43,44,45,46,47,69,70,71,102,103,114,</v>
      </c>
      <c r="AF127" t="str">
        <f t="shared" si="39"/>
        <v>Ground_list = [27,28,31,34,50,51,74,75,76,95,104,105,111,112,</v>
      </c>
      <c r="AG127" t="str">
        <f t="shared" si="40"/>
        <v>Ice_list = [87,91,124,</v>
      </c>
      <c r="AH127" t="str">
        <f t="shared" si="41"/>
        <v>Normal_list = [16,17,18,19,20,21,22,39,40,52,53,83,84,85,108,113,115,</v>
      </c>
      <c r="AI127" t="str">
        <f t="shared" si="42"/>
        <v>Poison_list = [1,2,3,13,14,15,23,24,29,30,31,32,33,34,41,42,43,44,45,48,49,69,70,71,72,73,88,89,92,93,94,109,110,</v>
      </c>
      <c r="AJ127" t="str">
        <f t="shared" si="43"/>
        <v>Psychic_list = [63,64,65,79,80,96,97,102,103,121,122,124,</v>
      </c>
      <c r="AK127" t="str">
        <f t="shared" si="44"/>
        <v>Rock_list = [74,75,76,95,111,112,</v>
      </c>
      <c r="AL127" t="str">
        <f t="shared" si="45"/>
        <v>Steel_list = [81,82,</v>
      </c>
      <c r="AM127" t="str">
        <f t="shared" si="29"/>
        <v>Water_list = [7,8,9,54,55,60,61,62,72,73,79,80,86,87,90,91,98,99,116,117,118,119,120,121,</v>
      </c>
    </row>
    <row r="128" spans="1:39" x14ac:dyDescent="0.5">
      <c r="A128">
        <v>127</v>
      </c>
      <c r="B128" t="s">
        <v>1356</v>
      </c>
      <c r="C128" t="s">
        <v>1626</v>
      </c>
      <c r="D128" t="s">
        <v>1634</v>
      </c>
      <c r="E128">
        <f t="shared" si="48"/>
        <v>127</v>
      </c>
      <c r="F128" t="str">
        <f t="shared" si="48"/>
        <v/>
      </c>
      <c r="G128" t="str">
        <f t="shared" si="48"/>
        <v/>
      </c>
      <c r="H128" t="str">
        <f t="shared" si="48"/>
        <v/>
      </c>
      <c r="I128" t="str">
        <f t="shared" si="48"/>
        <v/>
      </c>
      <c r="J128" t="str">
        <f t="shared" si="48"/>
        <v/>
      </c>
      <c r="K128" t="str">
        <f t="shared" si="48"/>
        <v/>
      </c>
      <c r="L128" t="str">
        <f t="shared" si="48"/>
        <v/>
      </c>
      <c r="M128" t="str">
        <f t="shared" si="48"/>
        <v/>
      </c>
      <c r="N128" t="str">
        <f t="shared" si="48"/>
        <v/>
      </c>
      <c r="O128" t="str">
        <f t="shared" si="48"/>
        <v/>
      </c>
      <c r="P128" t="str">
        <f t="shared" si="48"/>
        <v/>
      </c>
      <c r="Q128" t="str">
        <f t="shared" si="48"/>
        <v/>
      </c>
      <c r="R128" t="str">
        <f t="shared" si="48"/>
        <v/>
      </c>
      <c r="S128" t="str">
        <f t="shared" si="48"/>
        <v/>
      </c>
      <c r="T128" t="str">
        <f t="shared" si="48"/>
        <v/>
      </c>
      <c r="U128" t="str">
        <f t="shared" si="28"/>
        <v/>
      </c>
      <c r="W128" t="str">
        <f t="shared" si="27"/>
        <v>Bug_list = [10,11,12,13,14,15,46,47,48,49,123,127,</v>
      </c>
      <c r="X128" t="str">
        <f t="shared" si="31"/>
        <v>Dark_list = [</v>
      </c>
      <c r="Y128" t="str">
        <f t="shared" si="32"/>
        <v>Dragon_list = [</v>
      </c>
      <c r="Z128" t="str">
        <f t="shared" si="33"/>
        <v>Electric_list = [25,26,81,82,100,101,125,</v>
      </c>
      <c r="AA128" t="str">
        <f t="shared" si="34"/>
        <v>Fighting_list = [56,57,62,66,67,68,106,107,</v>
      </c>
      <c r="AB128" t="str">
        <f t="shared" si="35"/>
        <v>Fire_list = [4,5,6,37,38,58,59,77,78,126,</v>
      </c>
      <c r="AC128" t="str">
        <f t="shared" si="36"/>
        <v>Flying_list = [6,12,16,17,18,21,22,41,42,83,84,85,123,</v>
      </c>
      <c r="AD128" t="str">
        <f t="shared" si="37"/>
        <v>Ghost_list = [92,93,94,</v>
      </c>
      <c r="AE128" t="str">
        <f t="shared" si="38"/>
        <v>Grass_list = [1,2,3,43,44,45,46,47,69,70,71,102,103,114,</v>
      </c>
      <c r="AF128" t="str">
        <f t="shared" si="39"/>
        <v>Ground_list = [27,28,31,34,50,51,74,75,76,95,104,105,111,112,</v>
      </c>
      <c r="AG128" t="str">
        <f t="shared" si="40"/>
        <v>Ice_list = [87,91,124,</v>
      </c>
      <c r="AH128" t="str">
        <f t="shared" si="41"/>
        <v>Normal_list = [16,17,18,19,20,21,22,39,40,52,53,83,84,85,108,113,115,</v>
      </c>
      <c r="AI128" t="str">
        <f t="shared" si="42"/>
        <v>Poison_list = [1,2,3,13,14,15,23,24,29,30,31,32,33,34,41,42,43,44,45,48,49,69,70,71,72,73,88,89,92,93,94,109,110,</v>
      </c>
      <c r="AJ128" t="str">
        <f t="shared" si="43"/>
        <v>Psychic_list = [63,64,65,79,80,96,97,102,103,121,122,124,</v>
      </c>
      <c r="AK128" t="str">
        <f t="shared" si="44"/>
        <v>Rock_list = [74,75,76,95,111,112,</v>
      </c>
      <c r="AL128" t="str">
        <f t="shared" si="45"/>
        <v>Steel_list = [81,82,</v>
      </c>
      <c r="AM128" t="str">
        <f t="shared" si="29"/>
        <v>Water_list = [7,8,9,54,55,60,61,62,72,73,79,80,86,87,90,91,98,99,116,117,118,119,120,121,</v>
      </c>
    </row>
    <row r="129" spans="1:39" x14ac:dyDescent="0.5">
      <c r="A129">
        <v>128</v>
      </c>
      <c r="B129" t="s">
        <v>1357</v>
      </c>
      <c r="C129" t="s">
        <v>1620</v>
      </c>
      <c r="D129" t="s">
        <v>1634</v>
      </c>
      <c r="E129" t="str">
        <f t="shared" si="48"/>
        <v/>
      </c>
      <c r="F129" t="str">
        <f t="shared" si="48"/>
        <v/>
      </c>
      <c r="G129" t="str">
        <f t="shared" si="48"/>
        <v/>
      </c>
      <c r="H129" t="str">
        <f t="shared" si="48"/>
        <v/>
      </c>
      <c r="I129" t="str">
        <f t="shared" si="48"/>
        <v/>
      </c>
      <c r="J129" t="str">
        <f t="shared" si="48"/>
        <v/>
      </c>
      <c r="K129" t="str">
        <f t="shared" si="48"/>
        <v/>
      </c>
      <c r="L129" t="str">
        <f t="shared" si="48"/>
        <v/>
      </c>
      <c r="M129" t="str">
        <f t="shared" si="48"/>
        <v/>
      </c>
      <c r="N129" t="str">
        <f t="shared" si="48"/>
        <v/>
      </c>
      <c r="O129" t="str">
        <f t="shared" si="48"/>
        <v/>
      </c>
      <c r="P129">
        <f t="shared" si="48"/>
        <v>128</v>
      </c>
      <c r="Q129" t="str">
        <f t="shared" si="48"/>
        <v/>
      </c>
      <c r="R129" t="str">
        <f t="shared" si="48"/>
        <v/>
      </c>
      <c r="S129" t="str">
        <f t="shared" si="48"/>
        <v/>
      </c>
      <c r="T129" t="str">
        <f t="shared" si="48"/>
        <v/>
      </c>
      <c r="U129" t="str">
        <f t="shared" si="28"/>
        <v/>
      </c>
      <c r="W129" t="str">
        <f t="shared" si="27"/>
        <v>Bug_list = [10,11,12,13,14,15,46,47,48,49,123,127,</v>
      </c>
      <c r="X129" t="str">
        <f t="shared" si="31"/>
        <v>Dark_list = [</v>
      </c>
      <c r="Y129" t="str">
        <f t="shared" si="32"/>
        <v>Dragon_list = [</v>
      </c>
      <c r="Z129" t="str">
        <f t="shared" si="33"/>
        <v>Electric_list = [25,26,81,82,100,101,125,</v>
      </c>
      <c r="AA129" t="str">
        <f t="shared" si="34"/>
        <v>Fighting_list = [56,57,62,66,67,68,106,107,</v>
      </c>
      <c r="AB129" t="str">
        <f t="shared" si="35"/>
        <v>Fire_list = [4,5,6,37,38,58,59,77,78,126,</v>
      </c>
      <c r="AC129" t="str">
        <f t="shared" si="36"/>
        <v>Flying_list = [6,12,16,17,18,21,22,41,42,83,84,85,123,</v>
      </c>
      <c r="AD129" t="str">
        <f t="shared" si="37"/>
        <v>Ghost_list = [92,93,94,</v>
      </c>
      <c r="AE129" t="str">
        <f t="shared" si="38"/>
        <v>Grass_list = [1,2,3,43,44,45,46,47,69,70,71,102,103,114,</v>
      </c>
      <c r="AF129" t="str">
        <f t="shared" si="39"/>
        <v>Ground_list = [27,28,31,34,50,51,74,75,76,95,104,105,111,112,</v>
      </c>
      <c r="AG129" t="str">
        <f t="shared" si="40"/>
        <v>Ice_list = [87,91,124,</v>
      </c>
      <c r="AH129" t="str">
        <f t="shared" si="41"/>
        <v>Normal_list = [16,17,18,19,20,21,22,39,40,52,53,83,84,85,108,113,115,128,</v>
      </c>
      <c r="AI129" t="str">
        <f t="shared" si="42"/>
        <v>Poison_list = [1,2,3,13,14,15,23,24,29,30,31,32,33,34,41,42,43,44,45,48,49,69,70,71,72,73,88,89,92,93,94,109,110,</v>
      </c>
      <c r="AJ129" t="str">
        <f t="shared" si="43"/>
        <v>Psychic_list = [63,64,65,79,80,96,97,102,103,121,122,124,</v>
      </c>
      <c r="AK129" t="str">
        <f t="shared" si="44"/>
        <v>Rock_list = [74,75,76,95,111,112,</v>
      </c>
      <c r="AL129" t="str">
        <f t="shared" si="45"/>
        <v>Steel_list = [81,82,</v>
      </c>
      <c r="AM129" t="str">
        <f t="shared" si="29"/>
        <v>Water_list = [7,8,9,54,55,60,61,62,72,73,79,80,86,87,90,91,98,99,116,117,118,119,120,121,</v>
      </c>
    </row>
    <row r="130" spans="1:39" x14ac:dyDescent="0.5">
      <c r="A130">
        <v>129</v>
      </c>
      <c r="B130" t="s">
        <v>1153</v>
      </c>
      <c r="C130" t="s">
        <v>1625</v>
      </c>
      <c r="D130" t="s">
        <v>1634</v>
      </c>
      <c r="E130" t="str">
        <f t="shared" si="48"/>
        <v/>
      </c>
      <c r="F130" t="str">
        <f t="shared" si="48"/>
        <v/>
      </c>
      <c r="G130" t="str">
        <f t="shared" si="48"/>
        <v/>
      </c>
      <c r="H130" t="str">
        <f t="shared" si="48"/>
        <v/>
      </c>
      <c r="I130" t="str">
        <f t="shared" si="48"/>
        <v/>
      </c>
      <c r="J130" t="str">
        <f t="shared" si="48"/>
        <v/>
      </c>
      <c r="K130" t="str">
        <f t="shared" si="48"/>
        <v/>
      </c>
      <c r="L130" t="str">
        <f t="shared" si="48"/>
        <v/>
      </c>
      <c r="M130" t="str">
        <f t="shared" si="48"/>
        <v/>
      </c>
      <c r="N130" t="str">
        <f t="shared" si="48"/>
        <v/>
      </c>
      <c r="O130" t="str">
        <f t="shared" si="48"/>
        <v/>
      </c>
      <c r="P130" t="str">
        <f t="shared" si="48"/>
        <v/>
      </c>
      <c r="Q130" t="str">
        <f t="shared" si="48"/>
        <v/>
      </c>
      <c r="R130" t="str">
        <f t="shared" si="48"/>
        <v/>
      </c>
      <c r="S130" t="str">
        <f t="shared" si="48"/>
        <v/>
      </c>
      <c r="T130" t="str">
        <f t="shared" ref="T130:U149" si="49">IF(OR($C130=T$1,$D130=T$1),$A130,"")</f>
        <v/>
      </c>
      <c r="U130">
        <f t="shared" si="28"/>
        <v>129</v>
      </c>
      <c r="W130" t="str">
        <f t="shared" si="27"/>
        <v>Bug_list = [10,11,12,13,14,15,46,47,48,49,123,127,</v>
      </c>
      <c r="X130" t="str">
        <f t="shared" si="31"/>
        <v>Dark_list = [</v>
      </c>
      <c r="Y130" t="str">
        <f t="shared" si="32"/>
        <v>Dragon_list = [</v>
      </c>
      <c r="Z130" t="str">
        <f t="shared" si="33"/>
        <v>Electric_list = [25,26,81,82,100,101,125,</v>
      </c>
      <c r="AA130" t="str">
        <f t="shared" si="34"/>
        <v>Fighting_list = [56,57,62,66,67,68,106,107,</v>
      </c>
      <c r="AB130" t="str">
        <f t="shared" si="35"/>
        <v>Fire_list = [4,5,6,37,38,58,59,77,78,126,</v>
      </c>
      <c r="AC130" t="str">
        <f t="shared" si="36"/>
        <v>Flying_list = [6,12,16,17,18,21,22,41,42,83,84,85,123,</v>
      </c>
      <c r="AD130" t="str">
        <f t="shared" si="37"/>
        <v>Ghost_list = [92,93,94,</v>
      </c>
      <c r="AE130" t="str">
        <f t="shared" si="38"/>
        <v>Grass_list = [1,2,3,43,44,45,46,47,69,70,71,102,103,114,</v>
      </c>
      <c r="AF130" t="str">
        <f t="shared" si="39"/>
        <v>Ground_list = [27,28,31,34,50,51,74,75,76,95,104,105,111,112,</v>
      </c>
      <c r="AG130" t="str">
        <f t="shared" si="40"/>
        <v>Ice_list = [87,91,124,</v>
      </c>
      <c r="AH130" t="str">
        <f t="shared" si="41"/>
        <v>Normal_list = [16,17,18,19,20,21,22,39,40,52,53,83,84,85,108,113,115,128,</v>
      </c>
      <c r="AI130" t="str">
        <f t="shared" si="42"/>
        <v>Poison_list = [1,2,3,13,14,15,23,24,29,30,31,32,33,34,41,42,43,44,45,48,49,69,70,71,72,73,88,89,92,93,94,109,110,</v>
      </c>
      <c r="AJ130" t="str">
        <f t="shared" si="43"/>
        <v>Psychic_list = [63,64,65,79,80,96,97,102,103,121,122,124,</v>
      </c>
      <c r="AK130" t="str">
        <f t="shared" si="44"/>
        <v>Rock_list = [74,75,76,95,111,112,</v>
      </c>
      <c r="AL130" t="str">
        <f t="shared" si="45"/>
        <v>Steel_list = [81,82,</v>
      </c>
      <c r="AM130" t="str">
        <f t="shared" si="29"/>
        <v>Water_list = [7,8,9,54,55,60,61,62,72,73,79,80,86,87,90,91,98,99,116,117,118,119,120,121,129,</v>
      </c>
    </row>
    <row r="131" spans="1:39" x14ac:dyDescent="0.5">
      <c r="A131">
        <v>130</v>
      </c>
      <c r="B131" t="s">
        <v>1358</v>
      </c>
      <c r="C131" t="s">
        <v>1625</v>
      </c>
      <c r="D131" t="s">
        <v>1621</v>
      </c>
      <c r="E131" t="str">
        <f t="shared" ref="E131:S146" si="50">IF(OR($C131=E$1,$D131=E$1),$A131,"")</f>
        <v/>
      </c>
      <c r="F131" t="str">
        <f t="shared" si="50"/>
        <v/>
      </c>
      <c r="G131" t="str">
        <f t="shared" si="50"/>
        <v/>
      </c>
      <c r="H131" t="str">
        <f t="shared" si="50"/>
        <v/>
      </c>
      <c r="I131" t="str">
        <f t="shared" si="50"/>
        <v/>
      </c>
      <c r="J131" t="str">
        <f t="shared" si="50"/>
        <v/>
      </c>
      <c r="K131">
        <f t="shared" si="50"/>
        <v>130</v>
      </c>
      <c r="L131" t="str">
        <f t="shared" si="50"/>
        <v/>
      </c>
      <c r="M131" t="str">
        <f t="shared" si="50"/>
        <v/>
      </c>
      <c r="N131" t="str">
        <f t="shared" si="50"/>
        <v/>
      </c>
      <c r="O131" t="str">
        <f t="shared" si="50"/>
        <v/>
      </c>
      <c r="P131" t="str">
        <f t="shared" si="50"/>
        <v/>
      </c>
      <c r="Q131" t="str">
        <f t="shared" si="50"/>
        <v/>
      </c>
      <c r="R131" t="str">
        <f t="shared" si="50"/>
        <v/>
      </c>
      <c r="S131" t="str">
        <f t="shared" si="50"/>
        <v/>
      </c>
      <c r="T131" t="str">
        <f t="shared" si="49"/>
        <v/>
      </c>
      <c r="U131">
        <f t="shared" si="28"/>
        <v>130</v>
      </c>
      <c r="W131" t="str">
        <f t="shared" ref="W131:W194" si="51">IF($A130=507,_xlfn.CONCAT(W130,"]"),IF(E131&lt;&gt;"",_xlfn.CONCAT(W130,E131,","),W130))</f>
        <v>Bug_list = [10,11,12,13,14,15,46,47,48,49,123,127,</v>
      </c>
      <c r="X131" t="str">
        <f t="shared" si="31"/>
        <v>Dark_list = [</v>
      </c>
      <c r="Y131" t="str">
        <f t="shared" si="32"/>
        <v>Dragon_list = [</v>
      </c>
      <c r="Z131" t="str">
        <f t="shared" si="33"/>
        <v>Electric_list = [25,26,81,82,100,101,125,</v>
      </c>
      <c r="AA131" t="str">
        <f t="shared" si="34"/>
        <v>Fighting_list = [56,57,62,66,67,68,106,107,</v>
      </c>
      <c r="AB131" t="str">
        <f t="shared" si="35"/>
        <v>Fire_list = [4,5,6,37,38,58,59,77,78,126,</v>
      </c>
      <c r="AC131" t="str">
        <f t="shared" si="36"/>
        <v>Flying_list = [6,12,16,17,18,21,22,41,42,83,84,85,123,130,</v>
      </c>
      <c r="AD131" t="str">
        <f t="shared" si="37"/>
        <v>Ghost_list = [92,93,94,</v>
      </c>
      <c r="AE131" t="str">
        <f t="shared" si="38"/>
        <v>Grass_list = [1,2,3,43,44,45,46,47,69,70,71,102,103,114,</v>
      </c>
      <c r="AF131" t="str">
        <f t="shared" si="39"/>
        <v>Ground_list = [27,28,31,34,50,51,74,75,76,95,104,105,111,112,</v>
      </c>
      <c r="AG131" t="str">
        <f t="shared" si="40"/>
        <v>Ice_list = [87,91,124,</v>
      </c>
      <c r="AH131" t="str">
        <f t="shared" si="41"/>
        <v>Normal_list = [16,17,18,19,20,21,22,39,40,52,53,83,84,85,108,113,115,128,</v>
      </c>
      <c r="AI131" t="str">
        <f t="shared" si="42"/>
        <v>Poison_list = [1,2,3,13,14,15,23,24,29,30,31,32,33,34,41,42,43,44,45,48,49,69,70,71,72,73,88,89,92,93,94,109,110,</v>
      </c>
      <c r="AJ131" t="str">
        <f t="shared" si="43"/>
        <v>Psychic_list = [63,64,65,79,80,96,97,102,103,121,122,124,</v>
      </c>
      <c r="AK131" t="str">
        <f t="shared" si="44"/>
        <v>Rock_list = [74,75,76,95,111,112,</v>
      </c>
      <c r="AL131" t="str">
        <f t="shared" si="45"/>
        <v>Steel_list = [81,82,</v>
      </c>
      <c r="AM131" t="str">
        <f t="shared" si="29"/>
        <v>Water_list = [7,8,9,54,55,60,61,62,72,73,79,80,86,87,90,91,98,99,116,117,118,119,120,121,129,130,</v>
      </c>
    </row>
    <row r="132" spans="1:39" x14ac:dyDescent="0.5">
      <c r="A132">
        <v>131</v>
      </c>
      <c r="B132" t="s">
        <v>1359</v>
      </c>
      <c r="C132" t="s">
        <v>1625</v>
      </c>
      <c r="D132" t="s">
        <v>1628</v>
      </c>
      <c r="E132" t="str">
        <f t="shared" si="50"/>
        <v/>
      </c>
      <c r="F132" t="str">
        <f t="shared" si="50"/>
        <v/>
      </c>
      <c r="G132" t="str">
        <f t="shared" si="50"/>
        <v/>
      </c>
      <c r="H132" t="str">
        <f t="shared" si="50"/>
        <v/>
      </c>
      <c r="I132" t="str">
        <f t="shared" si="50"/>
        <v/>
      </c>
      <c r="J132" t="str">
        <f t="shared" si="50"/>
        <v/>
      </c>
      <c r="K132" t="str">
        <f t="shared" si="50"/>
        <v/>
      </c>
      <c r="L132" t="str">
        <f t="shared" si="50"/>
        <v/>
      </c>
      <c r="M132" t="str">
        <f t="shared" si="50"/>
        <v/>
      </c>
      <c r="N132" t="str">
        <f t="shared" si="50"/>
        <v/>
      </c>
      <c r="O132">
        <f t="shared" si="50"/>
        <v>131</v>
      </c>
      <c r="P132" t="str">
        <f t="shared" si="50"/>
        <v/>
      </c>
      <c r="Q132" t="str">
        <f t="shared" si="50"/>
        <v/>
      </c>
      <c r="R132" t="str">
        <f t="shared" si="50"/>
        <v/>
      </c>
      <c r="S132" t="str">
        <f t="shared" si="50"/>
        <v/>
      </c>
      <c r="T132" t="str">
        <f t="shared" si="49"/>
        <v/>
      </c>
      <c r="U132">
        <f t="shared" si="28"/>
        <v>131</v>
      </c>
      <c r="W132" t="str">
        <f t="shared" si="51"/>
        <v>Bug_list = [10,11,12,13,14,15,46,47,48,49,123,127,</v>
      </c>
      <c r="X132" t="str">
        <f t="shared" si="31"/>
        <v>Dark_list = [</v>
      </c>
      <c r="Y132" t="str">
        <f t="shared" si="32"/>
        <v>Dragon_list = [</v>
      </c>
      <c r="Z132" t="str">
        <f t="shared" si="33"/>
        <v>Electric_list = [25,26,81,82,100,101,125,</v>
      </c>
      <c r="AA132" t="str">
        <f t="shared" si="34"/>
        <v>Fighting_list = [56,57,62,66,67,68,106,107,</v>
      </c>
      <c r="AB132" t="str">
        <f t="shared" si="35"/>
        <v>Fire_list = [4,5,6,37,38,58,59,77,78,126,</v>
      </c>
      <c r="AC132" t="str">
        <f t="shared" si="36"/>
        <v>Flying_list = [6,12,16,17,18,21,22,41,42,83,84,85,123,130,</v>
      </c>
      <c r="AD132" t="str">
        <f t="shared" si="37"/>
        <v>Ghost_list = [92,93,94,</v>
      </c>
      <c r="AE132" t="str">
        <f t="shared" si="38"/>
        <v>Grass_list = [1,2,3,43,44,45,46,47,69,70,71,102,103,114,</v>
      </c>
      <c r="AF132" t="str">
        <f t="shared" si="39"/>
        <v>Ground_list = [27,28,31,34,50,51,74,75,76,95,104,105,111,112,</v>
      </c>
      <c r="AG132" t="str">
        <f t="shared" si="40"/>
        <v>Ice_list = [87,91,124,131,</v>
      </c>
      <c r="AH132" t="str">
        <f t="shared" si="41"/>
        <v>Normal_list = [16,17,18,19,20,21,22,39,40,52,53,83,84,85,108,113,115,128,</v>
      </c>
      <c r="AI132" t="str">
        <f t="shared" si="42"/>
        <v>Poison_list = [1,2,3,13,14,15,23,24,29,30,31,32,33,34,41,42,43,44,45,48,49,69,70,71,72,73,88,89,92,93,94,109,110,</v>
      </c>
      <c r="AJ132" t="str">
        <f t="shared" si="43"/>
        <v>Psychic_list = [63,64,65,79,80,96,97,102,103,121,122,124,</v>
      </c>
      <c r="AK132" t="str">
        <f t="shared" si="44"/>
        <v>Rock_list = [74,75,76,95,111,112,</v>
      </c>
      <c r="AL132" t="str">
        <f t="shared" si="45"/>
        <v>Steel_list = [81,82,</v>
      </c>
      <c r="AM132" t="str">
        <f t="shared" si="29"/>
        <v>Water_list = [7,8,9,54,55,60,61,62,72,73,79,80,86,87,90,91,98,99,116,117,118,119,120,121,129,130,131,</v>
      </c>
    </row>
    <row r="133" spans="1:39" x14ac:dyDescent="0.5">
      <c r="A133">
        <v>132</v>
      </c>
      <c r="B133" t="s">
        <v>1360</v>
      </c>
      <c r="C133" t="s">
        <v>1620</v>
      </c>
      <c r="D133" t="s">
        <v>1634</v>
      </c>
      <c r="E133" t="str">
        <f t="shared" si="50"/>
        <v/>
      </c>
      <c r="F133" t="str">
        <f t="shared" si="50"/>
        <v/>
      </c>
      <c r="G133" t="str">
        <f t="shared" si="50"/>
        <v/>
      </c>
      <c r="H133" t="str">
        <f t="shared" si="50"/>
        <v/>
      </c>
      <c r="I133" t="str">
        <f t="shared" si="50"/>
        <v/>
      </c>
      <c r="J133" t="str">
        <f t="shared" si="50"/>
        <v/>
      </c>
      <c r="K133" t="str">
        <f t="shared" si="50"/>
        <v/>
      </c>
      <c r="L133" t="str">
        <f t="shared" si="50"/>
        <v/>
      </c>
      <c r="M133" t="str">
        <f t="shared" si="50"/>
        <v/>
      </c>
      <c r="N133" t="str">
        <f t="shared" si="50"/>
        <v/>
      </c>
      <c r="O133" t="str">
        <f t="shared" si="50"/>
        <v/>
      </c>
      <c r="P133">
        <f t="shared" si="50"/>
        <v>132</v>
      </c>
      <c r="Q133" t="str">
        <f t="shared" si="50"/>
        <v/>
      </c>
      <c r="R133" t="str">
        <f t="shared" si="50"/>
        <v/>
      </c>
      <c r="S133" t="str">
        <f t="shared" si="50"/>
        <v/>
      </c>
      <c r="T133" t="str">
        <f t="shared" si="49"/>
        <v/>
      </c>
      <c r="U133" t="str">
        <f t="shared" si="28"/>
        <v/>
      </c>
      <c r="W133" t="str">
        <f t="shared" si="51"/>
        <v>Bug_list = [10,11,12,13,14,15,46,47,48,49,123,127,</v>
      </c>
      <c r="X133" t="str">
        <f t="shared" si="31"/>
        <v>Dark_list = [</v>
      </c>
      <c r="Y133" t="str">
        <f t="shared" si="32"/>
        <v>Dragon_list = [</v>
      </c>
      <c r="Z133" t="str">
        <f t="shared" si="33"/>
        <v>Electric_list = [25,26,81,82,100,101,125,</v>
      </c>
      <c r="AA133" t="str">
        <f t="shared" si="34"/>
        <v>Fighting_list = [56,57,62,66,67,68,106,107,</v>
      </c>
      <c r="AB133" t="str">
        <f t="shared" si="35"/>
        <v>Fire_list = [4,5,6,37,38,58,59,77,78,126,</v>
      </c>
      <c r="AC133" t="str">
        <f t="shared" si="36"/>
        <v>Flying_list = [6,12,16,17,18,21,22,41,42,83,84,85,123,130,</v>
      </c>
      <c r="AD133" t="str">
        <f t="shared" si="37"/>
        <v>Ghost_list = [92,93,94,</v>
      </c>
      <c r="AE133" t="str">
        <f t="shared" si="38"/>
        <v>Grass_list = [1,2,3,43,44,45,46,47,69,70,71,102,103,114,</v>
      </c>
      <c r="AF133" t="str">
        <f t="shared" si="39"/>
        <v>Ground_list = [27,28,31,34,50,51,74,75,76,95,104,105,111,112,</v>
      </c>
      <c r="AG133" t="str">
        <f t="shared" si="40"/>
        <v>Ice_list = [87,91,124,131,</v>
      </c>
      <c r="AH133" t="str">
        <f t="shared" si="41"/>
        <v>Normal_list = [16,17,18,19,20,21,22,39,40,52,53,83,84,85,108,113,115,128,132,</v>
      </c>
      <c r="AI133" t="str">
        <f t="shared" si="42"/>
        <v>Poison_list = [1,2,3,13,14,15,23,24,29,30,31,32,33,34,41,42,43,44,45,48,49,69,70,71,72,73,88,89,92,93,94,109,110,</v>
      </c>
      <c r="AJ133" t="str">
        <f t="shared" si="43"/>
        <v>Psychic_list = [63,64,65,79,80,96,97,102,103,121,122,124,</v>
      </c>
      <c r="AK133" t="str">
        <f t="shared" si="44"/>
        <v>Rock_list = [74,75,76,95,111,112,</v>
      </c>
      <c r="AL133" t="str">
        <f t="shared" si="45"/>
        <v>Steel_list = [81,82,</v>
      </c>
      <c r="AM133" t="str">
        <f t="shared" si="29"/>
        <v>Water_list = [7,8,9,54,55,60,61,62,72,73,79,80,86,87,90,91,98,99,116,117,118,119,120,121,129,130,131,</v>
      </c>
    </row>
    <row r="134" spans="1:39" x14ac:dyDescent="0.5">
      <c r="A134">
        <v>133</v>
      </c>
      <c r="B134" t="s">
        <v>1361</v>
      </c>
      <c r="C134" t="s">
        <v>1620</v>
      </c>
      <c r="D134" t="s">
        <v>1634</v>
      </c>
      <c r="E134" t="str">
        <f t="shared" si="50"/>
        <v/>
      </c>
      <c r="F134" t="str">
        <f t="shared" si="50"/>
        <v/>
      </c>
      <c r="G134" t="str">
        <f t="shared" si="50"/>
        <v/>
      </c>
      <c r="H134" t="str">
        <f t="shared" si="50"/>
        <v/>
      </c>
      <c r="I134" t="str">
        <f t="shared" si="50"/>
        <v/>
      </c>
      <c r="J134" t="str">
        <f t="shared" si="50"/>
        <v/>
      </c>
      <c r="K134" t="str">
        <f t="shared" si="50"/>
        <v/>
      </c>
      <c r="L134" t="str">
        <f t="shared" si="50"/>
        <v/>
      </c>
      <c r="M134" t="str">
        <f t="shared" si="50"/>
        <v/>
      </c>
      <c r="N134" t="str">
        <f t="shared" si="50"/>
        <v/>
      </c>
      <c r="O134" t="str">
        <f t="shared" si="50"/>
        <v/>
      </c>
      <c r="P134">
        <f t="shared" si="50"/>
        <v>133</v>
      </c>
      <c r="Q134" t="str">
        <f t="shared" si="50"/>
        <v/>
      </c>
      <c r="R134" t="str">
        <f t="shared" si="50"/>
        <v/>
      </c>
      <c r="S134" t="str">
        <f t="shared" si="50"/>
        <v/>
      </c>
      <c r="T134" t="str">
        <f t="shared" si="49"/>
        <v/>
      </c>
      <c r="U134" t="str">
        <f t="shared" si="28"/>
        <v/>
      </c>
      <c r="W134" t="str">
        <f t="shared" si="51"/>
        <v>Bug_list = [10,11,12,13,14,15,46,47,48,49,123,127,</v>
      </c>
      <c r="X134" t="str">
        <f t="shared" si="31"/>
        <v>Dark_list = [</v>
      </c>
      <c r="Y134" t="str">
        <f t="shared" si="32"/>
        <v>Dragon_list = [</v>
      </c>
      <c r="Z134" t="str">
        <f t="shared" si="33"/>
        <v>Electric_list = [25,26,81,82,100,101,125,</v>
      </c>
      <c r="AA134" t="str">
        <f t="shared" si="34"/>
        <v>Fighting_list = [56,57,62,66,67,68,106,107,</v>
      </c>
      <c r="AB134" t="str">
        <f t="shared" si="35"/>
        <v>Fire_list = [4,5,6,37,38,58,59,77,78,126,</v>
      </c>
      <c r="AC134" t="str">
        <f t="shared" si="36"/>
        <v>Flying_list = [6,12,16,17,18,21,22,41,42,83,84,85,123,130,</v>
      </c>
      <c r="AD134" t="str">
        <f t="shared" si="37"/>
        <v>Ghost_list = [92,93,94,</v>
      </c>
      <c r="AE134" t="str">
        <f t="shared" si="38"/>
        <v>Grass_list = [1,2,3,43,44,45,46,47,69,70,71,102,103,114,</v>
      </c>
      <c r="AF134" t="str">
        <f t="shared" si="39"/>
        <v>Ground_list = [27,28,31,34,50,51,74,75,76,95,104,105,111,112,</v>
      </c>
      <c r="AG134" t="str">
        <f t="shared" si="40"/>
        <v>Ice_list = [87,91,124,131,</v>
      </c>
      <c r="AH134" t="str">
        <f t="shared" si="41"/>
        <v>Normal_list = [16,17,18,19,20,21,22,39,40,52,53,83,84,85,108,113,115,128,132,133,</v>
      </c>
      <c r="AI134" t="str">
        <f t="shared" si="42"/>
        <v>Poison_list = [1,2,3,13,14,15,23,24,29,30,31,32,33,34,41,42,43,44,45,48,49,69,70,71,72,73,88,89,92,93,94,109,110,</v>
      </c>
      <c r="AJ134" t="str">
        <f t="shared" si="43"/>
        <v>Psychic_list = [63,64,65,79,80,96,97,102,103,121,122,124,</v>
      </c>
      <c r="AK134" t="str">
        <f t="shared" si="44"/>
        <v>Rock_list = [74,75,76,95,111,112,</v>
      </c>
      <c r="AL134" t="str">
        <f t="shared" si="45"/>
        <v>Steel_list = [81,82,</v>
      </c>
      <c r="AM134" t="str">
        <f t="shared" si="29"/>
        <v>Water_list = [7,8,9,54,55,60,61,62,72,73,79,80,86,87,90,91,98,99,116,117,118,119,120,121,129,130,131,</v>
      </c>
    </row>
    <row r="135" spans="1:39" x14ac:dyDescent="0.5">
      <c r="A135">
        <v>134</v>
      </c>
      <c r="B135" t="s">
        <v>1362</v>
      </c>
      <c r="C135" t="s">
        <v>1625</v>
      </c>
      <c r="D135" t="s">
        <v>1634</v>
      </c>
      <c r="E135" t="str">
        <f t="shared" si="50"/>
        <v/>
      </c>
      <c r="F135" t="str">
        <f t="shared" si="50"/>
        <v/>
      </c>
      <c r="G135" t="str">
        <f t="shared" si="50"/>
        <v/>
      </c>
      <c r="H135" t="str">
        <f t="shared" si="50"/>
        <v/>
      </c>
      <c r="I135" t="str">
        <f t="shared" si="50"/>
        <v/>
      </c>
      <c r="J135" t="str">
        <f t="shared" si="50"/>
        <v/>
      </c>
      <c r="K135" t="str">
        <f t="shared" si="50"/>
        <v/>
      </c>
      <c r="L135" t="str">
        <f t="shared" si="50"/>
        <v/>
      </c>
      <c r="M135" t="str">
        <f t="shared" si="50"/>
        <v/>
      </c>
      <c r="N135" t="str">
        <f t="shared" si="50"/>
        <v/>
      </c>
      <c r="O135" t="str">
        <f t="shared" si="50"/>
        <v/>
      </c>
      <c r="P135" t="str">
        <f t="shared" si="50"/>
        <v/>
      </c>
      <c r="Q135" t="str">
        <f t="shared" si="50"/>
        <v/>
      </c>
      <c r="R135" t="str">
        <f t="shared" si="50"/>
        <v/>
      </c>
      <c r="S135" t="str">
        <f t="shared" si="50"/>
        <v/>
      </c>
      <c r="T135" t="str">
        <f t="shared" si="49"/>
        <v/>
      </c>
      <c r="U135">
        <f t="shared" si="28"/>
        <v>134</v>
      </c>
      <c r="W135" t="str">
        <f t="shared" si="51"/>
        <v>Bug_list = [10,11,12,13,14,15,46,47,48,49,123,127,</v>
      </c>
      <c r="X135" t="str">
        <f t="shared" si="31"/>
        <v>Dark_list = [</v>
      </c>
      <c r="Y135" t="str">
        <f t="shared" si="32"/>
        <v>Dragon_list = [</v>
      </c>
      <c r="Z135" t="str">
        <f t="shared" si="33"/>
        <v>Electric_list = [25,26,81,82,100,101,125,</v>
      </c>
      <c r="AA135" t="str">
        <f t="shared" si="34"/>
        <v>Fighting_list = [56,57,62,66,67,68,106,107,</v>
      </c>
      <c r="AB135" t="str">
        <f t="shared" si="35"/>
        <v>Fire_list = [4,5,6,37,38,58,59,77,78,126,</v>
      </c>
      <c r="AC135" t="str">
        <f t="shared" si="36"/>
        <v>Flying_list = [6,12,16,17,18,21,22,41,42,83,84,85,123,130,</v>
      </c>
      <c r="AD135" t="str">
        <f t="shared" si="37"/>
        <v>Ghost_list = [92,93,94,</v>
      </c>
      <c r="AE135" t="str">
        <f t="shared" si="38"/>
        <v>Grass_list = [1,2,3,43,44,45,46,47,69,70,71,102,103,114,</v>
      </c>
      <c r="AF135" t="str">
        <f t="shared" si="39"/>
        <v>Ground_list = [27,28,31,34,50,51,74,75,76,95,104,105,111,112,</v>
      </c>
      <c r="AG135" t="str">
        <f t="shared" si="40"/>
        <v>Ice_list = [87,91,124,131,</v>
      </c>
      <c r="AH135" t="str">
        <f t="shared" si="41"/>
        <v>Normal_list = [16,17,18,19,20,21,22,39,40,52,53,83,84,85,108,113,115,128,132,133,</v>
      </c>
      <c r="AI135" t="str">
        <f t="shared" si="42"/>
        <v>Poison_list = [1,2,3,13,14,15,23,24,29,30,31,32,33,34,41,42,43,44,45,48,49,69,70,71,72,73,88,89,92,93,94,109,110,</v>
      </c>
      <c r="AJ135" t="str">
        <f t="shared" si="43"/>
        <v>Psychic_list = [63,64,65,79,80,96,97,102,103,121,122,124,</v>
      </c>
      <c r="AK135" t="str">
        <f t="shared" si="44"/>
        <v>Rock_list = [74,75,76,95,111,112,</v>
      </c>
      <c r="AL135" t="str">
        <f t="shared" si="45"/>
        <v>Steel_list = [81,82,</v>
      </c>
      <c r="AM135" t="str">
        <f t="shared" si="29"/>
        <v>Water_list = [7,8,9,54,55,60,61,62,72,73,79,80,86,87,90,91,98,99,116,117,118,119,120,121,129,130,131,134,</v>
      </c>
    </row>
    <row r="136" spans="1:39" x14ac:dyDescent="0.5">
      <c r="A136">
        <v>135</v>
      </c>
      <c r="B136" t="s">
        <v>1363</v>
      </c>
      <c r="C136" t="s">
        <v>1632</v>
      </c>
      <c r="D136" t="s">
        <v>1634</v>
      </c>
      <c r="E136" t="str">
        <f t="shared" si="50"/>
        <v/>
      </c>
      <c r="F136" t="str">
        <f t="shared" si="50"/>
        <v/>
      </c>
      <c r="G136" t="str">
        <f t="shared" si="50"/>
        <v/>
      </c>
      <c r="H136">
        <f t="shared" si="50"/>
        <v>135</v>
      </c>
      <c r="I136" t="str">
        <f t="shared" si="50"/>
        <v/>
      </c>
      <c r="J136" t="str">
        <f t="shared" si="50"/>
        <v/>
      </c>
      <c r="K136" t="str">
        <f t="shared" si="50"/>
        <v/>
      </c>
      <c r="L136" t="str">
        <f t="shared" si="50"/>
        <v/>
      </c>
      <c r="M136" t="str">
        <f t="shared" si="50"/>
        <v/>
      </c>
      <c r="N136" t="str">
        <f t="shared" si="50"/>
        <v/>
      </c>
      <c r="O136" t="str">
        <f t="shared" si="50"/>
        <v/>
      </c>
      <c r="P136" t="str">
        <f t="shared" si="50"/>
        <v/>
      </c>
      <c r="Q136" t="str">
        <f t="shared" si="50"/>
        <v/>
      </c>
      <c r="R136" t="str">
        <f t="shared" si="50"/>
        <v/>
      </c>
      <c r="S136" t="str">
        <f t="shared" si="50"/>
        <v/>
      </c>
      <c r="T136" t="str">
        <f t="shared" si="49"/>
        <v/>
      </c>
      <c r="U136" t="str">
        <f t="shared" si="28"/>
        <v/>
      </c>
      <c r="W136" t="str">
        <f t="shared" si="51"/>
        <v>Bug_list = [10,11,12,13,14,15,46,47,48,49,123,127,</v>
      </c>
      <c r="X136" t="str">
        <f t="shared" si="31"/>
        <v>Dark_list = [</v>
      </c>
      <c r="Y136" t="str">
        <f t="shared" si="32"/>
        <v>Dragon_list = [</v>
      </c>
      <c r="Z136" t="str">
        <f t="shared" si="33"/>
        <v>Electric_list = [25,26,81,82,100,101,125,135,</v>
      </c>
      <c r="AA136" t="str">
        <f t="shared" si="34"/>
        <v>Fighting_list = [56,57,62,66,67,68,106,107,</v>
      </c>
      <c r="AB136" t="str">
        <f t="shared" si="35"/>
        <v>Fire_list = [4,5,6,37,38,58,59,77,78,126,</v>
      </c>
      <c r="AC136" t="str">
        <f t="shared" si="36"/>
        <v>Flying_list = [6,12,16,17,18,21,22,41,42,83,84,85,123,130,</v>
      </c>
      <c r="AD136" t="str">
        <f t="shared" si="37"/>
        <v>Ghost_list = [92,93,94,</v>
      </c>
      <c r="AE136" t="str">
        <f t="shared" si="38"/>
        <v>Grass_list = [1,2,3,43,44,45,46,47,69,70,71,102,103,114,</v>
      </c>
      <c r="AF136" t="str">
        <f t="shared" si="39"/>
        <v>Ground_list = [27,28,31,34,50,51,74,75,76,95,104,105,111,112,</v>
      </c>
      <c r="AG136" t="str">
        <f t="shared" si="40"/>
        <v>Ice_list = [87,91,124,131,</v>
      </c>
      <c r="AH136" t="str">
        <f t="shared" si="41"/>
        <v>Normal_list = [16,17,18,19,20,21,22,39,40,52,53,83,84,85,108,113,115,128,132,133,</v>
      </c>
      <c r="AI136" t="str">
        <f t="shared" si="42"/>
        <v>Poison_list = [1,2,3,13,14,15,23,24,29,30,31,32,33,34,41,42,43,44,45,48,49,69,70,71,72,73,88,89,92,93,94,109,110,</v>
      </c>
      <c r="AJ136" t="str">
        <f t="shared" si="43"/>
        <v>Psychic_list = [63,64,65,79,80,96,97,102,103,121,122,124,</v>
      </c>
      <c r="AK136" t="str">
        <f t="shared" si="44"/>
        <v>Rock_list = [74,75,76,95,111,112,</v>
      </c>
      <c r="AL136" t="str">
        <f t="shared" si="45"/>
        <v>Steel_list = [81,82,</v>
      </c>
      <c r="AM136" t="str">
        <f t="shared" si="29"/>
        <v>Water_list = [7,8,9,54,55,60,61,62,72,73,79,80,86,87,90,91,98,99,116,117,118,119,120,121,129,130,131,134,</v>
      </c>
    </row>
    <row r="137" spans="1:39" x14ac:dyDescent="0.5">
      <c r="A137">
        <v>136</v>
      </c>
      <c r="B137" t="s">
        <v>1364</v>
      </c>
      <c r="C137" t="s">
        <v>1627</v>
      </c>
      <c r="D137" t="s">
        <v>1634</v>
      </c>
      <c r="E137" t="str">
        <f t="shared" si="50"/>
        <v/>
      </c>
      <c r="F137" t="str">
        <f t="shared" si="50"/>
        <v/>
      </c>
      <c r="G137" t="str">
        <f t="shared" si="50"/>
        <v/>
      </c>
      <c r="H137" t="str">
        <f t="shared" si="50"/>
        <v/>
      </c>
      <c r="I137" t="str">
        <f t="shared" si="50"/>
        <v/>
      </c>
      <c r="J137">
        <f t="shared" si="50"/>
        <v>136</v>
      </c>
      <c r="K137" t="str">
        <f t="shared" si="50"/>
        <v/>
      </c>
      <c r="L137" t="str">
        <f t="shared" si="50"/>
        <v/>
      </c>
      <c r="M137" t="str">
        <f t="shared" si="50"/>
        <v/>
      </c>
      <c r="N137" t="str">
        <f t="shared" si="50"/>
        <v/>
      </c>
      <c r="O137" t="str">
        <f t="shared" si="50"/>
        <v/>
      </c>
      <c r="P137" t="str">
        <f t="shared" si="50"/>
        <v/>
      </c>
      <c r="Q137" t="str">
        <f t="shared" si="50"/>
        <v/>
      </c>
      <c r="R137" t="str">
        <f t="shared" si="50"/>
        <v/>
      </c>
      <c r="S137" t="str">
        <f t="shared" si="50"/>
        <v/>
      </c>
      <c r="T137" t="str">
        <f t="shared" si="49"/>
        <v/>
      </c>
      <c r="U137" t="str">
        <f t="shared" si="28"/>
        <v/>
      </c>
      <c r="W137" t="str">
        <f t="shared" si="51"/>
        <v>Bug_list = [10,11,12,13,14,15,46,47,48,49,123,127,</v>
      </c>
      <c r="X137" t="str">
        <f t="shared" si="31"/>
        <v>Dark_list = [</v>
      </c>
      <c r="Y137" t="str">
        <f t="shared" si="32"/>
        <v>Dragon_list = [</v>
      </c>
      <c r="Z137" t="str">
        <f t="shared" si="33"/>
        <v>Electric_list = [25,26,81,82,100,101,125,135,</v>
      </c>
      <c r="AA137" t="str">
        <f t="shared" si="34"/>
        <v>Fighting_list = [56,57,62,66,67,68,106,107,</v>
      </c>
      <c r="AB137" t="str">
        <f t="shared" si="35"/>
        <v>Fire_list = [4,5,6,37,38,58,59,77,78,126,136,</v>
      </c>
      <c r="AC137" t="str">
        <f t="shared" si="36"/>
        <v>Flying_list = [6,12,16,17,18,21,22,41,42,83,84,85,123,130,</v>
      </c>
      <c r="AD137" t="str">
        <f t="shared" si="37"/>
        <v>Ghost_list = [92,93,94,</v>
      </c>
      <c r="AE137" t="str">
        <f t="shared" si="38"/>
        <v>Grass_list = [1,2,3,43,44,45,46,47,69,70,71,102,103,114,</v>
      </c>
      <c r="AF137" t="str">
        <f t="shared" si="39"/>
        <v>Ground_list = [27,28,31,34,50,51,74,75,76,95,104,105,111,112,</v>
      </c>
      <c r="AG137" t="str">
        <f t="shared" si="40"/>
        <v>Ice_list = [87,91,124,131,</v>
      </c>
      <c r="AH137" t="str">
        <f t="shared" si="41"/>
        <v>Normal_list = [16,17,18,19,20,21,22,39,40,52,53,83,84,85,108,113,115,128,132,133,</v>
      </c>
      <c r="AI137" t="str">
        <f t="shared" si="42"/>
        <v>Poison_list = [1,2,3,13,14,15,23,24,29,30,31,32,33,34,41,42,43,44,45,48,49,69,70,71,72,73,88,89,92,93,94,109,110,</v>
      </c>
      <c r="AJ137" t="str">
        <f t="shared" si="43"/>
        <v>Psychic_list = [63,64,65,79,80,96,97,102,103,121,122,124,</v>
      </c>
      <c r="AK137" t="str">
        <f t="shared" si="44"/>
        <v>Rock_list = [74,75,76,95,111,112,</v>
      </c>
      <c r="AL137" t="str">
        <f t="shared" si="45"/>
        <v>Steel_list = [81,82,</v>
      </c>
      <c r="AM137" t="str">
        <f t="shared" si="29"/>
        <v>Water_list = [7,8,9,54,55,60,61,62,72,73,79,80,86,87,90,91,98,99,116,117,118,119,120,121,129,130,131,134,</v>
      </c>
    </row>
    <row r="138" spans="1:39" x14ac:dyDescent="0.5">
      <c r="A138">
        <v>137</v>
      </c>
      <c r="B138" t="s">
        <v>1365</v>
      </c>
      <c r="C138" t="s">
        <v>1620</v>
      </c>
      <c r="D138" t="s">
        <v>1634</v>
      </c>
      <c r="E138" t="str">
        <f t="shared" si="50"/>
        <v/>
      </c>
      <c r="F138" t="str">
        <f t="shared" si="50"/>
        <v/>
      </c>
      <c r="G138" t="str">
        <f t="shared" si="50"/>
        <v/>
      </c>
      <c r="H138" t="str">
        <f t="shared" si="50"/>
        <v/>
      </c>
      <c r="I138" t="str">
        <f t="shared" si="50"/>
        <v/>
      </c>
      <c r="J138" t="str">
        <f t="shared" si="50"/>
        <v/>
      </c>
      <c r="K138" t="str">
        <f t="shared" si="50"/>
        <v/>
      </c>
      <c r="L138" t="str">
        <f t="shared" si="50"/>
        <v/>
      </c>
      <c r="M138" t="str">
        <f t="shared" si="50"/>
        <v/>
      </c>
      <c r="N138" t="str">
        <f t="shared" si="50"/>
        <v/>
      </c>
      <c r="O138" t="str">
        <f t="shared" si="50"/>
        <v/>
      </c>
      <c r="P138">
        <f t="shared" si="50"/>
        <v>137</v>
      </c>
      <c r="Q138" t="str">
        <f t="shared" si="50"/>
        <v/>
      </c>
      <c r="R138" t="str">
        <f t="shared" si="50"/>
        <v/>
      </c>
      <c r="S138" t="str">
        <f t="shared" si="50"/>
        <v/>
      </c>
      <c r="T138" t="str">
        <f t="shared" si="49"/>
        <v/>
      </c>
      <c r="U138" t="str">
        <f t="shared" si="28"/>
        <v/>
      </c>
      <c r="W138" t="str">
        <f t="shared" si="51"/>
        <v>Bug_list = [10,11,12,13,14,15,46,47,48,49,123,127,</v>
      </c>
      <c r="X138" t="str">
        <f t="shared" si="31"/>
        <v>Dark_list = [</v>
      </c>
      <c r="Y138" t="str">
        <f t="shared" si="32"/>
        <v>Dragon_list = [</v>
      </c>
      <c r="Z138" t="str">
        <f t="shared" si="33"/>
        <v>Electric_list = [25,26,81,82,100,101,125,135,</v>
      </c>
      <c r="AA138" t="str">
        <f t="shared" si="34"/>
        <v>Fighting_list = [56,57,62,66,67,68,106,107,</v>
      </c>
      <c r="AB138" t="str">
        <f t="shared" si="35"/>
        <v>Fire_list = [4,5,6,37,38,58,59,77,78,126,136,</v>
      </c>
      <c r="AC138" t="str">
        <f t="shared" si="36"/>
        <v>Flying_list = [6,12,16,17,18,21,22,41,42,83,84,85,123,130,</v>
      </c>
      <c r="AD138" t="str">
        <f t="shared" si="37"/>
        <v>Ghost_list = [92,93,94,</v>
      </c>
      <c r="AE138" t="str">
        <f t="shared" si="38"/>
        <v>Grass_list = [1,2,3,43,44,45,46,47,69,70,71,102,103,114,</v>
      </c>
      <c r="AF138" t="str">
        <f t="shared" si="39"/>
        <v>Ground_list = [27,28,31,34,50,51,74,75,76,95,104,105,111,112,</v>
      </c>
      <c r="AG138" t="str">
        <f t="shared" si="40"/>
        <v>Ice_list = [87,91,124,131,</v>
      </c>
      <c r="AH138" t="str">
        <f t="shared" si="41"/>
        <v>Normal_list = [16,17,18,19,20,21,22,39,40,52,53,83,84,85,108,113,115,128,132,133,137,</v>
      </c>
      <c r="AI138" t="str">
        <f t="shared" si="42"/>
        <v>Poison_list = [1,2,3,13,14,15,23,24,29,30,31,32,33,34,41,42,43,44,45,48,49,69,70,71,72,73,88,89,92,93,94,109,110,</v>
      </c>
      <c r="AJ138" t="str">
        <f t="shared" si="43"/>
        <v>Psychic_list = [63,64,65,79,80,96,97,102,103,121,122,124,</v>
      </c>
      <c r="AK138" t="str">
        <f t="shared" si="44"/>
        <v>Rock_list = [74,75,76,95,111,112,</v>
      </c>
      <c r="AL138" t="str">
        <f t="shared" si="45"/>
        <v>Steel_list = [81,82,</v>
      </c>
      <c r="AM138" t="str">
        <f t="shared" si="29"/>
        <v>Water_list = [7,8,9,54,55,60,61,62,72,73,79,80,86,87,90,91,98,99,116,117,118,119,120,121,129,130,131,134,</v>
      </c>
    </row>
    <row r="139" spans="1:39" x14ac:dyDescent="0.5">
      <c r="A139">
        <v>138</v>
      </c>
      <c r="B139" t="s">
        <v>1154</v>
      </c>
      <c r="C139" t="s">
        <v>1623</v>
      </c>
      <c r="D139" t="s">
        <v>1625</v>
      </c>
      <c r="E139" t="str">
        <f t="shared" si="50"/>
        <v/>
      </c>
      <c r="F139" t="str">
        <f t="shared" si="50"/>
        <v/>
      </c>
      <c r="G139" t="str">
        <f t="shared" si="50"/>
        <v/>
      </c>
      <c r="H139" t="str">
        <f t="shared" si="50"/>
        <v/>
      </c>
      <c r="I139" t="str">
        <f t="shared" si="50"/>
        <v/>
      </c>
      <c r="J139" t="str">
        <f t="shared" si="50"/>
        <v/>
      </c>
      <c r="K139" t="str">
        <f t="shared" si="50"/>
        <v/>
      </c>
      <c r="L139" t="str">
        <f t="shared" si="50"/>
        <v/>
      </c>
      <c r="M139" t="str">
        <f t="shared" si="50"/>
        <v/>
      </c>
      <c r="N139" t="str">
        <f t="shared" si="50"/>
        <v/>
      </c>
      <c r="O139" t="str">
        <f t="shared" si="50"/>
        <v/>
      </c>
      <c r="P139" t="str">
        <f t="shared" si="50"/>
        <v/>
      </c>
      <c r="Q139" t="str">
        <f t="shared" si="50"/>
        <v/>
      </c>
      <c r="R139" t="str">
        <f t="shared" si="50"/>
        <v/>
      </c>
      <c r="S139">
        <f t="shared" si="50"/>
        <v>138</v>
      </c>
      <c r="T139" t="str">
        <f t="shared" si="49"/>
        <v/>
      </c>
      <c r="U139">
        <f t="shared" si="28"/>
        <v>138</v>
      </c>
      <c r="W139" t="str">
        <f t="shared" si="51"/>
        <v>Bug_list = [10,11,12,13,14,15,46,47,48,49,123,127,</v>
      </c>
      <c r="X139" t="str">
        <f t="shared" si="31"/>
        <v>Dark_list = [</v>
      </c>
      <c r="Y139" t="str">
        <f t="shared" si="32"/>
        <v>Dragon_list = [</v>
      </c>
      <c r="Z139" t="str">
        <f t="shared" si="33"/>
        <v>Electric_list = [25,26,81,82,100,101,125,135,</v>
      </c>
      <c r="AA139" t="str">
        <f t="shared" si="34"/>
        <v>Fighting_list = [56,57,62,66,67,68,106,107,</v>
      </c>
      <c r="AB139" t="str">
        <f t="shared" si="35"/>
        <v>Fire_list = [4,5,6,37,38,58,59,77,78,126,136,</v>
      </c>
      <c r="AC139" t="str">
        <f t="shared" si="36"/>
        <v>Flying_list = [6,12,16,17,18,21,22,41,42,83,84,85,123,130,</v>
      </c>
      <c r="AD139" t="str">
        <f t="shared" si="37"/>
        <v>Ghost_list = [92,93,94,</v>
      </c>
      <c r="AE139" t="str">
        <f t="shared" si="38"/>
        <v>Grass_list = [1,2,3,43,44,45,46,47,69,70,71,102,103,114,</v>
      </c>
      <c r="AF139" t="str">
        <f t="shared" si="39"/>
        <v>Ground_list = [27,28,31,34,50,51,74,75,76,95,104,105,111,112,</v>
      </c>
      <c r="AG139" t="str">
        <f t="shared" si="40"/>
        <v>Ice_list = [87,91,124,131,</v>
      </c>
      <c r="AH139" t="str">
        <f t="shared" si="41"/>
        <v>Normal_list = [16,17,18,19,20,21,22,39,40,52,53,83,84,85,108,113,115,128,132,133,137,</v>
      </c>
      <c r="AI139" t="str">
        <f t="shared" si="42"/>
        <v>Poison_list = [1,2,3,13,14,15,23,24,29,30,31,32,33,34,41,42,43,44,45,48,49,69,70,71,72,73,88,89,92,93,94,109,110,</v>
      </c>
      <c r="AJ139" t="str">
        <f t="shared" si="43"/>
        <v>Psychic_list = [63,64,65,79,80,96,97,102,103,121,122,124,</v>
      </c>
      <c r="AK139" t="str">
        <f t="shared" si="44"/>
        <v>Rock_list = [74,75,76,95,111,112,138,</v>
      </c>
      <c r="AL139" t="str">
        <f t="shared" si="45"/>
        <v>Steel_list = [81,82,</v>
      </c>
      <c r="AM139" t="str">
        <f t="shared" si="29"/>
        <v>Water_list = [7,8,9,54,55,60,61,62,72,73,79,80,86,87,90,91,98,99,116,117,118,119,120,121,129,130,131,134,138,</v>
      </c>
    </row>
    <row r="140" spans="1:39" x14ac:dyDescent="0.5">
      <c r="A140">
        <v>139</v>
      </c>
      <c r="B140" t="s">
        <v>1366</v>
      </c>
      <c r="C140" t="s">
        <v>1623</v>
      </c>
      <c r="D140" t="s">
        <v>1625</v>
      </c>
      <c r="E140" t="str">
        <f t="shared" si="50"/>
        <v/>
      </c>
      <c r="F140" t="str">
        <f t="shared" si="50"/>
        <v/>
      </c>
      <c r="G140" t="str">
        <f t="shared" si="50"/>
        <v/>
      </c>
      <c r="H140" t="str">
        <f t="shared" si="50"/>
        <v/>
      </c>
      <c r="I140" t="str">
        <f t="shared" si="50"/>
        <v/>
      </c>
      <c r="J140" t="str">
        <f t="shared" si="50"/>
        <v/>
      </c>
      <c r="K140" t="str">
        <f t="shared" si="50"/>
        <v/>
      </c>
      <c r="L140" t="str">
        <f t="shared" si="50"/>
        <v/>
      </c>
      <c r="M140" t="str">
        <f t="shared" si="50"/>
        <v/>
      </c>
      <c r="N140" t="str">
        <f t="shared" si="50"/>
        <v/>
      </c>
      <c r="O140" t="str">
        <f t="shared" si="50"/>
        <v/>
      </c>
      <c r="P140" t="str">
        <f t="shared" si="50"/>
        <v/>
      </c>
      <c r="Q140" t="str">
        <f t="shared" si="50"/>
        <v/>
      </c>
      <c r="R140" t="str">
        <f t="shared" si="50"/>
        <v/>
      </c>
      <c r="S140">
        <f t="shared" si="50"/>
        <v>139</v>
      </c>
      <c r="T140" t="str">
        <f t="shared" si="49"/>
        <v/>
      </c>
      <c r="U140">
        <f t="shared" si="28"/>
        <v>139</v>
      </c>
      <c r="W140" t="str">
        <f t="shared" si="51"/>
        <v>Bug_list = [10,11,12,13,14,15,46,47,48,49,123,127,</v>
      </c>
      <c r="X140" t="str">
        <f t="shared" si="31"/>
        <v>Dark_list = [</v>
      </c>
      <c r="Y140" t="str">
        <f t="shared" si="32"/>
        <v>Dragon_list = [</v>
      </c>
      <c r="Z140" t="str">
        <f t="shared" si="33"/>
        <v>Electric_list = [25,26,81,82,100,101,125,135,</v>
      </c>
      <c r="AA140" t="str">
        <f t="shared" si="34"/>
        <v>Fighting_list = [56,57,62,66,67,68,106,107,</v>
      </c>
      <c r="AB140" t="str">
        <f t="shared" si="35"/>
        <v>Fire_list = [4,5,6,37,38,58,59,77,78,126,136,</v>
      </c>
      <c r="AC140" t="str">
        <f t="shared" si="36"/>
        <v>Flying_list = [6,12,16,17,18,21,22,41,42,83,84,85,123,130,</v>
      </c>
      <c r="AD140" t="str">
        <f t="shared" si="37"/>
        <v>Ghost_list = [92,93,94,</v>
      </c>
      <c r="AE140" t="str">
        <f t="shared" si="38"/>
        <v>Grass_list = [1,2,3,43,44,45,46,47,69,70,71,102,103,114,</v>
      </c>
      <c r="AF140" t="str">
        <f t="shared" si="39"/>
        <v>Ground_list = [27,28,31,34,50,51,74,75,76,95,104,105,111,112,</v>
      </c>
      <c r="AG140" t="str">
        <f t="shared" si="40"/>
        <v>Ice_list = [87,91,124,131,</v>
      </c>
      <c r="AH140" t="str">
        <f t="shared" si="41"/>
        <v>Normal_list = [16,17,18,19,20,21,22,39,40,52,53,83,84,85,108,113,115,128,132,133,137,</v>
      </c>
      <c r="AI140" t="str">
        <f t="shared" si="42"/>
        <v>Poison_list = [1,2,3,13,14,15,23,24,29,30,31,32,33,34,41,42,43,44,45,48,49,69,70,71,72,73,88,89,92,93,94,109,110,</v>
      </c>
      <c r="AJ140" t="str">
        <f t="shared" si="43"/>
        <v>Psychic_list = [63,64,65,79,80,96,97,102,103,121,122,124,</v>
      </c>
      <c r="AK140" t="str">
        <f t="shared" si="44"/>
        <v>Rock_list = [74,75,76,95,111,112,138,139,</v>
      </c>
      <c r="AL140" t="str">
        <f t="shared" si="45"/>
        <v>Steel_list = [81,82,</v>
      </c>
      <c r="AM140" t="str">
        <f t="shared" si="29"/>
        <v>Water_list = [7,8,9,54,55,60,61,62,72,73,79,80,86,87,90,91,98,99,116,117,118,119,120,121,129,130,131,134,138,139,</v>
      </c>
    </row>
    <row r="141" spans="1:39" x14ac:dyDescent="0.5">
      <c r="A141">
        <v>140</v>
      </c>
      <c r="B141" t="s">
        <v>1155</v>
      </c>
      <c r="C141" t="s">
        <v>1623</v>
      </c>
      <c r="D141" t="s">
        <v>1625</v>
      </c>
      <c r="E141" t="str">
        <f t="shared" si="50"/>
        <v/>
      </c>
      <c r="F141" t="str">
        <f t="shared" si="50"/>
        <v/>
      </c>
      <c r="G141" t="str">
        <f t="shared" si="50"/>
        <v/>
      </c>
      <c r="H141" t="str">
        <f t="shared" si="50"/>
        <v/>
      </c>
      <c r="I141" t="str">
        <f t="shared" si="50"/>
        <v/>
      </c>
      <c r="J141" t="str">
        <f t="shared" si="50"/>
        <v/>
      </c>
      <c r="K141" t="str">
        <f t="shared" si="50"/>
        <v/>
      </c>
      <c r="L141" t="str">
        <f t="shared" si="50"/>
        <v/>
      </c>
      <c r="M141" t="str">
        <f t="shared" si="50"/>
        <v/>
      </c>
      <c r="N141" t="str">
        <f t="shared" si="50"/>
        <v/>
      </c>
      <c r="O141" t="str">
        <f t="shared" si="50"/>
        <v/>
      </c>
      <c r="P141" t="str">
        <f t="shared" si="50"/>
        <v/>
      </c>
      <c r="Q141" t="str">
        <f t="shared" si="50"/>
        <v/>
      </c>
      <c r="R141" t="str">
        <f t="shared" si="50"/>
        <v/>
      </c>
      <c r="S141">
        <f t="shared" si="50"/>
        <v>140</v>
      </c>
      <c r="T141" t="str">
        <f t="shared" si="49"/>
        <v/>
      </c>
      <c r="U141">
        <f t="shared" si="28"/>
        <v>140</v>
      </c>
      <c r="W141" t="str">
        <f t="shared" si="51"/>
        <v>Bug_list = [10,11,12,13,14,15,46,47,48,49,123,127,</v>
      </c>
      <c r="X141" t="str">
        <f t="shared" si="31"/>
        <v>Dark_list = [</v>
      </c>
      <c r="Y141" t="str">
        <f t="shared" si="32"/>
        <v>Dragon_list = [</v>
      </c>
      <c r="Z141" t="str">
        <f t="shared" si="33"/>
        <v>Electric_list = [25,26,81,82,100,101,125,135,</v>
      </c>
      <c r="AA141" t="str">
        <f t="shared" si="34"/>
        <v>Fighting_list = [56,57,62,66,67,68,106,107,</v>
      </c>
      <c r="AB141" t="str">
        <f t="shared" si="35"/>
        <v>Fire_list = [4,5,6,37,38,58,59,77,78,126,136,</v>
      </c>
      <c r="AC141" t="str">
        <f t="shared" si="36"/>
        <v>Flying_list = [6,12,16,17,18,21,22,41,42,83,84,85,123,130,</v>
      </c>
      <c r="AD141" t="str">
        <f t="shared" si="37"/>
        <v>Ghost_list = [92,93,94,</v>
      </c>
      <c r="AE141" t="str">
        <f t="shared" si="38"/>
        <v>Grass_list = [1,2,3,43,44,45,46,47,69,70,71,102,103,114,</v>
      </c>
      <c r="AF141" t="str">
        <f t="shared" si="39"/>
        <v>Ground_list = [27,28,31,34,50,51,74,75,76,95,104,105,111,112,</v>
      </c>
      <c r="AG141" t="str">
        <f t="shared" si="40"/>
        <v>Ice_list = [87,91,124,131,</v>
      </c>
      <c r="AH141" t="str">
        <f t="shared" si="41"/>
        <v>Normal_list = [16,17,18,19,20,21,22,39,40,52,53,83,84,85,108,113,115,128,132,133,137,</v>
      </c>
      <c r="AI141" t="str">
        <f t="shared" si="42"/>
        <v>Poison_list = [1,2,3,13,14,15,23,24,29,30,31,32,33,34,41,42,43,44,45,48,49,69,70,71,72,73,88,89,92,93,94,109,110,</v>
      </c>
      <c r="AJ141" t="str">
        <f t="shared" si="43"/>
        <v>Psychic_list = [63,64,65,79,80,96,97,102,103,121,122,124,</v>
      </c>
      <c r="AK141" t="str">
        <f t="shared" si="44"/>
        <v>Rock_list = [74,75,76,95,111,112,138,139,140,</v>
      </c>
      <c r="AL141" t="str">
        <f t="shared" si="45"/>
        <v>Steel_list = [81,82,</v>
      </c>
      <c r="AM141" t="str">
        <f t="shared" si="29"/>
        <v>Water_list = [7,8,9,54,55,60,61,62,72,73,79,80,86,87,90,91,98,99,116,117,118,119,120,121,129,130,131,134,138,139,140,</v>
      </c>
    </row>
    <row r="142" spans="1:39" x14ac:dyDescent="0.5">
      <c r="A142">
        <v>141</v>
      </c>
      <c r="B142" t="s">
        <v>1367</v>
      </c>
      <c r="C142" t="s">
        <v>1623</v>
      </c>
      <c r="D142" t="s">
        <v>1625</v>
      </c>
      <c r="E142" t="str">
        <f t="shared" si="50"/>
        <v/>
      </c>
      <c r="F142" t="str">
        <f t="shared" si="50"/>
        <v/>
      </c>
      <c r="G142" t="str">
        <f t="shared" si="50"/>
        <v/>
      </c>
      <c r="H142" t="str">
        <f t="shared" si="50"/>
        <v/>
      </c>
      <c r="I142" t="str">
        <f t="shared" si="50"/>
        <v/>
      </c>
      <c r="J142" t="str">
        <f t="shared" si="50"/>
        <v/>
      </c>
      <c r="K142" t="str">
        <f t="shared" si="50"/>
        <v/>
      </c>
      <c r="L142" t="str">
        <f t="shared" si="50"/>
        <v/>
      </c>
      <c r="M142" t="str">
        <f t="shared" si="50"/>
        <v/>
      </c>
      <c r="N142" t="str">
        <f t="shared" si="50"/>
        <v/>
      </c>
      <c r="O142" t="str">
        <f t="shared" si="50"/>
        <v/>
      </c>
      <c r="P142" t="str">
        <f t="shared" si="50"/>
        <v/>
      </c>
      <c r="Q142" t="str">
        <f t="shared" si="50"/>
        <v/>
      </c>
      <c r="R142" t="str">
        <f t="shared" si="50"/>
        <v/>
      </c>
      <c r="S142">
        <f t="shared" si="50"/>
        <v>141</v>
      </c>
      <c r="T142" t="str">
        <f t="shared" si="49"/>
        <v/>
      </c>
      <c r="U142">
        <f t="shared" si="28"/>
        <v>141</v>
      </c>
      <c r="W142" t="str">
        <f t="shared" si="51"/>
        <v>Bug_list = [10,11,12,13,14,15,46,47,48,49,123,127,</v>
      </c>
      <c r="X142" t="str">
        <f t="shared" si="31"/>
        <v>Dark_list = [</v>
      </c>
      <c r="Y142" t="str">
        <f t="shared" si="32"/>
        <v>Dragon_list = [</v>
      </c>
      <c r="Z142" t="str">
        <f t="shared" si="33"/>
        <v>Electric_list = [25,26,81,82,100,101,125,135,</v>
      </c>
      <c r="AA142" t="str">
        <f t="shared" si="34"/>
        <v>Fighting_list = [56,57,62,66,67,68,106,107,</v>
      </c>
      <c r="AB142" t="str">
        <f t="shared" si="35"/>
        <v>Fire_list = [4,5,6,37,38,58,59,77,78,126,136,</v>
      </c>
      <c r="AC142" t="str">
        <f t="shared" si="36"/>
        <v>Flying_list = [6,12,16,17,18,21,22,41,42,83,84,85,123,130,</v>
      </c>
      <c r="AD142" t="str">
        <f t="shared" si="37"/>
        <v>Ghost_list = [92,93,94,</v>
      </c>
      <c r="AE142" t="str">
        <f t="shared" si="38"/>
        <v>Grass_list = [1,2,3,43,44,45,46,47,69,70,71,102,103,114,</v>
      </c>
      <c r="AF142" t="str">
        <f t="shared" si="39"/>
        <v>Ground_list = [27,28,31,34,50,51,74,75,76,95,104,105,111,112,</v>
      </c>
      <c r="AG142" t="str">
        <f t="shared" si="40"/>
        <v>Ice_list = [87,91,124,131,</v>
      </c>
      <c r="AH142" t="str">
        <f t="shared" si="41"/>
        <v>Normal_list = [16,17,18,19,20,21,22,39,40,52,53,83,84,85,108,113,115,128,132,133,137,</v>
      </c>
      <c r="AI142" t="str">
        <f t="shared" si="42"/>
        <v>Poison_list = [1,2,3,13,14,15,23,24,29,30,31,32,33,34,41,42,43,44,45,48,49,69,70,71,72,73,88,89,92,93,94,109,110,</v>
      </c>
      <c r="AJ142" t="str">
        <f t="shared" si="43"/>
        <v>Psychic_list = [63,64,65,79,80,96,97,102,103,121,122,124,</v>
      </c>
      <c r="AK142" t="str">
        <f t="shared" si="44"/>
        <v>Rock_list = [74,75,76,95,111,112,138,139,140,141,</v>
      </c>
      <c r="AL142" t="str">
        <f t="shared" si="45"/>
        <v>Steel_list = [81,82,</v>
      </c>
      <c r="AM142" t="str">
        <f t="shared" si="29"/>
        <v>Water_list = [7,8,9,54,55,60,61,62,72,73,79,80,86,87,90,91,98,99,116,117,118,119,120,121,129,130,131,134,138,139,140,141,</v>
      </c>
    </row>
    <row r="143" spans="1:39" x14ac:dyDescent="0.5">
      <c r="A143">
        <v>142</v>
      </c>
      <c r="B143" t="s">
        <v>1368</v>
      </c>
      <c r="C143" t="s">
        <v>1623</v>
      </c>
      <c r="D143" t="s">
        <v>1621</v>
      </c>
      <c r="E143" t="str">
        <f t="shared" si="50"/>
        <v/>
      </c>
      <c r="F143" t="str">
        <f t="shared" si="50"/>
        <v/>
      </c>
      <c r="G143" t="str">
        <f t="shared" si="50"/>
        <v/>
      </c>
      <c r="H143" t="str">
        <f t="shared" si="50"/>
        <v/>
      </c>
      <c r="I143" t="str">
        <f t="shared" si="50"/>
        <v/>
      </c>
      <c r="J143" t="str">
        <f t="shared" si="50"/>
        <v/>
      </c>
      <c r="K143">
        <f t="shared" si="50"/>
        <v>142</v>
      </c>
      <c r="L143" t="str">
        <f t="shared" si="50"/>
        <v/>
      </c>
      <c r="M143" t="str">
        <f t="shared" si="50"/>
        <v/>
      </c>
      <c r="N143" t="str">
        <f t="shared" si="50"/>
        <v/>
      </c>
      <c r="O143" t="str">
        <f t="shared" si="50"/>
        <v/>
      </c>
      <c r="P143" t="str">
        <f t="shared" si="50"/>
        <v/>
      </c>
      <c r="Q143" t="str">
        <f t="shared" si="50"/>
        <v/>
      </c>
      <c r="R143" t="str">
        <f t="shared" si="50"/>
        <v/>
      </c>
      <c r="S143">
        <f t="shared" si="50"/>
        <v>142</v>
      </c>
      <c r="T143" t="str">
        <f t="shared" si="49"/>
        <v/>
      </c>
      <c r="U143" t="str">
        <f t="shared" si="28"/>
        <v/>
      </c>
      <c r="W143" t="str">
        <f t="shared" si="51"/>
        <v>Bug_list = [10,11,12,13,14,15,46,47,48,49,123,127,</v>
      </c>
      <c r="X143" t="str">
        <f t="shared" si="31"/>
        <v>Dark_list = [</v>
      </c>
      <c r="Y143" t="str">
        <f t="shared" si="32"/>
        <v>Dragon_list = [</v>
      </c>
      <c r="Z143" t="str">
        <f t="shared" si="33"/>
        <v>Electric_list = [25,26,81,82,100,101,125,135,</v>
      </c>
      <c r="AA143" t="str">
        <f t="shared" si="34"/>
        <v>Fighting_list = [56,57,62,66,67,68,106,107,</v>
      </c>
      <c r="AB143" t="str">
        <f t="shared" si="35"/>
        <v>Fire_list = [4,5,6,37,38,58,59,77,78,126,136,</v>
      </c>
      <c r="AC143" t="str">
        <f t="shared" si="36"/>
        <v>Flying_list = [6,12,16,17,18,21,22,41,42,83,84,85,123,130,142,</v>
      </c>
      <c r="AD143" t="str">
        <f t="shared" si="37"/>
        <v>Ghost_list = [92,93,94,</v>
      </c>
      <c r="AE143" t="str">
        <f t="shared" si="38"/>
        <v>Grass_list = [1,2,3,43,44,45,46,47,69,70,71,102,103,114,</v>
      </c>
      <c r="AF143" t="str">
        <f t="shared" si="39"/>
        <v>Ground_list = [27,28,31,34,50,51,74,75,76,95,104,105,111,112,</v>
      </c>
      <c r="AG143" t="str">
        <f t="shared" si="40"/>
        <v>Ice_list = [87,91,124,131,</v>
      </c>
      <c r="AH143" t="str">
        <f t="shared" si="41"/>
        <v>Normal_list = [16,17,18,19,20,21,22,39,40,52,53,83,84,85,108,113,115,128,132,133,137,</v>
      </c>
      <c r="AI143" t="str">
        <f t="shared" si="42"/>
        <v>Poison_list = [1,2,3,13,14,15,23,24,29,30,31,32,33,34,41,42,43,44,45,48,49,69,70,71,72,73,88,89,92,93,94,109,110,</v>
      </c>
      <c r="AJ143" t="str">
        <f t="shared" si="43"/>
        <v>Psychic_list = [63,64,65,79,80,96,97,102,103,121,122,124,</v>
      </c>
      <c r="AK143" t="str">
        <f t="shared" si="44"/>
        <v>Rock_list = [74,75,76,95,111,112,138,139,140,141,142,</v>
      </c>
      <c r="AL143" t="str">
        <f t="shared" si="45"/>
        <v>Steel_list = [81,82,</v>
      </c>
      <c r="AM143" t="str">
        <f t="shared" si="29"/>
        <v>Water_list = [7,8,9,54,55,60,61,62,72,73,79,80,86,87,90,91,98,99,116,117,118,119,120,121,129,130,131,134,138,139,140,141,</v>
      </c>
    </row>
    <row r="144" spans="1:39" x14ac:dyDescent="0.5">
      <c r="A144">
        <v>143</v>
      </c>
      <c r="B144" t="s">
        <v>1369</v>
      </c>
      <c r="C144" t="s">
        <v>1620</v>
      </c>
      <c r="D144" t="s">
        <v>1634</v>
      </c>
      <c r="E144" t="str">
        <f t="shared" si="50"/>
        <v/>
      </c>
      <c r="F144" t="str">
        <f t="shared" si="50"/>
        <v/>
      </c>
      <c r="G144" t="str">
        <f t="shared" si="50"/>
        <v/>
      </c>
      <c r="H144" t="str">
        <f t="shared" si="50"/>
        <v/>
      </c>
      <c r="I144" t="str">
        <f t="shared" si="50"/>
        <v/>
      </c>
      <c r="J144" t="str">
        <f t="shared" si="50"/>
        <v/>
      </c>
      <c r="K144" t="str">
        <f t="shared" si="50"/>
        <v/>
      </c>
      <c r="L144" t="str">
        <f t="shared" si="50"/>
        <v/>
      </c>
      <c r="M144" t="str">
        <f t="shared" si="50"/>
        <v/>
      </c>
      <c r="N144" t="str">
        <f t="shared" si="50"/>
        <v/>
      </c>
      <c r="O144" t="str">
        <f t="shared" si="50"/>
        <v/>
      </c>
      <c r="P144">
        <f t="shared" si="50"/>
        <v>143</v>
      </c>
      <c r="Q144" t="str">
        <f t="shared" si="50"/>
        <v/>
      </c>
      <c r="R144" t="str">
        <f t="shared" si="50"/>
        <v/>
      </c>
      <c r="S144" t="str">
        <f t="shared" si="50"/>
        <v/>
      </c>
      <c r="T144" t="str">
        <f t="shared" si="49"/>
        <v/>
      </c>
      <c r="U144" t="str">
        <f t="shared" si="28"/>
        <v/>
      </c>
      <c r="W144" t="str">
        <f t="shared" si="51"/>
        <v>Bug_list = [10,11,12,13,14,15,46,47,48,49,123,127,</v>
      </c>
      <c r="X144" t="str">
        <f t="shared" si="31"/>
        <v>Dark_list = [</v>
      </c>
      <c r="Y144" t="str">
        <f t="shared" si="32"/>
        <v>Dragon_list = [</v>
      </c>
      <c r="Z144" t="str">
        <f t="shared" si="33"/>
        <v>Electric_list = [25,26,81,82,100,101,125,135,</v>
      </c>
      <c r="AA144" t="str">
        <f t="shared" si="34"/>
        <v>Fighting_list = [56,57,62,66,67,68,106,107,</v>
      </c>
      <c r="AB144" t="str">
        <f t="shared" si="35"/>
        <v>Fire_list = [4,5,6,37,38,58,59,77,78,126,136,</v>
      </c>
      <c r="AC144" t="str">
        <f t="shared" si="36"/>
        <v>Flying_list = [6,12,16,17,18,21,22,41,42,83,84,85,123,130,142,</v>
      </c>
      <c r="AD144" t="str">
        <f t="shared" si="37"/>
        <v>Ghost_list = [92,93,94,</v>
      </c>
      <c r="AE144" t="str">
        <f t="shared" si="38"/>
        <v>Grass_list = [1,2,3,43,44,45,46,47,69,70,71,102,103,114,</v>
      </c>
      <c r="AF144" t="str">
        <f t="shared" si="39"/>
        <v>Ground_list = [27,28,31,34,50,51,74,75,76,95,104,105,111,112,</v>
      </c>
      <c r="AG144" t="str">
        <f t="shared" si="40"/>
        <v>Ice_list = [87,91,124,131,</v>
      </c>
      <c r="AH144" t="str">
        <f t="shared" si="41"/>
        <v>Normal_list = [16,17,18,19,20,21,22,39,40,52,53,83,84,85,108,113,115,128,132,133,137,143,</v>
      </c>
      <c r="AI144" t="str">
        <f t="shared" si="42"/>
        <v>Poison_list = [1,2,3,13,14,15,23,24,29,30,31,32,33,34,41,42,43,44,45,48,49,69,70,71,72,73,88,89,92,93,94,109,110,</v>
      </c>
      <c r="AJ144" t="str">
        <f t="shared" si="43"/>
        <v>Psychic_list = [63,64,65,79,80,96,97,102,103,121,122,124,</v>
      </c>
      <c r="AK144" t="str">
        <f t="shared" si="44"/>
        <v>Rock_list = [74,75,76,95,111,112,138,139,140,141,142,</v>
      </c>
      <c r="AL144" t="str">
        <f t="shared" si="45"/>
        <v>Steel_list = [81,82,</v>
      </c>
      <c r="AM144" t="str">
        <f t="shared" si="29"/>
        <v>Water_list = [7,8,9,54,55,60,61,62,72,73,79,80,86,87,90,91,98,99,116,117,118,119,120,121,129,130,131,134,138,139,140,141,</v>
      </c>
    </row>
    <row r="145" spans="1:39" x14ac:dyDescent="0.5">
      <c r="A145">
        <v>144</v>
      </c>
      <c r="B145" t="s">
        <v>1370</v>
      </c>
      <c r="C145" t="s">
        <v>1628</v>
      </c>
      <c r="D145" t="s">
        <v>1621</v>
      </c>
      <c r="E145" t="str">
        <f t="shared" si="50"/>
        <v/>
      </c>
      <c r="F145" t="str">
        <f t="shared" si="50"/>
        <v/>
      </c>
      <c r="G145" t="str">
        <f t="shared" si="50"/>
        <v/>
      </c>
      <c r="H145" t="str">
        <f t="shared" si="50"/>
        <v/>
      </c>
      <c r="I145" t="str">
        <f t="shared" si="50"/>
        <v/>
      </c>
      <c r="J145" t="str">
        <f t="shared" si="50"/>
        <v/>
      </c>
      <c r="K145">
        <f t="shared" si="50"/>
        <v>144</v>
      </c>
      <c r="L145" t="str">
        <f t="shared" si="50"/>
        <v/>
      </c>
      <c r="M145" t="str">
        <f t="shared" si="50"/>
        <v/>
      </c>
      <c r="N145" t="str">
        <f t="shared" si="50"/>
        <v/>
      </c>
      <c r="O145">
        <f t="shared" si="50"/>
        <v>144</v>
      </c>
      <c r="P145" t="str">
        <f t="shared" si="50"/>
        <v/>
      </c>
      <c r="Q145" t="str">
        <f t="shared" si="50"/>
        <v/>
      </c>
      <c r="R145" t="str">
        <f t="shared" si="50"/>
        <v/>
      </c>
      <c r="S145" t="str">
        <f t="shared" si="50"/>
        <v/>
      </c>
      <c r="T145" t="str">
        <f t="shared" si="49"/>
        <v/>
      </c>
      <c r="U145" t="str">
        <f t="shared" si="49"/>
        <v/>
      </c>
      <c r="W145" t="str">
        <f t="shared" si="51"/>
        <v>Bug_list = [10,11,12,13,14,15,46,47,48,49,123,127,</v>
      </c>
      <c r="X145" t="str">
        <f t="shared" si="31"/>
        <v>Dark_list = [</v>
      </c>
      <c r="Y145" t="str">
        <f t="shared" si="32"/>
        <v>Dragon_list = [</v>
      </c>
      <c r="Z145" t="str">
        <f t="shared" si="33"/>
        <v>Electric_list = [25,26,81,82,100,101,125,135,</v>
      </c>
      <c r="AA145" t="str">
        <f t="shared" si="34"/>
        <v>Fighting_list = [56,57,62,66,67,68,106,107,</v>
      </c>
      <c r="AB145" t="str">
        <f t="shared" si="35"/>
        <v>Fire_list = [4,5,6,37,38,58,59,77,78,126,136,</v>
      </c>
      <c r="AC145" t="str">
        <f t="shared" si="36"/>
        <v>Flying_list = [6,12,16,17,18,21,22,41,42,83,84,85,123,130,142,144,</v>
      </c>
      <c r="AD145" t="str">
        <f t="shared" si="37"/>
        <v>Ghost_list = [92,93,94,</v>
      </c>
      <c r="AE145" t="str">
        <f t="shared" si="38"/>
        <v>Grass_list = [1,2,3,43,44,45,46,47,69,70,71,102,103,114,</v>
      </c>
      <c r="AF145" t="str">
        <f t="shared" si="39"/>
        <v>Ground_list = [27,28,31,34,50,51,74,75,76,95,104,105,111,112,</v>
      </c>
      <c r="AG145" t="str">
        <f t="shared" si="40"/>
        <v>Ice_list = [87,91,124,131,144,</v>
      </c>
      <c r="AH145" t="str">
        <f t="shared" si="41"/>
        <v>Normal_list = [16,17,18,19,20,21,22,39,40,52,53,83,84,85,108,113,115,128,132,133,137,143,</v>
      </c>
      <c r="AI145" t="str">
        <f t="shared" si="42"/>
        <v>Poison_list = [1,2,3,13,14,15,23,24,29,30,31,32,33,34,41,42,43,44,45,48,49,69,70,71,72,73,88,89,92,93,94,109,110,</v>
      </c>
      <c r="AJ145" t="str">
        <f t="shared" si="43"/>
        <v>Psychic_list = [63,64,65,79,80,96,97,102,103,121,122,124,</v>
      </c>
      <c r="AK145" t="str">
        <f t="shared" si="44"/>
        <v>Rock_list = [74,75,76,95,111,112,138,139,140,141,142,</v>
      </c>
      <c r="AL145" t="str">
        <f t="shared" si="45"/>
        <v>Steel_list = [81,82,</v>
      </c>
      <c r="AM145" t="str">
        <f t="shared" ref="AM145:AM208" si="52">IF($A144=507,_xlfn.CONCAT(AM144,"]"),IF(U145&lt;&gt;"",_xlfn.CONCAT(AM144,U145,","),AM144))</f>
        <v>Water_list = [7,8,9,54,55,60,61,62,72,73,79,80,86,87,90,91,98,99,116,117,118,119,120,121,129,130,131,134,138,139,140,141,</v>
      </c>
    </row>
    <row r="146" spans="1:39" x14ac:dyDescent="0.5">
      <c r="A146">
        <v>145</v>
      </c>
      <c r="B146" t="s">
        <v>1371</v>
      </c>
      <c r="C146" t="s">
        <v>1632</v>
      </c>
      <c r="D146" t="s">
        <v>1621</v>
      </c>
      <c r="E146" t="str">
        <f t="shared" si="50"/>
        <v/>
      </c>
      <c r="F146" t="str">
        <f t="shared" si="50"/>
        <v/>
      </c>
      <c r="G146" t="str">
        <f t="shared" si="50"/>
        <v/>
      </c>
      <c r="H146">
        <f t="shared" si="50"/>
        <v>145</v>
      </c>
      <c r="I146" t="str">
        <f t="shared" si="50"/>
        <v/>
      </c>
      <c r="J146" t="str">
        <f t="shared" si="50"/>
        <v/>
      </c>
      <c r="K146">
        <f t="shared" si="50"/>
        <v>145</v>
      </c>
      <c r="L146" t="str">
        <f t="shared" si="50"/>
        <v/>
      </c>
      <c r="M146" t="str">
        <f t="shared" si="50"/>
        <v/>
      </c>
      <c r="N146" t="str">
        <f t="shared" si="50"/>
        <v/>
      </c>
      <c r="O146" t="str">
        <f t="shared" si="50"/>
        <v/>
      </c>
      <c r="P146" t="str">
        <f t="shared" si="50"/>
        <v/>
      </c>
      <c r="Q146" t="str">
        <f t="shared" si="50"/>
        <v/>
      </c>
      <c r="R146" t="str">
        <f t="shared" si="50"/>
        <v/>
      </c>
      <c r="S146" t="str">
        <f t="shared" si="50"/>
        <v/>
      </c>
      <c r="T146" t="str">
        <f t="shared" si="49"/>
        <v/>
      </c>
      <c r="U146" t="str">
        <f t="shared" si="49"/>
        <v/>
      </c>
      <c r="W146" t="str">
        <f t="shared" si="51"/>
        <v>Bug_list = [10,11,12,13,14,15,46,47,48,49,123,127,</v>
      </c>
      <c r="X146" t="str">
        <f t="shared" ref="X146:X209" si="53">IF($A145=507,_xlfn.CONCAT(X145,"]"),IF(F146&lt;&gt;"",_xlfn.CONCAT(X145,F146,","),X145))</f>
        <v>Dark_list = [</v>
      </c>
      <c r="Y146" t="str">
        <f t="shared" ref="Y146:Y209" si="54">IF($A145=507,_xlfn.CONCAT(Y145,"]"),IF(G146&lt;&gt;"",_xlfn.CONCAT(Y145,G146,","),Y145))</f>
        <v>Dragon_list = [</v>
      </c>
      <c r="Z146" t="str">
        <f t="shared" ref="Z146:Z209" si="55">IF($A145=507,_xlfn.CONCAT(Z145,"]"),IF(H146&lt;&gt;"",_xlfn.CONCAT(Z145,H146,","),Z145))</f>
        <v>Electric_list = [25,26,81,82,100,101,125,135,145,</v>
      </c>
      <c r="AA146" t="str">
        <f t="shared" ref="AA146:AA209" si="56">IF($A145=507,_xlfn.CONCAT(AA145,"]"),IF(I146&lt;&gt;"",_xlfn.CONCAT(AA145,I146,","),AA145))</f>
        <v>Fighting_list = [56,57,62,66,67,68,106,107,</v>
      </c>
      <c r="AB146" t="str">
        <f t="shared" ref="AB146:AB209" si="57">IF($A145=507,_xlfn.CONCAT(AB145,"]"),IF(J146&lt;&gt;"",_xlfn.CONCAT(AB145,J146,","),AB145))</f>
        <v>Fire_list = [4,5,6,37,38,58,59,77,78,126,136,</v>
      </c>
      <c r="AC146" t="str">
        <f t="shared" ref="AC146:AC209" si="58">IF($A145=507,_xlfn.CONCAT(AC145,"]"),IF(K146&lt;&gt;"",_xlfn.CONCAT(AC145,K146,","),AC145))</f>
        <v>Flying_list = [6,12,16,17,18,21,22,41,42,83,84,85,123,130,142,144,145,</v>
      </c>
      <c r="AD146" t="str">
        <f t="shared" ref="AD146:AD209" si="59">IF($A145=507,_xlfn.CONCAT(AD145,"]"),IF(L146&lt;&gt;"",_xlfn.CONCAT(AD145,L146,","),AD145))</f>
        <v>Ghost_list = [92,93,94,</v>
      </c>
      <c r="AE146" t="str">
        <f t="shared" ref="AE146:AE209" si="60">IF($A145=507,_xlfn.CONCAT(AE145,"]"),IF(M146&lt;&gt;"",_xlfn.CONCAT(AE145,M146,","),AE145))</f>
        <v>Grass_list = [1,2,3,43,44,45,46,47,69,70,71,102,103,114,</v>
      </c>
      <c r="AF146" t="str">
        <f t="shared" ref="AF146:AF209" si="61">IF($A145=507,_xlfn.CONCAT(AF145,"]"),IF(N146&lt;&gt;"",_xlfn.CONCAT(AF145,N146,","),AF145))</f>
        <v>Ground_list = [27,28,31,34,50,51,74,75,76,95,104,105,111,112,</v>
      </c>
      <c r="AG146" t="str">
        <f t="shared" ref="AG146:AG209" si="62">IF($A145=507,_xlfn.CONCAT(AG145,"]"),IF(O146&lt;&gt;"",_xlfn.CONCAT(AG145,O146,","),AG145))</f>
        <v>Ice_list = [87,91,124,131,144,</v>
      </c>
      <c r="AH146" t="str">
        <f t="shared" ref="AH146:AH209" si="63">IF($A145=507,_xlfn.CONCAT(AH145,"]"),IF(P146&lt;&gt;"",_xlfn.CONCAT(AH145,P146,","),AH145))</f>
        <v>Normal_list = [16,17,18,19,20,21,22,39,40,52,53,83,84,85,108,113,115,128,132,133,137,143,</v>
      </c>
      <c r="AI146" t="str">
        <f t="shared" ref="AI146:AI209" si="64">IF($A145=507,_xlfn.CONCAT(AI145,"]"),IF(Q146&lt;&gt;"",_xlfn.CONCAT(AI145,Q146,","),AI145))</f>
        <v>Poison_list = [1,2,3,13,14,15,23,24,29,30,31,32,33,34,41,42,43,44,45,48,49,69,70,71,72,73,88,89,92,93,94,109,110,</v>
      </c>
      <c r="AJ146" t="str">
        <f t="shared" ref="AJ146:AJ209" si="65">IF($A145=507,_xlfn.CONCAT(AJ145,"]"),IF(R146&lt;&gt;"",_xlfn.CONCAT(AJ145,R146,","),AJ145))</f>
        <v>Psychic_list = [63,64,65,79,80,96,97,102,103,121,122,124,</v>
      </c>
      <c r="AK146" t="str">
        <f t="shared" ref="AK146:AK209" si="66">IF($A145=507,_xlfn.CONCAT(AK145,"]"),IF(S146&lt;&gt;"",_xlfn.CONCAT(AK145,S146,","),AK145))</f>
        <v>Rock_list = [74,75,76,95,111,112,138,139,140,141,142,</v>
      </c>
      <c r="AL146" t="str">
        <f t="shared" ref="AL146:AL209" si="67">IF($A145=507,_xlfn.CONCAT(AL145,"]"),IF(T146&lt;&gt;"",_xlfn.CONCAT(AL145,T146,","),AL145))</f>
        <v>Steel_list = [81,82,</v>
      </c>
      <c r="AM146" t="str">
        <f t="shared" si="52"/>
        <v>Water_list = [7,8,9,54,55,60,61,62,72,73,79,80,86,87,90,91,98,99,116,117,118,119,120,121,129,130,131,134,138,139,140,141,</v>
      </c>
    </row>
    <row r="147" spans="1:39" x14ac:dyDescent="0.5">
      <c r="A147">
        <v>146</v>
      </c>
      <c r="B147" t="s">
        <v>1372</v>
      </c>
      <c r="C147" t="s">
        <v>1627</v>
      </c>
      <c r="D147" t="s">
        <v>1621</v>
      </c>
      <c r="E147" t="str">
        <f t="shared" ref="E147:T162" si="68">IF(OR($C147=E$1,$D147=E$1),$A147,"")</f>
        <v/>
      </c>
      <c r="F147" t="str">
        <f t="shared" si="68"/>
        <v/>
      </c>
      <c r="G147" t="str">
        <f t="shared" si="68"/>
        <v/>
      </c>
      <c r="H147" t="str">
        <f t="shared" si="68"/>
        <v/>
      </c>
      <c r="I147" t="str">
        <f t="shared" si="68"/>
        <v/>
      </c>
      <c r="J147">
        <f t="shared" si="68"/>
        <v>146</v>
      </c>
      <c r="K147">
        <f t="shared" si="68"/>
        <v>146</v>
      </c>
      <c r="L147" t="str">
        <f t="shared" si="68"/>
        <v/>
      </c>
      <c r="M147" t="str">
        <f t="shared" si="68"/>
        <v/>
      </c>
      <c r="N147" t="str">
        <f t="shared" si="68"/>
        <v/>
      </c>
      <c r="O147" t="str">
        <f t="shared" si="68"/>
        <v/>
      </c>
      <c r="P147" t="str">
        <f t="shared" si="68"/>
        <v/>
      </c>
      <c r="Q147" t="str">
        <f t="shared" si="68"/>
        <v/>
      </c>
      <c r="R147" t="str">
        <f t="shared" si="68"/>
        <v/>
      </c>
      <c r="S147" t="str">
        <f t="shared" si="68"/>
        <v/>
      </c>
      <c r="T147" t="str">
        <f t="shared" si="49"/>
        <v/>
      </c>
      <c r="U147" t="str">
        <f t="shared" si="49"/>
        <v/>
      </c>
      <c r="W147" t="str">
        <f t="shared" si="51"/>
        <v>Bug_list = [10,11,12,13,14,15,46,47,48,49,123,127,</v>
      </c>
      <c r="X147" t="str">
        <f t="shared" si="53"/>
        <v>Dark_list = [</v>
      </c>
      <c r="Y147" t="str">
        <f t="shared" si="54"/>
        <v>Dragon_list = [</v>
      </c>
      <c r="Z147" t="str">
        <f t="shared" si="55"/>
        <v>Electric_list = [25,26,81,82,100,101,125,135,145,</v>
      </c>
      <c r="AA147" t="str">
        <f t="shared" si="56"/>
        <v>Fighting_list = [56,57,62,66,67,68,106,107,</v>
      </c>
      <c r="AB147" t="str">
        <f t="shared" si="57"/>
        <v>Fire_list = [4,5,6,37,38,58,59,77,78,126,136,146,</v>
      </c>
      <c r="AC147" t="str">
        <f t="shared" si="58"/>
        <v>Flying_list = [6,12,16,17,18,21,22,41,42,83,84,85,123,130,142,144,145,146,</v>
      </c>
      <c r="AD147" t="str">
        <f t="shared" si="59"/>
        <v>Ghost_list = [92,93,94,</v>
      </c>
      <c r="AE147" t="str">
        <f t="shared" si="60"/>
        <v>Grass_list = [1,2,3,43,44,45,46,47,69,70,71,102,103,114,</v>
      </c>
      <c r="AF147" t="str">
        <f t="shared" si="61"/>
        <v>Ground_list = [27,28,31,34,50,51,74,75,76,95,104,105,111,112,</v>
      </c>
      <c r="AG147" t="str">
        <f t="shared" si="62"/>
        <v>Ice_list = [87,91,124,131,144,</v>
      </c>
      <c r="AH147" t="str">
        <f t="shared" si="63"/>
        <v>Normal_list = [16,17,18,19,20,21,22,39,40,52,53,83,84,85,108,113,115,128,132,133,137,143,</v>
      </c>
      <c r="AI147" t="str">
        <f t="shared" si="64"/>
        <v>Poison_list = [1,2,3,13,14,15,23,24,29,30,31,32,33,34,41,42,43,44,45,48,49,69,70,71,72,73,88,89,92,93,94,109,110,</v>
      </c>
      <c r="AJ147" t="str">
        <f t="shared" si="65"/>
        <v>Psychic_list = [63,64,65,79,80,96,97,102,103,121,122,124,</v>
      </c>
      <c r="AK147" t="str">
        <f t="shared" si="66"/>
        <v>Rock_list = [74,75,76,95,111,112,138,139,140,141,142,</v>
      </c>
      <c r="AL147" t="str">
        <f t="shared" si="67"/>
        <v>Steel_list = [81,82,</v>
      </c>
      <c r="AM147" t="str">
        <f t="shared" si="52"/>
        <v>Water_list = [7,8,9,54,55,60,61,62,72,73,79,80,86,87,90,91,98,99,116,117,118,119,120,121,129,130,131,134,138,139,140,141,</v>
      </c>
    </row>
    <row r="148" spans="1:39" x14ac:dyDescent="0.5">
      <c r="A148">
        <v>147</v>
      </c>
      <c r="B148" t="s">
        <v>1156</v>
      </c>
      <c r="C148" t="s">
        <v>1617</v>
      </c>
      <c r="D148" t="s">
        <v>1634</v>
      </c>
      <c r="E148" t="str">
        <f t="shared" si="68"/>
        <v/>
      </c>
      <c r="F148" t="str">
        <f t="shared" si="68"/>
        <v/>
      </c>
      <c r="G148">
        <f t="shared" si="68"/>
        <v>147</v>
      </c>
      <c r="H148" t="str">
        <f t="shared" si="68"/>
        <v/>
      </c>
      <c r="I148" t="str">
        <f t="shared" si="68"/>
        <v/>
      </c>
      <c r="J148" t="str">
        <f t="shared" si="68"/>
        <v/>
      </c>
      <c r="K148" t="str">
        <f t="shared" si="68"/>
        <v/>
      </c>
      <c r="L148" t="str">
        <f t="shared" si="68"/>
        <v/>
      </c>
      <c r="M148" t="str">
        <f t="shared" si="68"/>
        <v/>
      </c>
      <c r="N148" t="str">
        <f t="shared" si="68"/>
        <v/>
      </c>
      <c r="O148" t="str">
        <f t="shared" si="68"/>
        <v/>
      </c>
      <c r="P148" t="str">
        <f t="shared" si="68"/>
        <v/>
      </c>
      <c r="Q148" t="str">
        <f t="shared" si="68"/>
        <v/>
      </c>
      <c r="R148" t="str">
        <f t="shared" si="68"/>
        <v/>
      </c>
      <c r="S148" t="str">
        <f t="shared" si="68"/>
        <v/>
      </c>
      <c r="T148" t="str">
        <f t="shared" si="49"/>
        <v/>
      </c>
      <c r="U148" t="str">
        <f t="shared" si="49"/>
        <v/>
      </c>
      <c r="W148" t="str">
        <f t="shared" si="51"/>
        <v>Bug_list = [10,11,12,13,14,15,46,47,48,49,123,127,</v>
      </c>
      <c r="X148" t="str">
        <f t="shared" si="53"/>
        <v>Dark_list = [</v>
      </c>
      <c r="Y148" t="str">
        <f t="shared" si="54"/>
        <v>Dragon_list = [147,</v>
      </c>
      <c r="Z148" t="str">
        <f t="shared" si="55"/>
        <v>Electric_list = [25,26,81,82,100,101,125,135,145,</v>
      </c>
      <c r="AA148" t="str">
        <f t="shared" si="56"/>
        <v>Fighting_list = [56,57,62,66,67,68,106,107,</v>
      </c>
      <c r="AB148" t="str">
        <f t="shared" si="57"/>
        <v>Fire_list = [4,5,6,37,38,58,59,77,78,126,136,146,</v>
      </c>
      <c r="AC148" t="str">
        <f t="shared" si="58"/>
        <v>Flying_list = [6,12,16,17,18,21,22,41,42,83,84,85,123,130,142,144,145,146,</v>
      </c>
      <c r="AD148" t="str">
        <f t="shared" si="59"/>
        <v>Ghost_list = [92,93,94,</v>
      </c>
      <c r="AE148" t="str">
        <f t="shared" si="60"/>
        <v>Grass_list = [1,2,3,43,44,45,46,47,69,70,71,102,103,114,</v>
      </c>
      <c r="AF148" t="str">
        <f t="shared" si="61"/>
        <v>Ground_list = [27,28,31,34,50,51,74,75,76,95,104,105,111,112,</v>
      </c>
      <c r="AG148" t="str">
        <f t="shared" si="62"/>
        <v>Ice_list = [87,91,124,131,144,</v>
      </c>
      <c r="AH148" t="str">
        <f t="shared" si="63"/>
        <v>Normal_list = [16,17,18,19,20,21,22,39,40,52,53,83,84,85,108,113,115,128,132,133,137,143,</v>
      </c>
      <c r="AI148" t="str">
        <f t="shared" si="64"/>
        <v>Poison_list = [1,2,3,13,14,15,23,24,29,30,31,32,33,34,41,42,43,44,45,48,49,69,70,71,72,73,88,89,92,93,94,109,110,</v>
      </c>
      <c r="AJ148" t="str">
        <f t="shared" si="65"/>
        <v>Psychic_list = [63,64,65,79,80,96,97,102,103,121,122,124,</v>
      </c>
      <c r="AK148" t="str">
        <f t="shared" si="66"/>
        <v>Rock_list = [74,75,76,95,111,112,138,139,140,141,142,</v>
      </c>
      <c r="AL148" t="str">
        <f t="shared" si="67"/>
        <v>Steel_list = [81,82,</v>
      </c>
      <c r="AM148" t="str">
        <f t="shared" si="52"/>
        <v>Water_list = [7,8,9,54,55,60,61,62,72,73,79,80,86,87,90,91,98,99,116,117,118,119,120,121,129,130,131,134,138,139,140,141,</v>
      </c>
    </row>
    <row r="149" spans="1:39" x14ac:dyDescent="0.5">
      <c r="A149">
        <v>148</v>
      </c>
      <c r="B149" t="s">
        <v>1157</v>
      </c>
      <c r="C149" t="s">
        <v>1617</v>
      </c>
      <c r="D149" t="s">
        <v>1634</v>
      </c>
      <c r="E149" t="str">
        <f t="shared" si="68"/>
        <v/>
      </c>
      <c r="F149" t="str">
        <f t="shared" si="68"/>
        <v/>
      </c>
      <c r="G149">
        <f t="shared" si="68"/>
        <v>148</v>
      </c>
      <c r="H149" t="str">
        <f t="shared" si="68"/>
        <v/>
      </c>
      <c r="I149" t="str">
        <f t="shared" si="68"/>
        <v/>
      </c>
      <c r="J149" t="str">
        <f t="shared" si="68"/>
        <v/>
      </c>
      <c r="K149" t="str">
        <f t="shared" si="68"/>
        <v/>
      </c>
      <c r="L149" t="str">
        <f t="shared" si="68"/>
        <v/>
      </c>
      <c r="M149" t="str">
        <f t="shared" si="68"/>
        <v/>
      </c>
      <c r="N149" t="str">
        <f t="shared" si="68"/>
        <v/>
      </c>
      <c r="O149" t="str">
        <f t="shared" si="68"/>
        <v/>
      </c>
      <c r="P149" t="str">
        <f t="shared" si="68"/>
        <v/>
      </c>
      <c r="Q149" t="str">
        <f t="shared" si="68"/>
        <v/>
      </c>
      <c r="R149" t="str">
        <f t="shared" si="68"/>
        <v/>
      </c>
      <c r="S149" t="str">
        <f t="shared" si="68"/>
        <v/>
      </c>
      <c r="T149" t="str">
        <f t="shared" si="49"/>
        <v/>
      </c>
      <c r="U149" t="str">
        <f t="shared" si="49"/>
        <v/>
      </c>
      <c r="W149" t="str">
        <f t="shared" si="51"/>
        <v>Bug_list = [10,11,12,13,14,15,46,47,48,49,123,127,</v>
      </c>
      <c r="X149" t="str">
        <f t="shared" si="53"/>
        <v>Dark_list = [</v>
      </c>
      <c r="Y149" t="str">
        <f t="shared" si="54"/>
        <v>Dragon_list = [147,148,</v>
      </c>
      <c r="Z149" t="str">
        <f t="shared" si="55"/>
        <v>Electric_list = [25,26,81,82,100,101,125,135,145,</v>
      </c>
      <c r="AA149" t="str">
        <f t="shared" si="56"/>
        <v>Fighting_list = [56,57,62,66,67,68,106,107,</v>
      </c>
      <c r="AB149" t="str">
        <f t="shared" si="57"/>
        <v>Fire_list = [4,5,6,37,38,58,59,77,78,126,136,146,</v>
      </c>
      <c r="AC149" t="str">
        <f t="shared" si="58"/>
        <v>Flying_list = [6,12,16,17,18,21,22,41,42,83,84,85,123,130,142,144,145,146,</v>
      </c>
      <c r="AD149" t="str">
        <f t="shared" si="59"/>
        <v>Ghost_list = [92,93,94,</v>
      </c>
      <c r="AE149" t="str">
        <f t="shared" si="60"/>
        <v>Grass_list = [1,2,3,43,44,45,46,47,69,70,71,102,103,114,</v>
      </c>
      <c r="AF149" t="str">
        <f t="shared" si="61"/>
        <v>Ground_list = [27,28,31,34,50,51,74,75,76,95,104,105,111,112,</v>
      </c>
      <c r="AG149" t="str">
        <f t="shared" si="62"/>
        <v>Ice_list = [87,91,124,131,144,</v>
      </c>
      <c r="AH149" t="str">
        <f t="shared" si="63"/>
        <v>Normal_list = [16,17,18,19,20,21,22,39,40,52,53,83,84,85,108,113,115,128,132,133,137,143,</v>
      </c>
      <c r="AI149" t="str">
        <f t="shared" si="64"/>
        <v>Poison_list = [1,2,3,13,14,15,23,24,29,30,31,32,33,34,41,42,43,44,45,48,49,69,70,71,72,73,88,89,92,93,94,109,110,</v>
      </c>
      <c r="AJ149" t="str">
        <f t="shared" si="65"/>
        <v>Psychic_list = [63,64,65,79,80,96,97,102,103,121,122,124,</v>
      </c>
      <c r="AK149" t="str">
        <f t="shared" si="66"/>
        <v>Rock_list = [74,75,76,95,111,112,138,139,140,141,142,</v>
      </c>
      <c r="AL149" t="str">
        <f t="shared" si="67"/>
        <v>Steel_list = [81,82,</v>
      </c>
      <c r="AM149" t="str">
        <f t="shared" si="52"/>
        <v>Water_list = [7,8,9,54,55,60,61,62,72,73,79,80,86,87,90,91,98,99,116,117,118,119,120,121,129,130,131,134,138,139,140,141,</v>
      </c>
    </row>
    <row r="150" spans="1:39" x14ac:dyDescent="0.5">
      <c r="A150">
        <v>149</v>
      </c>
      <c r="B150" t="s">
        <v>1373</v>
      </c>
      <c r="C150" t="s">
        <v>1617</v>
      </c>
      <c r="D150" t="s">
        <v>1621</v>
      </c>
      <c r="E150" t="str">
        <f t="shared" si="68"/>
        <v/>
      </c>
      <c r="F150" t="str">
        <f t="shared" si="68"/>
        <v/>
      </c>
      <c r="G150">
        <f t="shared" si="68"/>
        <v>149</v>
      </c>
      <c r="H150" t="str">
        <f t="shared" si="68"/>
        <v/>
      </c>
      <c r="I150" t="str">
        <f t="shared" si="68"/>
        <v/>
      </c>
      <c r="J150" t="str">
        <f t="shared" si="68"/>
        <v/>
      </c>
      <c r="K150">
        <f t="shared" si="68"/>
        <v>149</v>
      </c>
      <c r="L150" t="str">
        <f t="shared" si="68"/>
        <v/>
      </c>
      <c r="M150" t="str">
        <f t="shared" si="68"/>
        <v/>
      </c>
      <c r="N150" t="str">
        <f t="shared" si="68"/>
        <v/>
      </c>
      <c r="O150" t="str">
        <f t="shared" si="68"/>
        <v/>
      </c>
      <c r="P150" t="str">
        <f t="shared" si="68"/>
        <v/>
      </c>
      <c r="Q150" t="str">
        <f t="shared" si="68"/>
        <v/>
      </c>
      <c r="R150" t="str">
        <f t="shared" si="68"/>
        <v/>
      </c>
      <c r="S150" t="str">
        <f t="shared" si="68"/>
        <v/>
      </c>
      <c r="T150" t="str">
        <f t="shared" si="68"/>
        <v/>
      </c>
      <c r="U150" t="str">
        <f t="shared" ref="U150:U213" si="69">IF(OR($C150=U$1,$D150=U$1),$A150,"")</f>
        <v/>
      </c>
      <c r="W150" t="str">
        <f t="shared" si="51"/>
        <v>Bug_list = [10,11,12,13,14,15,46,47,48,49,123,127,</v>
      </c>
      <c r="X150" t="str">
        <f t="shared" si="53"/>
        <v>Dark_list = [</v>
      </c>
      <c r="Y150" t="str">
        <f t="shared" si="54"/>
        <v>Dragon_list = [147,148,149,</v>
      </c>
      <c r="Z150" t="str">
        <f t="shared" si="55"/>
        <v>Electric_list = [25,26,81,82,100,101,125,135,145,</v>
      </c>
      <c r="AA150" t="str">
        <f t="shared" si="56"/>
        <v>Fighting_list = [56,57,62,66,67,68,106,107,</v>
      </c>
      <c r="AB150" t="str">
        <f t="shared" si="57"/>
        <v>Fire_list = [4,5,6,37,38,58,59,77,78,126,136,146,</v>
      </c>
      <c r="AC150" t="str">
        <f t="shared" si="58"/>
        <v>Flying_list = [6,12,16,17,18,21,22,41,42,83,84,85,123,130,142,144,145,146,149,</v>
      </c>
      <c r="AD150" t="str">
        <f t="shared" si="59"/>
        <v>Ghost_list = [92,93,94,</v>
      </c>
      <c r="AE150" t="str">
        <f t="shared" si="60"/>
        <v>Grass_list = [1,2,3,43,44,45,46,47,69,70,71,102,103,114,</v>
      </c>
      <c r="AF150" t="str">
        <f t="shared" si="61"/>
        <v>Ground_list = [27,28,31,34,50,51,74,75,76,95,104,105,111,112,</v>
      </c>
      <c r="AG150" t="str">
        <f t="shared" si="62"/>
        <v>Ice_list = [87,91,124,131,144,</v>
      </c>
      <c r="AH150" t="str">
        <f t="shared" si="63"/>
        <v>Normal_list = [16,17,18,19,20,21,22,39,40,52,53,83,84,85,108,113,115,128,132,133,137,143,</v>
      </c>
      <c r="AI150" t="str">
        <f t="shared" si="64"/>
        <v>Poison_list = [1,2,3,13,14,15,23,24,29,30,31,32,33,34,41,42,43,44,45,48,49,69,70,71,72,73,88,89,92,93,94,109,110,</v>
      </c>
      <c r="AJ150" t="str">
        <f t="shared" si="65"/>
        <v>Psychic_list = [63,64,65,79,80,96,97,102,103,121,122,124,</v>
      </c>
      <c r="AK150" t="str">
        <f t="shared" si="66"/>
        <v>Rock_list = [74,75,76,95,111,112,138,139,140,141,142,</v>
      </c>
      <c r="AL150" t="str">
        <f t="shared" si="67"/>
        <v>Steel_list = [81,82,</v>
      </c>
      <c r="AM150" t="str">
        <f t="shared" si="52"/>
        <v>Water_list = [7,8,9,54,55,60,61,62,72,73,79,80,86,87,90,91,98,99,116,117,118,119,120,121,129,130,131,134,138,139,140,141,</v>
      </c>
    </row>
    <row r="151" spans="1:39" x14ac:dyDescent="0.5">
      <c r="A151">
        <v>150</v>
      </c>
      <c r="B151" t="s">
        <v>1374</v>
      </c>
      <c r="C151" t="s">
        <v>1624</v>
      </c>
      <c r="D151" t="s">
        <v>1634</v>
      </c>
      <c r="E151" t="str">
        <f t="shared" si="68"/>
        <v/>
      </c>
      <c r="F151" t="str">
        <f t="shared" si="68"/>
        <v/>
      </c>
      <c r="G151" t="str">
        <f t="shared" si="68"/>
        <v/>
      </c>
      <c r="H151" t="str">
        <f t="shared" si="68"/>
        <v/>
      </c>
      <c r="I151" t="str">
        <f t="shared" si="68"/>
        <v/>
      </c>
      <c r="J151" t="str">
        <f t="shared" si="68"/>
        <v/>
      </c>
      <c r="K151" t="str">
        <f t="shared" si="68"/>
        <v/>
      </c>
      <c r="L151" t="str">
        <f t="shared" si="68"/>
        <v/>
      </c>
      <c r="M151" t="str">
        <f t="shared" si="68"/>
        <v/>
      </c>
      <c r="N151" t="str">
        <f t="shared" si="68"/>
        <v/>
      </c>
      <c r="O151" t="str">
        <f t="shared" si="68"/>
        <v/>
      </c>
      <c r="P151" t="str">
        <f t="shared" si="68"/>
        <v/>
      </c>
      <c r="Q151" t="str">
        <f t="shared" si="68"/>
        <v/>
      </c>
      <c r="R151">
        <f t="shared" si="68"/>
        <v>150</v>
      </c>
      <c r="S151" t="str">
        <f t="shared" si="68"/>
        <v/>
      </c>
      <c r="T151" t="str">
        <f t="shared" si="68"/>
        <v/>
      </c>
      <c r="U151" t="str">
        <f t="shared" si="69"/>
        <v/>
      </c>
      <c r="W151" t="str">
        <f t="shared" si="51"/>
        <v>Bug_list = [10,11,12,13,14,15,46,47,48,49,123,127,</v>
      </c>
      <c r="X151" t="str">
        <f t="shared" si="53"/>
        <v>Dark_list = [</v>
      </c>
      <c r="Y151" t="str">
        <f t="shared" si="54"/>
        <v>Dragon_list = [147,148,149,</v>
      </c>
      <c r="Z151" t="str">
        <f t="shared" si="55"/>
        <v>Electric_list = [25,26,81,82,100,101,125,135,145,</v>
      </c>
      <c r="AA151" t="str">
        <f t="shared" si="56"/>
        <v>Fighting_list = [56,57,62,66,67,68,106,107,</v>
      </c>
      <c r="AB151" t="str">
        <f t="shared" si="57"/>
        <v>Fire_list = [4,5,6,37,38,58,59,77,78,126,136,146,</v>
      </c>
      <c r="AC151" t="str">
        <f t="shared" si="58"/>
        <v>Flying_list = [6,12,16,17,18,21,22,41,42,83,84,85,123,130,142,144,145,146,149,</v>
      </c>
      <c r="AD151" t="str">
        <f t="shared" si="59"/>
        <v>Ghost_list = [92,93,94,</v>
      </c>
      <c r="AE151" t="str">
        <f t="shared" si="60"/>
        <v>Grass_list = [1,2,3,43,44,45,46,47,69,70,71,102,103,114,</v>
      </c>
      <c r="AF151" t="str">
        <f t="shared" si="61"/>
        <v>Ground_list = [27,28,31,34,50,51,74,75,76,95,104,105,111,112,</v>
      </c>
      <c r="AG151" t="str">
        <f t="shared" si="62"/>
        <v>Ice_list = [87,91,124,131,144,</v>
      </c>
      <c r="AH151" t="str">
        <f t="shared" si="63"/>
        <v>Normal_list = [16,17,18,19,20,21,22,39,40,52,53,83,84,85,108,113,115,128,132,133,137,143,</v>
      </c>
      <c r="AI151" t="str">
        <f t="shared" si="64"/>
        <v>Poison_list = [1,2,3,13,14,15,23,24,29,30,31,32,33,34,41,42,43,44,45,48,49,69,70,71,72,73,88,89,92,93,94,109,110,</v>
      </c>
      <c r="AJ151" t="str">
        <f t="shared" si="65"/>
        <v>Psychic_list = [63,64,65,79,80,96,97,102,103,121,122,124,150,</v>
      </c>
      <c r="AK151" t="str">
        <f t="shared" si="66"/>
        <v>Rock_list = [74,75,76,95,111,112,138,139,140,141,142,</v>
      </c>
      <c r="AL151" t="str">
        <f t="shared" si="67"/>
        <v>Steel_list = [81,82,</v>
      </c>
      <c r="AM151" t="str">
        <f t="shared" si="52"/>
        <v>Water_list = [7,8,9,54,55,60,61,62,72,73,79,80,86,87,90,91,98,99,116,117,118,119,120,121,129,130,131,134,138,139,140,141,</v>
      </c>
    </row>
    <row r="152" spans="1:39" x14ac:dyDescent="0.5">
      <c r="A152">
        <v>151</v>
      </c>
      <c r="B152" t="s">
        <v>1375</v>
      </c>
      <c r="C152" t="s">
        <v>1624</v>
      </c>
      <c r="D152" t="s">
        <v>1634</v>
      </c>
      <c r="E152" t="str">
        <f t="shared" si="68"/>
        <v/>
      </c>
      <c r="F152" t="str">
        <f t="shared" si="68"/>
        <v/>
      </c>
      <c r="G152" t="str">
        <f t="shared" si="68"/>
        <v/>
      </c>
      <c r="H152" t="str">
        <f t="shared" si="68"/>
        <v/>
      </c>
      <c r="I152" t="str">
        <f t="shared" si="68"/>
        <v/>
      </c>
      <c r="J152" t="str">
        <f t="shared" si="68"/>
        <v/>
      </c>
      <c r="K152" t="str">
        <f t="shared" si="68"/>
        <v/>
      </c>
      <c r="L152" t="str">
        <f t="shared" si="68"/>
        <v/>
      </c>
      <c r="M152" t="str">
        <f t="shared" si="68"/>
        <v/>
      </c>
      <c r="N152" t="str">
        <f t="shared" si="68"/>
        <v/>
      </c>
      <c r="O152" t="str">
        <f t="shared" si="68"/>
        <v/>
      </c>
      <c r="P152" t="str">
        <f t="shared" si="68"/>
        <v/>
      </c>
      <c r="Q152" t="str">
        <f t="shared" si="68"/>
        <v/>
      </c>
      <c r="R152">
        <f t="shared" si="68"/>
        <v>151</v>
      </c>
      <c r="S152" t="str">
        <f t="shared" si="68"/>
        <v/>
      </c>
      <c r="T152" t="str">
        <f t="shared" si="68"/>
        <v/>
      </c>
      <c r="U152" t="str">
        <f t="shared" si="69"/>
        <v/>
      </c>
      <c r="W152" t="str">
        <f t="shared" si="51"/>
        <v>Bug_list = [10,11,12,13,14,15,46,47,48,49,123,127,</v>
      </c>
      <c r="X152" t="str">
        <f t="shared" si="53"/>
        <v>Dark_list = [</v>
      </c>
      <c r="Y152" t="str">
        <f t="shared" si="54"/>
        <v>Dragon_list = [147,148,149,</v>
      </c>
      <c r="Z152" t="str">
        <f t="shared" si="55"/>
        <v>Electric_list = [25,26,81,82,100,101,125,135,145,</v>
      </c>
      <c r="AA152" t="str">
        <f t="shared" si="56"/>
        <v>Fighting_list = [56,57,62,66,67,68,106,107,</v>
      </c>
      <c r="AB152" t="str">
        <f t="shared" si="57"/>
        <v>Fire_list = [4,5,6,37,38,58,59,77,78,126,136,146,</v>
      </c>
      <c r="AC152" t="str">
        <f t="shared" si="58"/>
        <v>Flying_list = [6,12,16,17,18,21,22,41,42,83,84,85,123,130,142,144,145,146,149,</v>
      </c>
      <c r="AD152" t="str">
        <f t="shared" si="59"/>
        <v>Ghost_list = [92,93,94,</v>
      </c>
      <c r="AE152" t="str">
        <f t="shared" si="60"/>
        <v>Grass_list = [1,2,3,43,44,45,46,47,69,70,71,102,103,114,</v>
      </c>
      <c r="AF152" t="str">
        <f t="shared" si="61"/>
        <v>Ground_list = [27,28,31,34,50,51,74,75,76,95,104,105,111,112,</v>
      </c>
      <c r="AG152" t="str">
        <f t="shared" si="62"/>
        <v>Ice_list = [87,91,124,131,144,</v>
      </c>
      <c r="AH152" t="str">
        <f t="shared" si="63"/>
        <v>Normal_list = [16,17,18,19,20,21,22,39,40,52,53,83,84,85,108,113,115,128,132,133,137,143,</v>
      </c>
      <c r="AI152" t="str">
        <f t="shared" si="64"/>
        <v>Poison_list = [1,2,3,13,14,15,23,24,29,30,31,32,33,34,41,42,43,44,45,48,49,69,70,71,72,73,88,89,92,93,94,109,110,</v>
      </c>
      <c r="AJ152" t="str">
        <f t="shared" si="65"/>
        <v>Psychic_list = [63,64,65,79,80,96,97,102,103,121,122,124,150,151,</v>
      </c>
      <c r="AK152" t="str">
        <f t="shared" si="66"/>
        <v>Rock_list = [74,75,76,95,111,112,138,139,140,141,142,</v>
      </c>
      <c r="AL152" t="str">
        <f t="shared" si="67"/>
        <v>Steel_list = [81,82,</v>
      </c>
      <c r="AM152" t="str">
        <f t="shared" si="52"/>
        <v>Water_list = [7,8,9,54,55,60,61,62,72,73,79,80,86,87,90,91,98,99,116,117,118,119,120,121,129,130,131,134,138,139,140,141,</v>
      </c>
    </row>
    <row r="153" spans="1:39" x14ac:dyDescent="0.5">
      <c r="A153">
        <v>152</v>
      </c>
      <c r="B153" t="s">
        <v>1158</v>
      </c>
      <c r="C153" t="s">
        <v>1618</v>
      </c>
      <c r="D153" t="s">
        <v>1634</v>
      </c>
      <c r="E153" t="str">
        <f t="shared" si="68"/>
        <v/>
      </c>
      <c r="F153" t="str">
        <f t="shared" si="68"/>
        <v/>
      </c>
      <c r="G153" t="str">
        <f t="shared" si="68"/>
        <v/>
      </c>
      <c r="H153" t="str">
        <f t="shared" si="68"/>
        <v/>
      </c>
      <c r="I153" t="str">
        <f t="shared" si="68"/>
        <v/>
      </c>
      <c r="J153" t="str">
        <f t="shared" si="68"/>
        <v/>
      </c>
      <c r="K153" t="str">
        <f t="shared" si="68"/>
        <v/>
      </c>
      <c r="L153" t="str">
        <f t="shared" si="68"/>
        <v/>
      </c>
      <c r="M153">
        <f t="shared" si="68"/>
        <v>152</v>
      </c>
      <c r="N153" t="str">
        <f t="shared" si="68"/>
        <v/>
      </c>
      <c r="O153" t="str">
        <f t="shared" si="68"/>
        <v/>
      </c>
      <c r="P153" t="str">
        <f t="shared" si="68"/>
        <v/>
      </c>
      <c r="Q153" t="str">
        <f t="shared" si="68"/>
        <v/>
      </c>
      <c r="R153" t="str">
        <f t="shared" si="68"/>
        <v/>
      </c>
      <c r="S153" t="str">
        <f t="shared" si="68"/>
        <v/>
      </c>
      <c r="T153" t="str">
        <f t="shared" si="68"/>
        <v/>
      </c>
      <c r="U153" t="str">
        <f t="shared" si="69"/>
        <v/>
      </c>
      <c r="W153" t="str">
        <f t="shared" si="51"/>
        <v>Bug_list = [10,11,12,13,14,15,46,47,48,49,123,127,</v>
      </c>
      <c r="X153" t="str">
        <f t="shared" si="53"/>
        <v>Dark_list = [</v>
      </c>
      <c r="Y153" t="str">
        <f t="shared" si="54"/>
        <v>Dragon_list = [147,148,149,</v>
      </c>
      <c r="Z153" t="str">
        <f t="shared" si="55"/>
        <v>Electric_list = [25,26,81,82,100,101,125,135,145,</v>
      </c>
      <c r="AA153" t="str">
        <f t="shared" si="56"/>
        <v>Fighting_list = [56,57,62,66,67,68,106,107,</v>
      </c>
      <c r="AB153" t="str">
        <f t="shared" si="57"/>
        <v>Fire_list = [4,5,6,37,38,58,59,77,78,126,136,146,</v>
      </c>
      <c r="AC153" t="str">
        <f t="shared" si="58"/>
        <v>Flying_list = [6,12,16,17,18,21,22,41,42,83,84,85,123,130,142,144,145,146,149,</v>
      </c>
      <c r="AD153" t="str">
        <f t="shared" si="59"/>
        <v>Ghost_list = [92,93,94,</v>
      </c>
      <c r="AE153" t="str">
        <f t="shared" si="60"/>
        <v>Grass_list = [1,2,3,43,44,45,46,47,69,70,71,102,103,114,152,</v>
      </c>
      <c r="AF153" t="str">
        <f t="shared" si="61"/>
        <v>Ground_list = [27,28,31,34,50,51,74,75,76,95,104,105,111,112,</v>
      </c>
      <c r="AG153" t="str">
        <f t="shared" si="62"/>
        <v>Ice_list = [87,91,124,131,144,</v>
      </c>
      <c r="AH153" t="str">
        <f t="shared" si="63"/>
        <v>Normal_list = [16,17,18,19,20,21,22,39,40,52,53,83,84,85,108,113,115,128,132,133,137,143,</v>
      </c>
      <c r="AI153" t="str">
        <f t="shared" si="64"/>
        <v>Poison_list = [1,2,3,13,14,15,23,24,29,30,31,32,33,34,41,42,43,44,45,48,49,69,70,71,72,73,88,89,92,93,94,109,110,</v>
      </c>
      <c r="AJ153" t="str">
        <f t="shared" si="65"/>
        <v>Psychic_list = [63,64,65,79,80,96,97,102,103,121,122,124,150,151,</v>
      </c>
      <c r="AK153" t="str">
        <f t="shared" si="66"/>
        <v>Rock_list = [74,75,76,95,111,112,138,139,140,141,142,</v>
      </c>
      <c r="AL153" t="str">
        <f t="shared" si="67"/>
        <v>Steel_list = [81,82,</v>
      </c>
      <c r="AM153" t="str">
        <f t="shared" si="52"/>
        <v>Water_list = [7,8,9,54,55,60,61,62,72,73,79,80,86,87,90,91,98,99,116,117,118,119,120,121,129,130,131,134,138,139,140,141,</v>
      </c>
    </row>
    <row r="154" spans="1:39" x14ac:dyDescent="0.5">
      <c r="A154">
        <v>153</v>
      </c>
      <c r="B154" t="s">
        <v>1159</v>
      </c>
      <c r="C154" t="s">
        <v>1618</v>
      </c>
      <c r="D154" t="s">
        <v>1634</v>
      </c>
      <c r="E154" t="str">
        <f t="shared" si="68"/>
        <v/>
      </c>
      <c r="F154" t="str">
        <f t="shared" si="68"/>
        <v/>
      </c>
      <c r="G154" t="str">
        <f t="shared" si="68"/>
        <v/>
      </c>
      <c r="H154" t="str">
        <f t="shared" si="68"/>
        <v/>
      </c>
      <c r="I154" t="str">
        <f t="shared" si="68"/>
        <v/>
      </c>
      <c r="J154" t="str">
        <f t="shared" si="68"/>
        <v/>
      </c>
      <c r="K154" t="str">
        <f t="shared" si="68"/>
        <v/>
      </c>
      <c r="L154" t="str">
        <f t="shared" si="68"/>
        <v/>
      </c>
      <c r="M154">
        <f t="shared" si="68"/>
        <v>153</v>
      </c>
      <c r="N154" t="str">
        <f t="shared" si="68"/>
        <v/>
      </c>
      <c r="O154" t="str">
        <f t="shared" si="68"/>
        <v/>
      </c>
      <c r="P154" t="str">
        <f t="shared" si="68"/>
        <v/>
      </c>
      <c r="Q154" t="str">
        <f t="shared" si="68"/>
        <v/>
      </c>
      <c r="R154" t="str">
        <f t="shared" si="68"/>
        <v/>
      </c>
      <c r="S154" t="str">
        <f t="shared" si="68"/>
        <v/>
      </c>
      <c r="T154" t="str">
        <f t="shared" si="68"/>
        <v/>
      </c>
      <c r="U154" t="str">
        <f t="shared" si="69"/>
        <v/>
      </c>
      <c r="W154" t="str">
        <f t="shared" si="51"/>
        <v>Bug_list = [10,11,12,13,14,15,46,47,48,49,123,127,</v>
      </c>
      <c r="X154" t="str">
        <f t="shared" si="53"/>
        <v>Dark_list = [</v>
      </c>
      <c r="Y154" t="str">
        <f t="shared" si="54"/>
        <v>Dragon_list = [147,148,149,</v>
      </c>
      <c r="Z154" t="str">
        <f t="shared" si="55"/>
        <v>Electric_list = [25,26,81,82,100,101,125,135,145,</v>
      </c>
      <c r="AA154" t="str">
        <f t="shared" si="56"/>
        <v>Fighting_list = [56,57,62,66,67,68,106,107,</v>
      </c>
      <c r="AB154" t="str">
        <f t="shared" si="57"/>
        <v>Fire_list = [4,5,6,37,38,58,59,77,78,126,136,146,</v>
      </c>
      <c r="AC154" t="str">
        <f t="shared" si="58"/>
        <v>Flying_list = [6,12,16,17,18,21,22,41,42,83,84,85,123,130,142,144,145,146,149,</v>
      </c>
      <c r="AD154" t="str">
        <f t="shared" si="59"/>
        <v>Ghost_list = [92,93,94,</v>
      </c>
      <c r="AE154" t="str">
        <f t="shared" si="60"/>
        <v>Grass_list = [1,2,3,43,44,45,46,47,69,70,71,102,103,114,152,153,</v>
      </c>
      <c r="AF154" t="str">
        <f t="shared" si="61"/>
        <v>Ground_list = [27,28,31,34,50,51,74,75,76,95,104,105,111,112,</v>
      </c>
      <c r="AG154" t="str">
        <f t="shared" si="62"/>
        <v>Ice_list = [87,91,124,131,144,</v>
      </c>
      <c r="AH154" t="str">
        <f t="shared" si="63"/>
        <v>Normal_list = [16,17,18,19,20,21,22,39,40,52,53,83,84,85,108,113,115,128,132,133,137,143,</v>
      </c>
      <c r="AI154" t="str">
        <f t="shared" si="64"/>
        <v>Poison_list = [1,2,3,13,14,15,23,24,29,30,31,32,33,34,41,42,43,44,45,48,49,69,70,71,72,73,88,89,92,93,94,109,110,</v>
      </c>
      <c r="AJ154" t="str">
        <f t="shared" si="65"/>
        <v>Psychic_list = [63,64,65,79,80,96,97,102,103,121,122,124,150,151,</v>
      </c>
      <c r="AK154" t="str">
        <f t="shared" si="66"/>
        <v>Rock_list = [74,75,76,95,111,112,138,139,140,141,142,</v>
      </c>
      <c r="AL154" t="str">
        <f t="shared" si="67"/>
        <v>Steel_list = [81,82,</v>
      </c>
      <c r="AM154" t="str">
        <f t="shared" si="52"/>
        <v>Water_list = [7,8,9,54,55,60,61,62,72,73,79,80,86,87,90,91,98,99,116,117,118,119,120,121,129,130,131,134,138,139,140,141,</v>
      </c>
    </row>
    <row r="155" spans="1:39" x14ac:dyDescent="0.5">
      <c r="A155">
        <v>154</v>
      </c>
      <c r="B155" t="s">
        <v>1376</v>
      </c>
      <c r="C155" t="s">
        <v>1618</v>
      </c>
      <c r="D155" t="s">
        <v>1634</v>
      </c>
      <c r="E155" t="str">
        <f t="shared" si="68"/>
        <v/>
      </c>
      <c r="F155" t="str">
        <f t="shared" si="68"/>
        <v/>
      </c>
      <c r="G155" t="str">
        <f t="shared" si="68"/>
        <v/>
      </c>
      <c r="H155" t="str">
        <f t="shared" si="68"/>
        <v/>
      </c>
      <c r="I155" t="str">
        <f t="shared" si="68"/>
        <v/>
      </c>
      <c r="J155" t="str">
        <f t="shared" si="68"/>
        <v/>
      </c>
      <c r="K155" t="str">
        <f t="shared" si="68"/>
        <v/>
      </c>
      <c r="L155" t="str">
        <f t="shared" si="68"/>
        <v/>
      </c>
      <c r="M155">
        <f t="shared" si="68"/>
        <v>154</v>
      </c>
      <c r="N155" t="str">
        <f t="shared" si="68"/>
        <v/>
      </c>
      <c r="O155" t="str">
        <f t="shared" si="68"/>
        <v/>
      </c>
      <c r="P155" t="str">
        <f t="shared" si="68"/>
        <v/>
      </c>
      <c r="Q155" t="str">
        <f t="shared" si="68"/>
        <v/>
      </c>
      <c r="R155" t="str">
        <f t="shared" si="68"/>
        <v/>
      </c>
      <c r="S155" t="str">
        <f t="shared" si="68"/>
        <v/>
      </c>
      <c r="T155" t="str">
        <f t="shared" si="68"/>
        <v/>
      </c>
      <c r="U155" t="str">
        <f t="shared" si="69"/>
        <v/>
      </c>
      <c r="W155" t="str">
        <f t="shared" si="51"/>
        <v>Bug_list = [10,11,12,13,14,15,46,47,48,49,123,127,</v>
      </c>
      <c r="X155" t="str">
        <f t="shared" si="53"/>
        <v>Dark_list = [</v>
      </c>
      <c r="Y155" t="str">
        <f t="shared" si="54"/>
        <v>Dragon_list = [147,148,149,</v>
      </c>
      <c r="Z155" t="str">
        <f t="shared" si="55"/>
        <v>Electric_list = [25,26,81,82,100,101,125,135,145,</v>
      </c>
      <c r="AA155" t="str">
        <f t="shared" si="56"/>
        <v>Fighting_list = [56,57,62,66,67,68,106,107,</v>
      </c>
      <c r="AB155" t="str">
        <f t="shared" si="57"/>
        <v>Fire_list = [4,5,6,37,38,58,59,77,78,126,136,146,</v>
      </c>
      <c r="AC155" t="str">
        <f t="shared" si="58"/>
        <v>Flying_list = [6,12,16,17,18,21,22,41,42,83,84,85,123,130,142,144,145,146,149,</v>
      </c>
      <c r="AD155" t="str">
        <f t="shared" si="59"/>
        <v>Ghost_list = [92,93,94,</v>
      </c>
      <c r="AE155" t="str">
        <f t="shared" si="60"/>
        <v>Grass_list = [1,2,3,43,44,45,46,47,69,70,71,102,103,114,152,153,154,</v>
      </c>
      <c r="AF155" t="str">
        <f t="shared" si="61"/>
        <v>Ground_list = [27,28,31,34,50,51,74,75,76,95,104,105,111,112,</v>
      </c>
      <c r="AG155" t="str">
        <f t="shared" si="62"/>
        <v>Ice_list = [87,91,124,131,144,</v>
      </c>
      <c r="AH155" t="str">
        <f t="shared" si="63"/>
        <v>Normal_list = [16,17,18,19,20,21,22,39,40,52,53,83,84,85,108,113,115,128,132,133,137,143,</v>
      </c>
      <c r="AI155" t="str">
        <f t="shared" si="64"/>
        <v>Poison_list = [1,2,3,13,14,15,23,24,29,30,31,32,33,34,41,42,43,44,45,48,49,69,70,71,72,73,88,89,92,93,94,109,110,</v>
      </c>
      <c r="AJ155" t="str">
        <f t="shared" si="65"/>
        <v>Psychic_list = [63,64,65,79,80,96,97,102,103,121,122,124,150,151,</v>
      </c>
      <c r="AK155" t="str">
        <f t="shared" si="66"/>
        <v>Rock_list = [74,75,76,95,111,112,138,139,140,141,142,</v>
      </c>
      <c r="AL155" t="str">
        <f t="shared" si="67"/>
        <v>Steel_list = [81,82,</v>
      </c>
      <c r="AM155" t="str">
        <f t="shared" si="52"/>
        <v>Water_list = [7,8,9,54,55,60,61,62,72,73,79,80,86,87,90,91,98,99,116,117,118,119,120,121,129,130,131,134,138,139,140,141,</v>
      </c>
    </row>
    <row r="156" spans="1:39" x14ac:dyDescent="0.5">
      <c r="A156">
        <v>155</v>
      </c>
      <c r="B156" t="s">
        <v>1160</v>
      </c>
      <c r="C156" t="s">
        <v>1627</v>
      </c>
      <c r="D156" t="s">
        <v>1634</v>
      </c>
      <c r="E156" t="str">
        <f t="shared" si="68"/>
        <v/>
      </c>
      <c r="F156" t="str">
        <f t="shared" si="68"/>
        <v/>
      </c>
      <c r="G156" t="str">
        <f t="shared" si="68"/>
        <v/>
      </c>
      <c r="H156" t="str">
        <f t="shared" si="68"/>
        <v/>
      </c>
      <c r="I156" t="str">
        <f t="shared" si="68"/>
        <v/>
      </c>
      <c r="J156">
        <f t="shared" si="68"/>
        <v>155</v>
      </c>
      <c r="K156" t="str">
        <f t="shared" si="68"/>
        <v/>
      </c>
      <c r="L156" t="str">
        <f t="shared" si="68"/>
        <v/>
      </c>
      <c r="M156" t="str">
        <f t="shared" si="68"/>
        <v/>
      </c>
      <c r="N156" t="str">
        <f t="shared" si="68"/>
        <v/>
      </c>
      <c r="O156" t="str">
        <f t="shared" si="68"/>
        <v/>
      </c>
      <c r="P156" t="str">
        <f t="shared" si="68"/>
        <v/>
      </c>
      <c r="Q156" t="str">
        <f t="shared" si="68"/>
        <v/>
      </c>
      <c r="R156" t="str">
        <f t="shared" si="68"/>
        <v/>
      </c>
      <c r="S156" t="str">
        <f t="shared" si="68"/>
        <v/>
      </c>
      <c r="T156" t="str">
        <f t="shared" si="68"/>
        <v/>
      </c>
      <c r="U156" t="str">
        <f t="shared" si="69"/>
        <v/>
      </c>
      <c r="W156" t="str">
        <f t="shared" si="51"/>
        <v>Bug_list = [10,11,12,13,14,15,46,47,48,49,123,127,</v>
      </c>
      <c r="X156" t="str">
        <f t="shared" si="53"/>
        <v>Dark_list = [</v>
      </c>
      <c r="Y156" t="str">
        <f t="shared" si="54"/>
        <v>Dragon_list = [147,148,149,</v>
      </c>
      <c r="Z156" t="str">
        <f t="shared" si="55"/>
        <v>Electric_list = [25,26,81,82,100,101,125,135,145,</v>
      </c>
      <c r="AA156" t="str">
        <f t="shared" si="56"/>
        <v>Fighting_list = [56,57,62,66,67,68,106,107,</v>
      </c>
      <c r="AB156" t="str">
        <f t="shared" si="57"/>
        <v>Fire_list = [4,5,6,37,38,58,59,77,78,126,136,146,155,</v>
      </c>
      <c r="AC156" t="str">
        <f t="shared" si="58"/>
        <v>Flying_list = [6,12,16,17,18,21,22,41,42,83,84,85,123,130,142,144,145,146,149,</v>
      </c>
      <c r="AD156" t="str">
        <f t="shared" si="59"/>
        <v>Ghost_list = [92,93,94,</v>
      </c>
      <c r="AE156" t="str">
        <f t="shared" si="60"/>
        <v>Grass_list = [1,2,3,43,44,45,46,47,69,70,71,102,103,114,152,153,154,</v>
      </c>
      <c r="AF156" t="str">
        <f t="shared" si="61"/>
        <v>Ground_list = [27,28,31,34,50,51,74,75,76,95,104,105,111,112,</v>
      </c>
      <c r="AG156" t="str">
        <f t="shared" si="62"/>
        <v>Ice_list = [87,91,124,131,144,</v>
      </c>
      <c r="AH156" t="str">
        <f t="shared" si="63"/>
        <v>Normal_list = [16,17,18,19,20,21,22,39,40,52,53,83,84,85,108,113,115,128,132,133,137,143,</v>
      </c>
      <c r="AI156" t="str">
        <f t="shared" si="64"/>
        <v>Poison_list = [1,2,3,13,14,15,23,24,29,30,31,32,33,34,41,42,43,44,45,48,49,69,70,71,72,73,88,89,92,93,94,109,110,</v>
      </c>
      <c r="AJ156" t="str">
        <f t="shared" si="65"/>
        <v>Psychic_list = [63,64,65,79,80,96,97,102,103,121,122,124,150,151,</v>
      </c>
      <c r="AK156" t="str">
        <f t="shared" si="66"/>
        <v>Rock_list = [74,75,76,95,111,112,138,139,140,141,142,</v>
      </c>
      <c r="AL156" t="str">
        <f t="shared" si="67"/>
        <v>Steel_list = [81,82,</v>
      </c>
      <c r="AM156" t="str">
        <f t="shared" si="52"/>
        <v>Water_list = [7,8,9,54,55,60,61,62,72,73,79,80,86,87,90,91,98,99,116,117,118,119,120,121,129,130,131,134,138,139,140,141,</v>
      </c>
    </row>
    <row r="157" spans="1:39" x14ac:dyDescent="0.5">
      <c r="A157">
        <v>156</v>
      </c>
      <c r="B157" t="s">
        <v>1161</v>
      </c>
      <c r="C157" t="s">
        <v>1627</v>
      </c>
      <c r="D157" t="s">
        <v>1634</v>
      </c>
      <c r="E157" t="str">
        <f t="shared" si="68"/>
        <v/>
      </c>
      <c r="F157" t="str">
        <f t="shared" si="68"/>
        <v/>
      </c>
      <c r="G157" t="str">
        <f t="shared" si="68"/>
        <v/>
      </c>
      <c r="H157" t="str">
        <f t="shared" si="68"/>
        <v/>
      </c>
      <c r="I157" t="str">
        <f t="shared" si="68"/>
        <v/>
      </c>
      <c r="J157">
        <f t="shared" si="68"/>
        <v>156</v>
      </c>
      <c r="K157" t="str">
        <f t="shared" si="68"/>
        <v/>
      </c>
      <c r="L157" t="str">
        <f t="shared" si="68"/>
        <v/>
      </c>
      <c r="M157" t="str">
        <f t="shared" si="68"/>
        <v/>
      </c>
      <c r="N157" t="str">
        <f t="shared" si="68"/>
        <v/>
      </c>
      <c r="O157" t="str">
        <f t="shared" si="68"/>
        <v/>
      </c>
      <c r="P157" t="str">
        <f t="shared" si="68"/>
        <v/>
      </c>
      <c r="Q157" t="str">
        <f t="shared" si="68"/>
        <v/>
      </c>
      <c r="R157" t="str">
        <f t="shared" si="68"/>
        <v/>
      </c>
      <c r="S157" t="str">
        <f t="shared" si="68"/>
        <v/>
      </c>
      <c r="T157" t="str">
        <f t="shared" si="68"/>
        <v/>
      </c>
      <c r="U157" t="str">
        <f t="shared" si="69"/>
        <v/>
      </c>
      <c r="W157" t="str">
        <f t="shared" si="51"/>
        <v>Bug_list = [10,11,12,13,14,15,46,47,48,49,123,127,</v>
      </c>
      <c r="X157" t="str">
        <f t="shared" si="53"/>
        <v>Dark_list = [</v>
      </c>
      <c r="Y157" t="str">
        <f t="shared" si="54"/>
        <v>Dragon_list = [147,148,149,</v>
      </c>
      <c r="Z157" t="str">
        <f t="shared" si="55"/>
        <v>Electric_list = [25,26,81,82,100,101,125,135,145,</v>
      </c>
      <c r="AA157" t="str">
        <f t="shared" si="56"/>
        <v>Fighting_list = [56,57,62,66,67,68,106,107,</v>
      </c>
      <c r="AB157" t="str">
        <f t="shared" si="57"/>
        <v>Fire_list = [4,5,6,37,38,58,59,77,78,126,136,146,155,156,</v>
      </c>
      <c r="AC157" t="str">
        <f t="shared" si="58"/>
        <v>Flying_list = [6,12,16,17,18,21,22,41,42,83,84,85,123,130,142,144,145,146,149,</v>
      </c>
      <c r="AD157" t="str">
        <f t="shared" si="59"/>
        <v>Ghost_list = [92,93,94,</v>
      </c>
      <c r="AE157" t="str">
        <f t="shared" si="60"/>
        <v>Grass_list = [1,2,3,43,44,45,46,47,69,70,71,102,103,114,152,153,154,</v>
      </c>
      <c r="AF157" t="str">
        <f t="shared" si="61"/>
        <v>Ground_list = [27,28,31,34,50,51,74,75,76,95,104,105,111,112,</v>
      </c>
      <c r="AG157" t="str">
        <f t="shared" si="62"/>
        <v>Ice_list = [87,91,124,131,144,</v>
      </c>
      <c r="AH157" t="str">
        <f t="shared" si="63"/>
        <v>Normal_list = [16,17,18,19,20,21,22,39,40,52,53,83,84,85,108,113,115,128,132,133,137,143,</v>
      </c>
      <c r="AI157" t="str">
        <f t="shared" si="64"/>
        <v>Poison_list = [1,2,3,13,14,15,23,24,29,30,31,32,33,34,41,42,43,44,45,48,49,69,70,71,72,73,88,89,92,93,94,109,110,</v>
      </c>
      <c r="AJ157" t="str">
        <f t="shared" si="65"/>
        <v>Psychic_list = [63,64,65,79,80,96,97,102,103,121,122,124,150,151,</v>
      </c>
      <c r="AK157" t="str">
        <f t="shared" si="66"/>
        <v>Rock_list = [74,75,76,95,111,112,138,139,140,141,142,</v>
      </c>
      <c r="AL157" t="str">
        <f t="shared" si="67"/>
        <v>Steel_list = [81,82,</v>
      </c>
      <c r="AM157" t="str">
        <f t="shared" si="52"/>
        <v>Water_list = [7,8,9,54,55,60,61,62,72,73,79,80,86,87,90,91,98,99,116,117,118,119,120,121,129,130,131,134,138,139,140,141,</v>
      </c>
    </row>
    <row r="158" spans="1:39" x14ac:dyDescent="0.5">
      <c r="A158">
        <v>157</v>
      </c>
      <c r="B158" t="s">
        <v>1377</v>
      </c>
      <c r="C158" t="s">
        <v>1627</v>
      </c>
      <c r="D158" t="s">
        <v>1634</v>
      </c>
      <c r="E158" t="str">
        <f t="shared" si="68"/>
        <v/>
      </c>
      <c r="F158" t="str">
        <f t="shared" si="68"/>
        <v/>
      </c>
      <c r="G158" t="str">
        <f t="shared" si="68"/>
        <v/>
      </c>
      <c r="H158" t="str">
        <f t="shared" si="68"/>
        <v/>
      </c>
      <c r="I158" t="str">
        <f t="shared" si="68"/>
        <v/>
      </c>
      <c r="J158">
        <f t="shared" si="68"/>
        <v>157</v>
      </c>
      <c r="K158" t="str">
        <f t="shared" si="68"/>
        <v/>
      </c>
      <c r="L158" t="str">
        <f t="shared" si="68"/>
        <v/>
      </c>
      <c r="M158" t="str">
        <f t="shared" si="68"/>
        <v/>
      </c>
      <c r="N158" t="str">
        <f t="shared" si="68"/>
        <v/>
      </c>
      <c r="O158" t="str">
        <f t="shared" si="68"/>
        <v/>
      </c>
      <c r="P158" t="str">
        <f t="shared" si="68"/>
        <v/>
      </c>
      <c r="Q158" t="str">
        <f t="shared" si="68"/>
        <v/>
      </c>
      <c r="R158" t="str">
        <f t="shared" si="68"/>
        <v/>
      </c>
      <c r="S158" t="str">
        <f t="shared" si="68"/>
        <v/>
      </c>
      <c r="T158" t="str">
        <f t="shared" si="68"/>
        <v/>
      </c>
      <c r="U158" t="str">
        <f t="shared" si="69"/>
        <v/>
      </c>
      <c r="W158" t="str">
        <f t="shared" si="51"/>
        <v>Bug_list = [10,11,12,13,14,15,46,47,48,49,123,127,</v>
      </c>
      <c r="X158" t="str">
        <f t="shared" si="53"/>
        <v>Dark_list = [</v>
      </c>
      <c r="Y158" t="str">
        <f t="shared" si="54"/>
        <v>Dragon_list = [147,148,149,</v>
      </c>
      <c r="Z158" t="str">
        <f t="shared" si="55"/>
        <v>Electric_list = [25,26,81,82,100,101,125,135,145,</v>
      </c>
      <c r="AA158" t="str">
        <f t="shared" si="56"/>
        <v>Fighting_list = [56,57,62,66,67,68,106,107,</v>
      </c>
      <c r="AB158" t="str">
        <f t="shared" si="57"/>
        <v>Fire_list = [4,5,6,37,38,58,59,77,78,126,136,146,155,156,157,</v>
      </c>
      <c r="AC158" t="str">
        <f t="shared" si="58"/>
        <v>Flying_list = [6,12,16,17,18,21,22,41,42,83,84,85,123,130,142,144,145,146,149,</v>
      </c>
      <c r="AD158" t="str">
        <f t="shared" si="59"/>
        <v>Ghost_list = [92,93,94,</v>
      </c>
      <c r="AE158" t="str">
        <f t="shared" si="60"/>
        <v>Grass_list = [1,2,3,43,44,45,46,47,69,70,71,102,103,114,152,153,154,</v>
      </c>
      <c r="AF158" t="str">
        <f t="shared" si="61"/>
        <v>Ground_list = [27,28,31,34,50,51,74,75,76,95,104,105,111,112,</v>
      </c>
      <c r="AG158" t="str">
        <f t="shared" si="62"/>
        <v>Ice_list = [87,91,124,131,144,</v>
      </c>
      <c r="AH158" t="str">
        <f t="shared" si="63"/>
        <v>Normal_list = [16,17,18,19,20,21,22,39,40,52,53,83,84,85,108,113,115,128,132,133,137,143,</v>
      </c>
      <c r="AI158" t="str">
        <f t="shared" si="64"/>
        <v>Poison_list = [1,2,3,13,14,15,23,24,29,30,31,32,33,34,41,42,43,44,45,48,49,69,70,71,72,73,88,89,92,93,94,109,110,</v>
      </c>
      <c r="AJ158" t="str">
        <f t="shared" si="65"/>
        <v>Psychic_list = [63,64,65,79,80,96,97,102,103,121,122,124,150,151,</v>
      </c>
      <c r="AK158" t="str">
        <f t="shared" si="66"/>
        <v>Rock_list = [74,75,76,95,111,112,138,139,140,141,142,</v>
      </c>
      <c r="AL158" t="str">
        <f t="shared" si="67"/>
        <v>Steel_list = [81,82,</v>
      </c>
      <c r="AM158" t="str">
        <f t="shared" si="52"/>
        <v>Water_list = [7,8,9,54,55,60,61,62,72,73,79,80,86,87,90,91,98,99,116,117,118,119,120,121,129,130,131,134,138,139,140,141,</v>
      </c>
    </row>
    <row r="159" spans="1:39" x14ac:dyDescent="0.5">
      <c r="A159">
        <v>158</v>
      </c>
      <c r="B159" t="s">
        <v>1162</v>
      </c>
      <c r="C159" t="s">
        <v>1625</v>
      </c>
      <c r="D159" t="s">
        <v>1634</v>
      </c>
      <c r="E159" t="str">
        <f t="shared" si="68"/>
        <v/>
      </c>
      <c r="F159" t="str">
        <f t="shared" si="68"/>
        <v/>
      </c>
      <c r="G159" t="str">
        <f t="shared" si="68"/>
        <v/>
      </c>
      <c r="H159" t="str">
        <f t="shared" si="68"/>
        <v/>
      </c>
      <c r="I159" t="str">
        <f t="shared" si="68"/>
        <v/>
      </c>
      <c r="J159" t="str">
        <f t="shared" si="68"/>
        <v/>
      </c>
      <c r="K159" t="str">
        <f t="shared" si="68"/>
        <v/>
      </c>
      <c r="L159" t="str">
        <f t="shared" si="68"/>
        <v/>
      </c>
      <c r="M159" t="str">
        <f t="shared" si="68"/>
        <v/>
      </c>
      <c r="N159" t="str">
        <f t="shared" si="68"/>
        <v/>
      </c>
      <c r="O159" t="str">
        <f t="shared" si="68"/>
        <v/>
      </c>
      <c r="P159" t="str">
        <f t="shared" si="68"/>
        <v/>
      </c>
      <c r="Q159" t="str">
        <f t="shared" si="68"/>
        <v/>
      </c>
      <c r="R159" t="str">
        <f t="shared" si="68"/>
        <v/>
      </c>
      <c r="S159" t="str">
        <f t="shared" si="68"/>
        <v/>
      </c>
      <c r="T159" t="str">
        <f t="shared" si="68"/>
        <v/>
      </c>
      <c r="U159">
        <f t="shared" si="69"/>
        <v>158</v>
      </c>
      <c r="W159" t="str">
        <f t="shared" si="51"/>
        <v>Bug_list = [10,11,12,13,14,15,46,47,48,49,123,127,</v>
      </c>
      <c r="X159" t="str">
        <f t="shared" si="53"/>
        <v>Dark_list = [</v>
      </c>
      <c r="Y159" t="str">
        <f t="shared" si="54"/>
        <v>Dragon_list = [147,148,149,</v>
      </c>
      <c r="Z159" t="str">
        <f t="shared" si="55"/>
        <v>Electric_list = [25,26,81,82,100,101,125,135,145,</v>
      </c>
      <c r="AA159" t="str">
        <f t="shared" si="56"/>
        <v>Fighting_list = [56,57,62,66,67,68,106,107,</v>
      </c>
      <c r="AB159" t="str">
        <f t="shared" si="57"/>
        <v>Fire_list = [4,5,6,37,38,58,59,77,78,126,136,146,155,156,157,</v>
      </c>
      <c r="AC159" t="str">
        <f t="shared" si="58"/>
        <v>Flying_list = [6,12,16,17,18,21,22,41,42,83,84,85,123,130,142,144,145,146,149,</v>
      </c>
      <c r="AD159" t="str">
        <f t="shared" si="59"/>
        <v>Ghost_list = [92,93,94,</v>
      </c>
      <c r="AE159" t="str">
        <f t="shared" si="60"/>
        <v>Grass_list = [1,2,3,43,44,45,46,47,69,70,71,102,103,114,152,153,154,</v>
      </c>
      <c r="AF159" t="str">
        <f t="shared" si="61"/>
        <v>Ground_list = [27,28,31,34,50,51,74,75,76,95,104,105,111,112,</v>
      </c>
      <c r="AG159" t="str">
        <f t="shared" si="62"/>
        <v>Ice_list = [87,91,124,131,144,</v>
      </c>
      <c r="AH159" t="str">
        <f t="shared" si="63"/>
        <v>Normal_list = [16,17,18,19,20,21,22,39,40,52,53,83,84,85,108,113,115,128,132,133,137,143,</v>
      </c>
      <c r="AI159" t="str">
        <f t="shared" si="64"/>
        <v>Poison_list = [1,2,3,13,14,15,23,24,29,30,31,32,33,34,41,42,43,44,45,48,49,69,70,71,72,73,88,89,92,93,94,109,110,</v>
      </c>
      <c r="AJ159" t="str">
        <f t="shared" si="65"/>
        <v>Psychic_list = [63,64,65,79,80,96,97,102,103,121,122,124,150,151,</v>
      </c>
      <c r="AK159" t="str">
        <f t="shared" si="66"/>
        <v>Rock_list = [74,75,76,95,111,112,138,139,140,141,142,</v>
      </c>
      <c r="AL159" t="str">
        <f t="shared" si="67"/>
        <v>Steel_list = [81,82,</v>
      </c>
      <c r="AM159" t="str">
        <f t="shared" si="52"/>
        <v>Water_list = [7,8,9,54,55,60,61,62,72,73,79,80,86,87,90,91,98,99,116,117,118,119,120,121,129,130,131,134,138,139,140,141,158,</v>
      </c>
    </row>
    <row r="160" spans="1:39" x14ac:dyDescent="0.5">
      <c r="A160">
        <v>159</v>
      </c>
      <c r="B160" t="s">
        <v>1163</v>
      </c>
      <c r="C160" t="s">
        <v>1625</v>
      </c>
      <c r="D160" t="s">
        <v>1634</v>
      </c>
      <c r="E160" t="str">
        <f t="shared" si="68"/>
        <v/>
      </c>
      <c r="F160" t="str">
        <f t="shared" si="68"/>
        <v/>
      </c>
      <c r="G160" t="str">
        <f t="shared" si="68"/>
        <v/>
      </c>
      <c r="H160" t="str">
        <f t="shared" si="68"/>
        <v/>
      </c>
      <c r="I160" t="str">
        <f t="shared" si="68"/>
        <v/>
      </c>
      <c r="J160" t="str">
        <f t="shared" si="68"/>
        <v/>
      </c>
      <c r="K160" t="str">
        <f t="shared" si="68"/>
        <v/>
      </c>
      <c r="L160" t="str">
        <f t="shared" si="68"/>
        <v/>
      </c>
      <c r="M160" t="str">
        <f t="shared" si="68"/>
        <v/>
      </c>
      <c r="N160" t="str">
        <f t="shared" si="68"/>
        <v/>
      </c>
      <c r="O160" t="str">
        <f t="shared" si="68"/>
        <v/>
      </c>
      <c r="P160" t="str">
        <f t="shared" si="68"/>
        <v/>
      </c>
      <c r="Q160" t="str">
        <f t="shared" si="68"/>
        <v/>
      </c>
      <c r="R160" t="str">
        <f t="shared" si="68"/>
        <v/>
      </c>
      <c r="S160" t="str">
        <f t="shared" si="68"/>
        <v/>
      </c>
      <c r="T160" t="str">
        <f t="shared" si="68"/>
        <v/>
      </c>
      <c r="U160">
        <f t="shared" si="69"/>
        <v>159</v>
      </c>
      <c r="W160" t="str">
        <f t="shared" si="51"/>
        <v>Bug_list = [10,11,12,13,14,15,46,47,48,49,123,127,</v>
      </c>
      <c r="X160" t="str">
        <f t="shared" si="53"/>
        <v>Dark_list = [</v>
      </c>
      <c r="Y160" t="str">
        <f t="shared" si="54"/>
        <v>Dragon_list = [147,148,149,</v>
      </c>
      <c r="Z160" t="str">
        <f t="shared" si="55"/>
        <v>Electric_list = [25,26,81,82,100,101,125,135,145,</v>
      </c>
      <c r="AA160" t="str">
        <f t="shared" si="56"/>
        <v>Fighting_list = [56,57,62,66,67,68,106,107,</v>
      </c>
      <c r="AB160" t="str">
        <f t="shared" si="57"/>
        <v>Fire_list = [4,5,6,37,38,58,59,77,78,126,136,146,155,156,157,</v>
      </c>
      <c r="AC160" t="str">
        <f t="shared" si="58"/>
        <v>Flying_list = [6,12,16,17,18,21,22,41,42,83,84,85,123,130,142,144,145,146,149,</v>
      </c>
      <c r="AD160" t="str">
        <f t="shared" si="59"/>
        <v>Ghost_list = [92,93,94,</v>
      </c>
      <c r="AE160" t="str">
        <f t="shared" si="60"/>
        <v>Grass_list = [1,2,3,43,44,45,46,47,69,70,71,102,103,114,152,153,154,</v>
      </c>
      <c r="AF160" t="str">
        <f t="shared" si="61"/>
        <v>Ground_list = [27,28,31,34,50,51,74,75,76,95,104,105,111,112,</v>
      </c>
      <c r="AG160" t="str">
        <f t="shared" si="62"/>
        <v>Ice_list = [87,91,124,131,144,</v>
      </c>
      <c r="AH160" t="str">
        <f t="shared" si="63"/>
        <v>Normal_list = [16,17,18,19,20,21,22,39,40,52,53,83,84,85,108,113,115,128,132,133,137,143,</v>
      </c>
      <c r="AI160" t="str">
        <f t="shared" si="64"/>
        <v>Poison_list = [1,2,3,13,14,15,23,24,29,30,31,32,33,34,41,42,43,44,45,48,49,69,70,71,72,73,88,89,92,93,94,109,110,</v>
      </c>
      <c r="AJ160" t="str">
        <f t="shared" si="65"/>
        <v>Psychic_list = [63,64,65,79,80,96,97,102,103,121,122,124,150,151,</v>
      </c>
      <c r="AK160" t="str">
        <f t="shared" si="66"/>
        <v>Rock_list = [74,75,76,95,111,112,138,139,140,141,142,</v>
      </c>
      <c r="AL160" t="str">
        <f t="shared" si="67"/>
        <v>Steel_list = [81,82,</v>
      </c>
      <c r="AM160" t="str">
        <f t="shared" si="52"/>
        <v>Water_list = [7,8,9,54,55,60,61,62,72,73,79,80,86,87,90,91,98,99,116,117,118,119,120,121,129,130,131,134,138,139,140,141,158,159,</v>
      </c>
    </row>
    <row r="161" spans="1:39" x14ac:dyDescent="0.5">
      <c r="A161">
        <v>160</v>
      </c>
      <c r="B161" t="s">
        <v>1378</v>
      </c>
      <c r="C161" t="s">
        <v>1625</v>
      </c>
      <c r="D161" t="s">
        <v>1634</v>
      </c>
      <c r="E161" t="str">
        <f t="shared" si="68"/>
        <v/>
      </c>
      <c r="F161" t="str">
        <f t="shared" si="68"/>
        <v/>
      </c>
      <c r="G161" t="str">
        <f t="shared" si="68"/>
        <v/>
      </c>
      <c r="H161" t="str">
        <f t="shared" si="68"/>
        <v/>
      </c>
      <c r="I161" t="str">
        <f t="shared" si="68"/>
        <v/>
      </c>
      <c r="J161" t="str">
        <f t="shared" si="68"/>
        <v/>
      </c>
      <c r="K161" t="str">
        <f t="shared" si="68"/>
        <v/>
      </c>
      <c r="L161" t="str">
        <f t="shared" si="68"/>
        <v/>
      </c>
      <c r="M161" t="str">
        <f t="shared" si="68"/>
        <v/>
      </c>
      <c r="N161" t="str">
        <f t="shared" si="68"/>
        <v/>
      </c>
      <c r="O161" t="str">
        <f t="shared" si="68"/>
        <v/>
      </c>
      <c r="P161" t="str">
        <f t="shared" si="68"/>
        <v/>
      </c>
      <c r="Q161" t="str">
        <f t="shared" si="68"/>
        <v/>
      </c>
      <c r="R161" t="str">
        <f t="shared" si="68"/>
        <v/>
      </c>
      <c r="S161" t="str">
        <f t="shared" si="68"/>
        <v/>
      </c>
      <c r="T161" t="str">
        <f t="shared" si="68"/>
        <v/>
      </c>
      <c r="U161">
        <f t="shared" si="69"/>
        <v>160</v>
      </c>
      <c r="W161" t="str">
        <f t="shared" si="51"/>
        <v>Bug_list = [10,11,12,13,14,15,46,47,48,49,123,127,</v>
      </c>
      <c r="X161" t="str">
        <f t="shared" si="53"/>
        <v>Dark_list = [</v>
      </c>
      <c r="Y161" t="str">
        <f t="shared" si="54"/>
        <v>Dragon_list = [147,148,149,</v>
      </c>
      <c r="Z161" t="str">
        <f t="shared" si="55"/>
        <v>Electric_list = [25,26,81,82,100,101,125,135,145,</v>
      </c>
      <c r="AA161" t="str">
        <f t="shared" si="56"/>
        <v>Fighting_list = [56,57,62,66,67,68,106,107,</v>
      </c>
      <c r="AB161" t="str">
        <f t="shared" si="57"/>
        <v>Fire_list = [4,5,6,37,38,58,59,77,78,126,136,146,155,156,157,</v>
      </c>
      <c r="AC161" t="str">
        <f t="shared" si="58"/>
        <v>Flying_list = [6,12,16,17,18,21,22,41,42,83,84,85,123,130,142,144,145,146,149,</v>
      </c>
      <c r="AD161" t="str">
        <f t="shared" si="59"/>
        <v>Ghost_list = [92,93,94,</v>
      </c>
      <c r="AE161" t="str">
        <f t="shared" si="60"/>
        <v>Grass_list = [1,2,3,43,44,45,46,47,69,70,71,102,103,114,152,153,154,</v>
      </c>
      <c r="AF161" t="str">
        <f t="shared" si="61"/>
        <v>Ground_list = [27,28,31,34,50,51,74,75,76,95,104,105,111,112,</v>
      </c>
      <c r="AG161" t="str">
        <f t="shared" si="62"/>
        <v>Ice_list = [87,91,124,131,144,</v>
      </c>
      <c r="AH161" t="str">
        <f t="shared" si="63"/>
        <v>Normal_list = [16,17,18,19,20,21,22,39,40,52,53,83,84,85,108,113,115,128,132,133,137,143,</v>
      </c>
      <c r="AI161" t="str">
        <f t="shared" si="64"/>
        <v>Poison_list = [1,2,3,13,14,15,23,24,29,30,31,32,33,34,41,42,43,44,45,48,49,69,70,71,72,73,88,89,92,93,94,109,110,</v>
      </c>
      <c r="AJ161" t="str">
        <f t="shared" si="65"/>
        <v>Psychic_list = [63,64,65,79,80,96,97,102,103,121,122,124,150,151,</v>
      </c>
      <c r="AK161" t="str">
        <f t="shared" si="66"/>
        <v>Rock_list = [74,75,76,95,111,112,138,139,140,141,142,</v>
      </c>
      <c r="AL161" t="str">
        <f t="shared" si="67"/>
        <v>Steel_list = [81,82,</v>
      </c>
      <c r="AM161" t="str">
        <f t="shared" si="52"/>
        <v>Water_list = [7,8,9,54,55,60,61,62,72,73,79,80,86,87,90,91,98,99,116,117,118,119,120,121,129,130,131,134,138,139,140,141,158,159,160,</v>
      </c>
    </row>
    <row r="162" spans="1:39" x14ac:dyDescent="0.5">
      <c r="A162">
        <v>161</v>
      </c>
      <c r="B162" t="s">
        <v>1164</v>
      </c>
      <c r="C162" t="s">
        <v>1620</v>
      </c>
      <c r="D162" t="s">
        <v>1634</v>
      </c>
      <c r="E162" t="str">
        <f t="shared" si="68"/>
        <v/>
      </c>
      <c r="F162" t="str">
        <f t="shared" si="68"/>
        <v/>
      </c>
      <c r="G162" t="str">
        <f t="shared" si="68"/>
        <v/>
      </c>
      <c r="H162" t="str">
        <f t="shared" si="68"/>
        <v/>
      </c>
      <c r="I162" t="str">
        <f t="shared" si="68"/>
        <v/>
      </c>
      <c r="J162" t="str">
        <f t="shared" si="68"/>
        <v/>
      </c>
      <c r="K162" t="str">
        <f t="shared" si="68"/>
        <v/>
      </c>
      <c r="L162" t="str">
        <f t="shared" si="68"/>
        <v/>
      </c>
      <c r="M162" t="str">
        <f t="shared" si="68"/>
        <v/>
      </c>
      <c r="N162" t="str">
        <f t="shared" si="68"/>
        <v/>
      </c>
      <c r="O162" t="str">
        <f t="shared" si="68"/>
        <v/>
      </c>
      <c r="P162">
        <f t="shared" si="68"/>
        <v>161</v>
      </c>
      <c r="Q162" t="str">
        <f t="shared" si="68"/>
        <v/>
      </c>
      <c r="R162" t="str">
        <f t="shared" si="68"/>
        <v/>
      </c>
      <c r="S162" t="str">
        <f t="shared" si="68"/>
        <v/>
      </c>
      <c r="T162" t="str">
        <f t="shared" si="68"/>
        <v/>
      </c>
      <c r="U162" t="str">
        <f t="shared" si="69"/>
        <v/>
      </c>
      <c r="W162" t="str">
        <f t="shared" si="51"/>
        <v>Bug_list = [10,11,12,13,14,15,46,47,48,49,123,127,</v>
      </c>
      <c r="X162" t="str">
        <f t="shared" si="53"/>
        <v>Dark_list = [</v>
      </c>
      <c r="Y162" t="str">
        <f t="shared" si="54"/>
        <v>Dragon_list = [147,148,149,</v>
      </c>
      <c r="Z162" t="str">
        <f t="shared" si="55"/>
        <v>Electric_list = [25,26,81,82,100,101,125,135,145,</v>
      </c>
      <c r="AA162" t="str">
        <f t="shared" si="56"/>
        <v>Fighting_list = [56,57,62,66,67,68,106,107,</v>
      </c>
      <c r="AB162" t="str">
        <f t="shared" si="57"/>
        <v>Fire_list = [4,5,6,37,38,58,59,77,78,126,136,146,155,156,157,</v>
      </c>
      <c r="AC162" t="str">
        <f t="shared" si="58"/>
        <v>Flying_list = [6,12,16,17,18,21,22,41,42,83,84,85,123,130,142,144,145,146,149,</v>
      </c>
      <c r="AD162" t="str">
        <f t="shared" si="59"/>
        <v>Ghost_list = [92,93,94,</v>
      </c>
      <c r="AE162" t="str">
        <f t="shared" si="60"/>
        <v>Grass_list = [1,2,3,43,44,45,46,47,69,70,71,102,103,114,152,153,154,</v>
      </c>
      <c r="AF162" t="str">
        <f t="shared" si="61"/>
        <v>Ground_list = [27,28,31,34,50,51,74,75,76,95,104,105,111,112,</v>
      </c>
      <c r="AG162" t="str">
        <f t="shared" si="62"/>
        <v>Ice_list = [87,91,124,131,144,</v>
      </c>
      <c r="AH162" t="str">
        <f t="shared" si="63"/>
        <v>Normal_list = [16,17,18,19,20,21,22,39,40,52,53,83,84,85,108,113,115,128,132,133,137,143,161,</v>
      </c>
      <c r="AI162" t="str">
        <f t="shared" si="64"/>
        <v>Poison_list = [1,2,3,13,14,15,23,24,29,30,31,32,33,34,41,42,43,44,45,48,49,69,70,71,72,73,88,89,92,93,94,109,110,</v>
      </c>
      <c r="AJ162" t="str">
        <f t="shared" si="65"/>
        <v>Psychic_list = [63,64,65,79,80,96,97,102,103,121,122,124,150,151,</v>
      </c>
      <c r="AK162" t="str">
        <f t="shared" si="66"/>
        <v>Rock_list = [74,75,76,95,111,112,138,139,140,141,142,</v>
      </c>
      <c r="AL162" t="str">
        <f t="shared" si="67"/>
        <v>Steel_list = [81,82,</v>
      </c>
      <c r="AM162" t="str">
        <f t="shared" si="52"/>
        <v>Water_list = [7,8,9,54,55,60,61,62,72,73,79,80,86,87,90,91,98,99,116,117,118,119,120,121,129,130,131,134,138,139,140,141,158,159,160,</v>
      </c>
    </row>
    <row r="163" spans="1:39" x14ac:dyDescent="0.5">
      <c r="A163">
        <v>162</v>
      </c>
      <c r="B163" t="s">
        <v>1379</v>
      </c>
      <c r="C163" t="s">
        <v>1620</v>
      </c>
      <c r="D163" t="s">
        <v>1634</v>
      </c>
      <c r="E163" t="str">
        <f t="shared" ref="E163:T178" si="70">IF(OR($C163=E$1,$D163=E$1),$A163,"")</f>
        <v/>
      </c>
      <c r="F163" t="str">
        <f t="shared" si="70"/>
        <v/>
      </c>
      <c r="G163" t="str">
        <f t="shared" si="70"/>
        <v/>
      </c>
      <c r="H163" t="str">
        <f t="shared" si="70"/>
        <v/>
      </c>
      <c r="I163" t="str">
        <f t="shared" si="70"/>
        <v/>
      </c>
      <c r="J163" t="str">
        <f t="shared" si="70"/>
        <v/>
      </c>
      <c r="K163" t="str">
        <f t="shared" si="70"/>
        <v/>
      </c>
      <c r="L163" t="str">
        <f t="shared" si="70"/>
        <v/>
      </c>
      <c r="M163" t="str">
        <f t="shared" si="70"/>
        <v/>
      </c>
      <c r="N163" t="str">
        <f t="shared" si="70"/>
        <v/>
      </c>
      <c r="O163" t="str">
        <f t="shared" si="70"/>
        <v/>
      </c>
      <c r="P163">
        <f t="shared" si="70"/>
        <v>162</v>
      </c>
      <c r="Q163" t="str">
        <f t="shared" si="70"/>
        <v/>
      </c>
      <c r="R163" t="str">
        <f t="shared" si="70"/>
        <v/>
      </c>
      <c r="S163" t="str">
        <f t="shared" si="70"/>
        <v/>
      </c>
      <c r="T163" t="str">
        <f t="shared" si="70"/>
        <v/>
      </c>
      <c r="U163" t="str">
        <f t="shared" si="69"/>
        <v/>
      </c>
      <c r="W163" t="str">
        <f t="shared" si="51"/>
        <v>Bug_list = [10,11,12,13,14,15,46,47,48,49,123,127,</v>
      </c>
      <c r="X163" t="str">
        <f t="shared" si="53"/>
        <v>Dark_list = [</v>
      </c>
      <c r="Y163" t="str">
        <f t="shared" si="54"/>
        <v>Dragon_list = [147,148,149,</v>
      </c>
      <c r="Z163" t="str">
        <f t="shared" si="55"/>
        <v>Electric_list = [25,26,81,82,100,101,125,135,145,</v>
      </c>
      <c r="AA163" t="str">
        <f t="shared" si="56"/>
        <v>Fighting_list = [56,57,62,66,67,68,106,107,</v>
      </c>
      <c r="AB163" t="str">
        <f t="shared" si="57"/>
        <v>Fire_list = [4,5,6,37,38,58,59,77,78,126,136,146,155,156,157,</v>
      </c>
      <c r="AC163" t="str">
        <f t="shared" si="58"/>
        <v>Flying_list = [6,12,16,17,18,21,22,41,42,83,84,85,123,130,142,144,145,146,149,</v>
      </c>
      <c r="AD163" t="str">
        <f t="shared" si="59"/>
        <v>Ghost_list = [92,93,94,</v>
      </c>
      <c r="AE163" t="str">
        <f t="shared" si="60"/>
        <v>Grass_list = [1,2,3,43,44,45,46,47,69,70,71,102,103,114,152,153,154,</v>
      </c>
      <c r="AF163" t="str">
        <f t="shared" si="61"/>
        <v>Ground_list = [27,28,31,34,50,51,74,75,76,95,104,105,111,112,</v>
      </c>
      <c r="AG163" t="str">
        <f t="shared" si="62"/>
        <v>Ice_list = [87,91,124,131,144,</v>
      </c>
      <c r="AH163" t="str">
        <f t="shared" si="63"/>
        <v>Normal_list = [16,17,18,19,20,21,22,39,40,52,53,83,84,85,108,113,115,128,132,133,137,143,161,162,</v>
      </c>
      <c r="AI163" t="str">
        <f t="shared" si="64"/>
        <v>Poison_list = [1,2,3,13,14,15,23,24,29,30,31,32,33,34,41,42,43,44,45,48,49,69,70,71,72,73,88,89,92,93,94,109,110,</v>
      </c>
      <c r="AJ163" t="str">
        <f t="shared" si="65"/>
        <v>Psychic_list = [63,64,65,79,80,96,97,102,103,121,122,124,150,151,</v>
      </c>
      <c r="AK163" t="str">
        <f t="shared" si="66"/>
        <v>Rock_list = [74,75,76,95,111,112,138,139,140,141,142,</v>
      </c>
      <c r="AL163" t="str">
        <f t="shared" si="67"/>
        <v>Steel_list = [81,82,</v>
      </c>
      <c r="AM163" t="str">
        <f t="shared" si="52"/>
        <v>Water_list = [7,8,9,54,55,60,61,62,72,73,79,80,86,87,90,91,98,99,116,117,118,119,120,121,129,130,131,134,138,139,140,141,158,159,160,</v>
      </c>
    </row>
    <row r="164" spans="1:39" x14ac:dyDescent="0.5">
      <c r="A164">
        <v>163</v>
      </c>
      <c r="B164" t="s">
        <v>1165</v>
      </c>
      <c r="C164" t="s">
        <v>1620</v>
      </c>
      <c r="D164" t="s">
        <v>1621</v>
      </c>
      <c r="E164" t="str">
        <f t="shared" si="70"/>
        <v/>
      </c>
      <c r="F164" t="str">
        <f t="shared" si="70"/>
        <v/>
      </c>
      <c r="G164" t="str">
        <f t="shared" si="70"/>
        <v/>
      </c>
      <c r="H164" t="str">
        <f t="shared" si="70"/>
        <v/>
      </c>
      <c r="I164" t="str">
        <f t="shared" si="70"/>
        <v/>
      </c>
      <c r="J164" t="str">
        <f t="shared" si="70"/>
        <v/>
      </c>
      <c r="K164">
        <f t="shared" si="70"/>
        <v>163</v>
      </c>
      <c r="L164" t="str">
        <f t="shared" si="70"/>
        <v/>
      </c>
      <c r="M164" t="str">
        <f t="shared" si="70"/>
        <v/>
      </c>
      <c r="N164" t="str">
        <f t="shared" si="70"/>
        <v/>
      </c>
      <c r="O164" t="str">
        <f t="shared" si="70"/>
        <v/>
      </c>
      <c r="P164">
        <f t="shared" si="70"/>
        <v>163</v>
      </c>
      <c r="Q164" t="str">
        <f t="shared" si="70"/>
        <v/>
      </c>
      <c r="R164" t="str">
        <f t="shared" si="70"/>
        <v/>
      </c>
      <c r="S164" t="str">
        <f t="shared" si="70"/>
        <v/>
      </c>
      <c r="T164" t="str">
        <f t="shared" si="70"/>
        <v/>
      </c>
      <c r="U164" t="str">
        <f t="shared" si="69"/>
        <v/>
      </c>
      <c r="W164" t="str">
        <f t="shared" si="51"/>
        <v>Bug_list = [10,11,12,13,14,15,46,47,48,49,123,127,</v>
      </c>
      <c r="X164" t="str">
        <f t="shared" si="53"/>
        <v>Dark_list = [</v>
      </c>
      <c r="Y164" t="str">
        <f t="shared" si="54"/>
        <v>Dragon_list = [147,148,149,</v>
      </c>
      <c r="Z164" t="str">
        <f t="shared" si="55"/>
        <v>Electric_list = [25,26,81,82,100,101,125,135,145,</v>
      </c>
      <c r="AA164" t="str">
        <f t="shared" si="56"/>
        <v>Fighting_list = [56,57,62,66,67,68,106,107,</v>
      </c>
      <c r="AB164" t="str">
        <f t="shared" si="57"/>
        <v>Fire_list = [4,5,6,37,38,58,59,77,78,126,136,146,155,156,157,</v>
      </c>
      <c r="AC164" t="str">
        <f t="shared" si="58"/>
        <v>Flying_list = [6,12,16,17,18,21,22,41,42,83,84,85,123,130,142,144,145,146,149,163,</v>
      </c>
      <c r="AD164" t="str">
        <f t="shared" si="59"/>
        <v>Ghost_list = [92,93,94,</v>
      </c>
      <c r="AE164" t="str">
        <f t="shared" si="60"/>
        <v>Grass_list = [1,2,3,43,44,45,46,47,69,70,71,102,103,114,152,153,154,</v>
      </c>
      <c r="AF164" t="str">
        <f t="shared" si="61"/>
        <v>Ground_list = [27,28,31,34,50,51,74,75,76,95,104,105,111,112,</v>
      </c>
      <c r="AG164" t="str">
        <f t="shared" si="62"/>
        <v>Ice_list = [87,91,124,131,144,</v>
      </c>
      <c r="AH164" t="str">
        <f t="shared" si="63"/>
        <v>Normal_list = [16,17,18,19,20,21,22,39,40,52,53,83,84,85,108,113,115,128,132,133,137,143,161,162,163,</v>
      </c>
      <c r="AI164" t="str">
        <f t="shared" si="64"/>
        <v>Poison_list = [1,2,3,13,14,15,23,24,29,30,31,32,33,34,41,42,43,44,45,48,49,69,70,71,72,73,88,89,92,93,94,109,110,</v>
      </c>
      <c r="AJ164" t="str">
        <f t="shared" si="65"/>
        <v>Psychic_list = [63,64,65,79,80,96,97,102,103,121,122,124,150,151,</v>
      </c>
      <c r="AK164" t="str">
        <f t="shared" si="66"/>
        <v>Rock_list = [74,75,76,95,111,112,138,139,140,141,142,</v>
      </c>
      <c r="AL164" t="str">
        <f t="shared" si="67"/>
        <v>Steel_list = [81,82,</v>
      </c>
      <c r="AM164" t="str">
        <f t="shared" si="52"/>
        <v>Water_list = [7,8,9,54,55,60,61,62,72,73,79,80,86,87,90,91,98,99,116,117,118,119,120,121,129,130,131,134,138,139,140,141,158,159,160,</v>
      </c>
    </row>
    <row r="165" spans="1:39" x14ac:dyDescent="0.5">
      <c r="A165">
        <v>164</v>
      </c>
      <c r="B165" t="s">
        <v>1380</v>
      </c>
      <c r="C165" t="s">
        <v>1620</v>
      </c>
      <c r="D165" t="s">
        <v>1621</v>
      </c>
      <c r="E165" t="str">
        <f t="shared" si="70"/>
        <v/>
      </c>
      <c r="F165" t="str">
        <f t="shared" si="70"/>
        <v/>
      </c>
      <c r="G165" t="str">
        <f t="shared" si="70"/>
        <v/>
      </c>
      <c r="H165" t="str">
        <f t="shared" si="70"/>
        <v/>
      </c>
      <c r="I165" t="str">
        <f t="shared" si="70"/>
        <v/>
      </c>
      <c r="J165" t="str">
        <f t="shared" si="70"/>
        <v/>
      </c>
      <c r="K165">
        <f t="shared" si="70"/>
        <v>164</v>
      </c>
      <c r="L165" t="str">
        <f t="shared" si="70"/>
        <v/>
      </c>
      <c r="M165" t="str">
        <f t="shared" si="70"/>
        <v/>
      </c>
      <c r="N165" t="str">
        <f t="shared" si="70"/>
        <v/>
      </c>
      <c r="O165" t="str">
        <f t="shared" si="70"/>
        <v/>
      </c>
      <c r="P165">
        <f t="shared" si="70"/>
        <v>164</v>
      </c>
      <c r="Q165" t="str">
        <f t="shared" si="70"/>
        <v/>
      </c>
      <c r="R165" t="str">
        <f t="shared" si="70"/>
        <v/>
      </c>
      <c r="S165" t="str">
        <f t="shared" si="70"/>
        <v/>
      </c>
      <c r="T165" t="str">
        <f t="shared" si="70"/>
        <v/>
      </c>
      <c r="U165" t="str">
        <f t="shared" si="69"/>
        <v/>
      </c>
      <c r="W165" t="str">
        <f t="shared" si="51"/>
        <v>Bug_list = [10,11,12,13,14,15,46,47,48,49,123,127,</v>
      </c>
      <c r="X165" t="str">
        <f t="shared" si="53"/>
        <v>Dark_list = [</v>
      </c>
      <c r="Y165" t="str">
        <f t="shared" si="54"/>
        <v>Dragon_list = [147,148,149,</v>
      </c>
      <c r="Z165" t="str">
        <f t="shared" si="55"/>
        <v>Electric_list = [25,26,81,82,100,101,125,135,145,</v>
      </c>
      <c r="AA165" t="str">
        <f t="shared" si="56"/>
        <v>Fighting_list = [56,57,62,66,67,68,106,107,</v>
      </c>
      <c r="AB165" t="str">
        <f t="shared" si="57"/>
        <v>Fire_list = [4,5,6,37,38,58,59,77,78,126,136,146,155,156,157,</v>
      </c>
      <c r="AC165" t="str">
        <f t="shared" si="58"/>
        <v>Flying_list = [6,12,16,17,18,21,22,41,42,83,84,85,123,130,142,144,145,146,149,163,164,</v>
      </c>
      <c r="AD165" t="str">
        <f t="shared" si="59"/>
        <v>Ghost_list = [92,93,94,</v>
      </c>
      <c r="AE165" t="str">
        <f t="shared" si="60"/>
        <v>Grass_list = [1,2,3,43,44,45,46,47,69,70,71,102,103,114,152,153,154,</v>
      </c>
      <c r="AF165" t="str">
        <f t="shared" si="61"/>
        <v>Ground_list = [27,28,31,34,50,51,74,75,76,95,104,105,111,112,</v>
      </c>
      <c r="AG165" t="str">
        <f t="shared" si="62"/>
        <v>Ice_list = [87,91,124,131,144,</v>
      </c>
      <c r="AH165" t="str">
        <f t="shared" si="63"/>
        <v>Normal_list = [16,17,18,19,20,21,22,39,40,52,53,83,84,85,108,113,115,128,132,133,137,143,161,162,163,164,</v>
      </c>
      <c r="AI165" t="str">
        <f t="shared" si="64"/>
        <v>Poison_list = [1,2,3,13,14,15,23,24,29,30,31,32,33,34,41,42,43,44,45,48,49,69,70,71,72,73,88,89,92,93,94,109,110,</v>
      </c>
      <c r="AJ165" t="str">
        <f t="shared" si="65"/>
        <v>Psychic_list = [63,64,65,79,80,96,97,102,103,121,122,124,150,151,</v>
      </c>
      <c r="AK165" t="str">
        <f t="shared" si="66"/>
        <v>Rock_list = [74,75,76,95,111,112,138,139,140,141,142,</v>
      </c>
      <c r="AL165" t="str">
        <f t="shared" si="67"/>
        <v>Steel_list = [81,82,</v>
      </c>
      <c r="AM165" t="str">
        <f t="shared" si="52"/>
        <v>Water_list = [7,8,9,54,55,60,61,62,72,73,79,80,86,87,90,91,98,99,116,117,118,119,120,121,129,130,131,134,138,139,140,141,158,159,160,</v>
      </c>
    </row>
    <row r="166" spans="1:39" x14ac:dyDescent="0.5">
      <c r="A166">
        <v>165</v>
      </c>
      <c r="B166" t="s">
        <v>1166</v>
      </c>
      <c r="C166" t="s">
        <v>1626</v>
      </c>
      <c r="D166" t="s">
        <v>1621</v>
      </c>
      <c r="E166">
        <f t="shared" si="70"/>
        <v>165</v>
      </c>
      <c r="F166" t="str">
        <f t="shared" si="70"/>
        <v/>
      </c>
      <c r="G166" t="str">
        <f t="shared" si="70"/>
        <v/>
      </c>
      <c r="H166" t="str">
        <f t="shared" si="70"/>
        <v/>
      </c>
      <c r="I166" t="str">
        <f t="shared" si="70"/>
        <v/>
      </c>
      <c r="J166" t="str">
        <f t="shared" si="70"/>
        <v/>
      </c>
      <c r="K166">
        <f t="shared" si="70"/>
        <v>165</v>
      </c>
      <c r="L166" t="str">
        <f t="shared" si="70"/>
        <v/>
      </c>
      <c r="M166" t="str">
        <f t="shared" si="70"/>
        <v/>
      </c>
      <c r="N166" t="str">
        <f t="shared" si="70"/>
        <v/>
      </c>
      <c r="O166" t="str">
        <f t="shared" si="70"/>
        <v/>
      </c>
      <c r="P166" t="str">
        <f t="shared" si="70"/>
        <v/>
      </c>
      <c r="Q166" t="str">
        <f t="shared" si="70"/>
        <v/>
      </c>
      <c r="R166" t="str">
        <f t="shared" si="70"/>
        <v/>
      </c>
      <c r="S166" t="str">
        <f t="shared" si="70"/>
        <v/>
      </c>
      <c r="T166" t="str">
        <f t="shared" si="70"/>
        <v/>
      </c>
      <c r="U166" t="str">
        <f t="shared" si="69"/>
        <v/>
      </c>
      <c r="W166" t="str">
        <f t="shared" si="51"/>
        <v>Bug_list = [10,11,12,13,14,15,46,47,48,49,123,127,165,</v>
      </c>
      <c r="X166" t="str">
        <f t="shared" si="53"/>
        <v>Dark_list = [</v>
      </c>
      <c r="Y166" t="str">
        <f t="shared" si="54"/>
        <v>Dragon_list = [147,148,149,</v>
      </c>
      <c r="Z166" t="str">
        <f t="shared" si="55"/>
        <v>Electric_list = [25,26,81,82,100,101,125,135,145,</v>
      </c>
      <c r="AA166" t="str">
        <f t="shared" si="56"/>
        <v>Fighting_list = [56,57,62,66,67,68,106,107,</v>
      </c>
      <c r="AB166" t="str">
        <f t="shared" si="57"/>
        <v>Fire_list = [4,5,6,37,38,58,59,77,78,126,136,146,155,156,157,</v>
      </c>
      <c r="AC166" t="str">
        <f t="shared" si="58"/>
        <v>Flying_list = [6,12,16,17,18,21,22,41,42,83,84,85,123,130,142,144,145,146,149,163,164,165,</v>
      </c>
      <c r="AD166" t="str">
        <f t="shared" si="59"/>
        <v>Ghost_list = [92,93,94,</v>
      </c>
      <c r="AE166" t="str">
        <f t="shared" si="60"/>
        <v>Grass_list = [1,2,3,43,44,45,46,47,69,70,71,102,103,114,152,153,154,</v>
      </c>
      <c r="AF166" t="str">
        <f t="shared" si="61"/>
        <v>Ground_list = [27,28,31,34,50,51,74,75,76,95,104,105,111,112,</v>
      </c>
      <c r="AG166" t="str">
        <f t="shared" si="62"/>
        <v>Ice_list = [87,91,124,131,144,</v>
      </c>
      <c r="AH166" t="str">
        <f t="shared" si="63"/>
        <v>Normal_list = [16,17,18,19,20,21,22,39,40,52,53,83,84,85,108,113,115,128,132,133,137,143,161,162,163,164,</v>
      </c>
      <c r="AI166" t="str">
        <f t="shared" si="64"/>
        <v>Poison_list = [1,2,3,13,14,15,23,24,29,30,31,32,33,34,41,42,43,44,45,48,49,69,70,71,72,73,88,89,92,93,94,109,110,</v>
      </c>
      <c r="AJ166" t="str">
        <f t="shared" si="65"/>
        <v>Psychic_list = [63,64,65,79,80,96,97,102,103,121,122,124,150,151,</v>
      </c>
      <c r="AK166" t="str">
        <f t="shared" si="66"/>
        <v>Rock_list = [74,75,76,95,111,112,138,139,140,141,142,</v>
      </c>
      <c r="AL166" t="str">
        <f t="shared" si="67"/>
        <v>Steel_list = [81,82,</v>
      </c>
      <c r="AM166" t="str">
        <f t="shared" si="52"/>
        <v>Water_list = [7,8,9,54,55,60,61,62,72,73,79,80,86,87,90,91,98,99,116,117,118,119,120,121,129,130,131,134,138,139,140,141,158,159,160,</v>
      </c>
    </row>
    <row r="167" spans="1:39" x14ac:dyDescent="0.5">
      <c r="A167">
        <v>166</v>
      </c>
      <c r="B167" t="s">
        <v>1381</v>
      </c>
      <c r="C167" t="s">
        <v>1626</v>
      </c>
      <c r="D167" t="s">
        <v>1621</v>
      </c>
      <c r="E167">
        <f t="shared" si="70"/>
        <v>166</v>
      </c>
      <c r="F167" t="str">
        <f t="shared" si="70"/>
        <v/>
      </c>
      <c r="G167" t="str">
        <f t="shared" si="70"/>
        <v/>
      </c>
      <c r="H167" t="str">
        <f t="shared" si="70"/>
        <v/>
      </c>
      <c r="I167" t="str">
        <f t="shared" si="70"/>
        <v/>
      </c>
      <c r="J167" t="str">
        <f t="shared" si="70"/>
        <v/>
      </c>
      <c r="K167">
        <f t="shared" si="70"/>
        <v>166</v>
      </c>
      <c r="L167" t="str">
        <f t="shared" si="70"/>
        <v/>
      </c>
      <c r="M167" t="str">
        <f t="shared" si="70"/>
        <v/>
      </c>
      <c r="N167" t="str">
        <f t="shared" si="70"/>
        <v/>
      </c>
      <c r="O167" t="str">
        <f t="shared" si="70"/>
        <v/>
      </c>
      <c r="P167" t="str">
        <f t="shared" si="70"/>
        <v/>
      </c>
      <c r="Q167" t="str">
        <f t="shared" si="70"/>
        <v/>
      </c>
      <c r="R167" t="str">
        <f t="shared" si="70"/>
        <v/>
      </c>
      <c r="S167" t="str">
        <f t="shared" si="70"/>
        <v/>
      </c>
      <c r="T167" t="str">
        <f t="shared" si="70"/>
        <v/>
      </c>
      <c r="U167" t="str">
        <f t="shared" si="69"/>
        <v/>
      </c>
      <c r="W167" t="str">
        <f t="shared" si="51"/>
        <v>Bug_list = [10,11,12,13,14,15,46,47,48,49,123,127,165,166,</v>
      </c>
      <c r="X167" t="str">
        <f t="shared" si="53"/>
        <v>Dark_list = [</v>
      </c>
      <c r="Y167" t="str">
        <f t="shared" si="54"/>
        <v>Dragon_list = [147,148,149,</v>
      </c>
      <c r="Z167" t="str">
        <f t="shared" si="55"/>
        <v>Electric_list = [25,26,81,82,100,101,125,135,145,</v>
      </c>
      <c r="AA167" t="str">
        <f t="shared" si="56"/>
        <v>Fighting_list = [56,57,62,66,67,68,106,107,</v>
      </c>
      <c r="AB167" t="str">
        <f t="shared" si="57"/>
        <v>Fire_list = [4,5,6,37,38,58,59,77,78,126,136,146,155,156,157,</v>
      </c>
      <c r="AC167" t="str">
        <f t="shared" si="58"/>
        <v>Flying_list = [6,12,16,17,18,21,22,41,42,83,84,85,123,130,142,144,145,146,149,163,164,165,166,</v>
      </c>
      <c r="AD167" t="str">
        <f t="shared" si="59"/>
        <v>Ghost_list = [92,93,94,</v>
      </c>
      <c r="AE167" t="str">
        <f t="shared" si="60"/>
        <v>Grass_list = [1,2,3,43,44,45,46,47,69,70,71,102,103,114,152,153,154,</v>
      </c>
      <c r="AF167" t="str">
        <f t="shared" si="61"/>
        <v>Ground_list = [27,28,31,34,50,51,74,75,76,95,104,105,111,112,</v>
      </c>
      <c r="AG167" t="str">
        <f t="shared" si="62"/>
        <v>Ice_list = [87,91,124,131,144,</v>
      </c>
      <c r="AH167" t="str">
        <f t="shared" si="63"/>
        <v>Normal_list = [16,17,18,19,20,21,22,39,40,52,53,83,84,85,108,113,115,128,132,133,137,143,161,162,163,164,</v>
      </c>
      <c r="AI167" t="str">
        <f t="shared" si="64"/>
        <v>Poison_list = [1,2,3,13,14,15,23,24,29,30,31,32,33,34,41,42,43,44,45,48,49,69,70,71,72,73,88,89,92,93,94,109,110,</v>
      </c>
      <c r="AJ167" t="str">
        <f t="shared" si="65"/>
        <v>Psychic_list = [63,64,65,79,80,96,97,102,103,121,122,124,150,151,</v>
      </c>
      <c r="AK167" t="str">
        <f t="shared" si="66"/>
        <v>Rock_list = [74,75,76,95,111,112,138,139,140,141,142,</v>
      </c>
      <c r="AL167" t="str">
        <f t="shared" si="67"/>
        <v>Steel_list = [81,82,</v>
      </c>
      <c r="AM167" t="str">
        <f t="shared" si="52"/>
        <v>Water_list = [7,8,9,54,55,60,61,62,72,73,79,80,86,87,90,91,98,99,116,117,118,119,120,121,129,130,131,134,138,139,140,141,158,159,160,</v>
      </c>
    </row>
    <row r="168" spans="1:39" x14ac:dyDescent="0.5">
      <c r="A168">
        <v>167</v>
      </c>
      <c r="B168" t="s">
        <v>1167</v>
      </c>
      <c r="C168" t="s">
        <v>1626</v>
      </c>
      <c r="D168" t="s">
        <v>1622</v>
      </c>
      <c r="E168">
        <f t="shared" si="70"/>
        <v>167</v>
      </c>
      <c r="F168" t="str">
        <f t="shared" si="70"/>
        <v/>
      </c>
      <c r="G168" t="str">
        <f t="shared" si="70"/>
        <v/>
      </c>
      <c r="H168" t="str">
        <f t="shared" si="70"/>
        <v/>
      </c>
      <c r="I168" t="str">
        <f t="shared" si="70"/>
        <v/>
      </c>
      <c r="J168" t="str">
        <f t="shared" si="70"/>
        <v/>
      </c>
      <c r="K168" t="str">
        <f t="shared" si="70"/>
        <v/>
      </c>
      <c r="L168" t="str">
        <f t="shared" si="70"/>
        <v/>
      </c>
      <c r="M168" t="str">
        <f t="shared" si="70"/>
        <v/>
      </c>
      <c r="N168" t="str">
        <f t="shared" si="70"/>
        <v/>
      </c>
      <c r="O168" t="str">
        <f t="shared" si="70"/>
        <v/>
      </c>
      <c r="P168" t="str">
        <f t="shared" si="70"/>
        <v/>
      </c>
      <c r="Q168">
        <f t="shared" si="70"/>
        <v>167</v>
      </c>
      <c r="R168" t="str">
        <f t="shared" si="70"/>
        <v/>
      </c>
      <c r="S168" t="str">
        <f t="shared" si="70"/>
        <v/>
      </c>
      <c r="T168" t="str">
        <f t="shared" si="70"/>
        <v/>
      </c>
      <c r="U168" t="str">
        <f t="shared" si="69"/>
        <v/>
      </c>
      <c r="W168" t="str">
        <f t="shared" si="51"/>
        <v>Bug_list = [10,11,12,13,14,15,46,47,48,49,123,127,165,166,167,</v>
      </c>
      <c r="X168" t="str">
        <f t="shared" si="53"/>
        <v>Dark_list = [</v>
      </c>
      <c r="Y168" t="str">
        <f t="shared" si="54"/>
        <v>Dragon_list = [147,148,149,</v>
      </c>
      <c r="Z168" t="str">
        <f t="shared" si="55"/>
        <v>Electric_list = [25,26,81,82,100,101,125,135,145,</v>
      </c>
      <c r="AA168" t="str">
        <f t="shared" si="56"/>
        <v>Fighting_list = [56,57,62,66,67,68,106,107,</v>
      </c>
      <c r="AB168" t="str">
        <f t="shared" si="57"/>
        <v>Fire_list = [4,5,6,37,38,58,59,77,78,126,136,146,155,156,157,</v>
      </c>
      <c r="AC168" t="str">
        <f t="shared" si="58"/>
        <v>Flying_list = [6,12,16,17,18,21,22,41,42,83,84,85,123,130,142,144,145,146,149,163,164,165,166,</v>
      </c>
      <c r="AD168" t="str">
        <f t="shared" si="59"/>
        <v>Ghost_list = [92,93,94,</v>
      </c>
      <c r="AE168" t="str">
        <f t="shared" si="60"/>
        <v>Grass_list = [1,2,3,43,44,45,46,47,69,70,71,102,103,114,152,153,154,</v>
      </c>
      <c r="AF168" t="str">
        <f t="shared" si="61"/>
        <v>Ground_list = [27,28,31,34,50,51,74,75,76,95,104,105,111,112,</v>
      </c>
      <c r="AG168" t="str">
        <f t="shared" si="62"/>
        <v>Ice_list = [87,91,124,131,144,</v>
      </c>
      <c r="AH168" t="str">
        <f t="shared" si="63"/>
        <v>Normal_list = [16,17,18,19,20,21,22,39,40,52,53,83,84,85,108,113,115,128,132,133,137,143,161,162,163,164,</v>
      </c>
      <c r="AI168" t="str">
        <f t="shared" si="64"/>
        <v>Poison_list = [1,2,3,13,14,15,23,24,29,30,31,32,33,34,41,42,43,44,45,48,49,69,70,71,72,73,88,89,92,93,94,109,110,167,</v>
      </c>
      <c r="AJ168" t="str">
        <f t="shared" si="65"/>
        <v>Psychic_list = [63,64,65,79,80,96,97,102,103,121,122,124,150,151,</v>
      </c>
      <c r="AK168" t="str">
        <f t="shared" si="66"/>
        <v>Rock_list = [74,75,76,95,111,112,138,139,140,141,142,</v>
      </c>
      <c r="AL168" t="str">
        <f t="shared" si="67"/>
        <v>Steel_list = [81,82,</v>
      </c>
      <c r="AM168" t="str">
        <f t="shared" si="52"/>
        <v>Water_list = [7,8,9,54,55,60,61,62,72,73,79,80,86,87,90,91,98,99,116,117,118,119,120,121,129,130,131,134,138,139,140,141,158,159,160,</v>
      </c>
    </row>
    <row r="169" spans="1:39" x14ac:dyDescent="0.5">
      <c r="A169">
        <v>168</v>
      </c>
      <c r="B169" t="s">
        <v>1382</v>
      </c>
      <c r="C169" t="s">
        <v>1626</v>
      </c>
      <c r="D169" t="s">
        <v>1622</v>
      </c>
      <c r="E169">
        <f t="shared" si="70"/>
        <v>168</v>
      </c>
      <c r="F169" t="str">
        <f t="shared" si="70"/>
        <v/>
      </c>
      <c r="G169" t="str">
        <f t="shared" si="70"/>
        <v/>
      </c>
      <c r="H169" t="str">
        <f t="shared" si="70"/>
        <v/>
      </c>
      <c r="I169" t="str">
        <f t="shared" si="70"/>
        <v/>
      </c>
      <c r="J169" t="str">
        <f t="shared" si="70"/>
        <v/>
      </c>
      <c r="K169" t="str">
        <f t="shared" si="70"/>
        <v/>
      </c>
      <c r="L169" t="str">
        <f t="shared" si="70"/>
        <v/>
      </c>
      <c r="M169" t="str">
        <f t="shared" si="70"/>
        <v/>
      </c>
      <c r="N169" t="str">
        <f t="shared" si="70"/>
        <v/>
      </c>
      <c r="O169" t="str">
        <f t="shared" si="70"/>
        <v/>
      </c>
      <c r="P169" t="str">
        <f t="shared" si="70"/>
        <v/>
      </c>
      <c r="Q169">
        <f t="shared" si="70"/>
        <v>168</v>
      </c>
      <c r="R169" t="str">
        <f t="shared" si="70"/>
        <v/>
      </c>
      <c r="S169" t="str">
        <f t="shared" si="70"/>
        <v/>
      </c>
      <c r="T169" t="str">
        <f t="shared" si="70"/>
        <v/>
      </c>
      <c r="U169" t="str">
        <f t="shared" si="69"/>
        <v/>
      </c>
      <c r="W169" t="str">
        <f t="shared" si="51"/>
        <v>Bug_list = [10,11,12,13,14,15,46,47,48,49,123,127,165,166,167,168,</v>
      </c>
      <c r="X169" t="str">
        <f t="shared" si="53"/>
        <v>Dark_list = [</v>
      </c>
      <c r="Y169" t="str">
        <f t="shared" si="54"/>
        <v>Dragon_list = [147,148,149,</v>
      </c>
      <c r="Z169" t="str">
        <f t="shared" si="55"/>
        <v>Electric_list = [25,26,81,82,100,101,125,135,145,</v>
      </c>
      <c r="AA169" t="str">
        <f t="shared" si="56"/>
        <v>Fighting_list = [56,57,62,66,67,68,106,107,</v>
      </c>
      <c r="AB169" t="str">
        <f t="shared" si="57"/>
        <v>Fire_list = [4,5,6,37,38,58,59,77,78,126,136,146,155,156,157,</v>
      </c>
      <c r="AC169" t="str">
        <f t="shared" si="58"/>
        <v>Flying_list = [6,12,16,17,18,21,22,41,42,83,84,85,123,130,142,144,145,146,149,163,164,165,166,</v>
      </c>
      <c r="AD169" t="str">
        <f t="shared" si="59"/>
        <v>Ghost_list = [92,93,94,</v>
      </c>
      <c r="AE169" t="str">
        <f t="shared" si="60"/>
        <v>Grass_list = [1,2,3,43,44,45,46,47,69,70,71,102,103,114,152,153,154,</v>
      </c>
      <c r="AF169" t="str">
        <f t="shared" si="61"/>
        <v>Ground_list = [27,28,31,34,50,51,74,75,76,95,104,105,111,112,</v>
      </c>
      <c r="AG169" t="str">
        <f t="shared" si="62"/>
        <v>Ice_list = [87,91,124,131,144,</v>
      </c>
      <c r="AH169" t="str">
        <f t="shared" si="63"/>
        <v>Normal_list = [16,17,18,19,20,21,22,39,40,52,53,83,84,85,108,113,115,128,132,133,137,143,161,162,163,164,</v>
      </c>
      <c r="AI169" t="str">
        <f t="shared" si="64"/>
        <v>Poison_list = [1,2,3,13,14,15,23,24,29,30,31,32,33,34,41,42,43,44,45,48,49,69,70,71,72,73,88,89,92,93,94,109,110,167,168,</v>
      </c>
      <c r="AJ169" t="str">
        <f t="shared" si="65"/>
        <v>Psychic_list = [63,64,65,79,80,96,97,102,103,121,122,124,150,151,</v>
      </c>
      <c r="AK169" t="str">
        <f t="shared" si="66"/>
        <v>Rock_list = [74,75,76,95,111,112,138,139,140,141,142,</v>
      </c>
      <c r="AL169" t="str">
        <f t="shared" si="67"/>
        <v>Steel_list = [81,82,</v>
      </c>
      <c r="AM169" t="str">
        <f t="shared" si="52"/>
        <v>Water_list = [7,8,9,54,55,60,61,62,72,73,79,80,86,87,90,91,98,99,116,117,118,119,120,121,129,130,131,134,138,139,140,141,158,159,160,</v>
      </c>
    </row>
    <row r="170" spans="1:39" x14ac:dyDescent="0.5">
      <c r="A170">
        <v>169</v>
      </c>
      <c r="B170" t="s">
        <v>1383</v>
      </c>
      <c r="C170" t="s">
        <v>1622</v>
      </c>
      <c r="D170" t="s">
        <v>1621</v>
      </c>
      <c r="E170" t="str">
        <f t="shared" si="70"/>
        <v/>
      </c>
      <c r="F170" t="str">
        <f t="shared" si="70"/>
        <v/>
      </c>
      <c r="G170" t="str">
        <f t="shared" si="70"/>
        <v/>
      </c>
      <c r="H170" t="str">
        <f t="shared" si="70"/>
        <v/>
      </c>
      <c r="I170" t="str">
        <f t="shared" si="70"/>
        <v/>
      </c>
      <c r="J170" t="str">
        <f t="shared" si="70"/>
        <v/>
      </c>
      <c r="K170">
        <f t="shared" si="70"/>
        <v>169</v>
      </c>
      <c r="L170" t="str">
        <f t="shared" si="70"/>
        <v/>
      </c>
      <c r="M170" t="str">
        <f t="shared" si="70"/>
        <v/>
      </c>
      <c r="N170" t="str">
        <f t="shared" si="70"/>
        <v/>
      </c>
      <c r="O170" t="str">
        <f t="shared" si="70"/>
        <v/>
      </c>
      <c r="P170" t="str">
        <f t="shared" si="70"/>
        <v/>
      </c>
      <c r="Q170">
        <f t="shared" si="70"/>
        <v>169</v>
      </c>
      <c r="R170" t="str">
        <f t="shared" si="70"/>
        <v/>
      </c>
      <c r="S170" t="str">
        <f t="shared" si="70"/>
        <v/>
      </c>
      <c r="T170" t="str">
        <f t="shared" si="70"/>
        <v/>
      </c>
      <c r="U170" t="str">
        <f t="shared" si="69"/>
        <v/>
      </c>
      <c r="W170" t="str">
        <f t="shared" si="51"/>
        <v>Bug_list = [10,11,12,13,14,15,46,47,48,49,123,127,165,166,167,168,</v>
      </c>
      <c r="X170" t="str">
        <f t="shared" si="53"/>
        <v>Dark_list = [</v>
      </c>
      <c r="Y170" t="str">
        <f t="shared" si="54"/>
        <v>Dragon_list = [147,148,149,</v>
      </c>
      <c r="Z170" t="str">
        <f t="shared" si="55"/>
        <v>Electric_list = [25,26,81,82,100,101,125,135,145,</v>
      </c>
      <c r="AA170" t="str">
        <f t="shared" si="56"/>
        <v>Fighting_list = [56,57,62,66,67,68,106,107,</v>
      </c>
      <c r="AB170" t="str">
        <f t="shared" si="57"/>
        <v>Fire_list = [4,5,6,37,38,58,59,77,78,126,136,146,155,156,157,</v>
      </c>
      <c r="AC170" t="str">
        <f t="shared" si="58"/>
        <v>Flying_list = [6,12,16,17,18,21,22,41,42,83,84,85,123,130,142,144,145,146,149,163,164,165,166,169,</v>
      </c>
      <c r="AD170" t="str">
        <f t="shared" si="59"/>
        <v>Ghost_list = [92,93,94,</v>
      </c>
      <c r="AE170" t="str">
        <f t="shared" si="60"/>
        <v>Grass_list = [1,2,3,43,44,45,46,47,69,70,71,102,103,114,152,153,154,</v>
      </c>
      <c r="AF170" t="str">
        <f t="shared" si="61"/>
        <v>Ground_list = [27,28,31,34,50,51,74,75,76,95,104,105,111,112,</v>
      </c>
      <c r="AG170" t="str">
        <f t="shared" si="62"/>
        <v>Ice_list = [87,91,124,131,144,</v>
      </c>
      <c r="AH170" t="str">
        <f t="shared" si="63"/>
        <v>Normal_list = [16,17,18,19,20,21,22,39,40,52,53,83,84,85,108,113,115,128,132,133,137,143,161,162,163,164,</v>
      </c>
      <c r="AI170" t="str">
        <f t="shared" si="64"/>
        <v>Poison_list = [1,2,3,13,14,15,23,24,29,30,31,32,33,34,41,42,43,44,45,48,49,69,70,71,72,73,88,89,92,93,94,109,110,167,168,169,</v>
      </c>
      <c r="AJ170" t="str">
        <f t="shared" si="65"/>
        <v>Psychic_list = [63,64,65,79,80,96,97,102,103,121,122,124,150,151,</v>
      </c>
      <c r="AK170" t="str">
        <f t="shared" si="66"/>
        <v>Rock_list = [74,75,76,95,111,112,138,139,140,141,142,</v>
      </c>
      <c r="AL170" t="str">
        <f t="shared" si="67"/>
        <v>Steel_list = [81,82,</v>
      </c>
      <c r="AM170" t="str">
        <f t="shared" si="52"/>
        <v>Water_list = [7,8,9,54,55,60,61,62,72,73,79,80,86,87,90,91,98,99,116,117,118,119,120,121,129,130,131,134,138,139,140,141,158,159,160,</v>
      </c>
    </row>
    <row r="171" spans="1:39" x14ac:dyDescent="0.5">
      <c r="A171">
        <v>170</v>
      </c>
      <c r="B171" t="s">
        <v>1168</v>
      </c>
      <c r="C171" t="s">
        <v>1625</v>
      </c>
      <c r="D171" t="s">
        <v>1632</v>
      </c>
      <c r="E171" t="str">
        <f t="shared" si="70"/>
        <v/>
      </c>
      <c r="F171" t="str">
        <f t="shared" si="70"/>
        <v/>
      </c>
      <c r="G171" t="str">
        <f t="shared" si="70"/>
        <v/>
      </c>
      <c r="H171">
        <f t="shared" si="70"/>
        <v>170</v>
      </c>
      <c r="I171" t="str">
        <f t="shared" si="70"/>
        <v/>
      </c>
      <c r="J171" t="str">
        <f t="shared" si="70"/>
        <v/>
      </c>
      <c r="K171" t="str">
        <f t="shared" si="70"/>
        <v/>
      </c>
      <c r="L171" t="str">
        <f t="shared" si="70"/>
        <v/>
      </c>
      <c r="M171" t="str">
        <f t="shared" si="70"/>
        <v/>
      </c>
      <c r="N171" t="str">
        <f t="shared" si="70"/>
        <v/>
      </c>
      <c r="O171" t="str">
        <f t="shared" si="70"/>
        <v/>
      </c>
      <c r="P171" t="str">
        <f t="shared" si="70"/>
        <v/>
      </c>
      <c r="Q171" t="str">
        <f t="shared" si="70"/>
        <v/>
      </c>
      <c r="R171" t="str">
        <f t="shared" si="70"/>
        <v/>
      </c>
      <c r="S171" t="str">
        <f t="shared" si="70"/>
        <v/>
      </c>
      <c r="T171" t="str">
        <f t="shared" si="70"/>
        <v/>
      </c>
      <c r="U171">
        <f t="shared" si="69"/>
        <v>170</v>
      </c>
      <c r="W171" t="str">
        <f t="shared" si="51"/>
        <v>Bug_list = [10,11,12,13,14,15,46,47,48,49,123,127,165,166,167,168,</v>
      </c>
      <c r="X171" t="str">
        <f t="shared" si="53"/>
        <v>Dark_list = [</v>
      </c>
      <c r="Y171" t="str">
        <f t="shared" si="54"/>
        <v>Dragon_list = [147,148,149,</v>
      </c>
      <c r="Z171" t="str">
        <f t="shared" si="55"/>
        <v>Electric_list = [25,26,81,82,100,101,125,135,145,170,</v>
      </c>
      <c r="AA171" t="str">
        <f t="shared" si="56"/>
        <v>Fighting_list = [56,57,62,66,67,68,106,107,</v>
      </c>
      <c r="AB171" t="str">
        <f t="shared" si="57"/>
        <v>Fire_list = [4,5,6,37,38,58,59,77,78,126,136,146,155,156,157,</v>
      </c>
      <c r="AC171" t="str">
        <f t="shared" si="58"/>
        <v>Flying_list = [6,12,16,17,18,21,22,41,42,83,84,85,123,130,142,144,145,146,149,163,164,165,166,169,</v>
      </c>
      <c r="AD171" t="str">
        <f t="shared" si="59"/>
        <v>Ghost_list = [92,93,94,</v>
      </c>
      <c r="AE171" t="str">
        <f t="shared" si="60"/>
        <v>Grass_list = [1,2,3,43,44,45,46,47,69,70,71,102,103,114,152,153,154,</v>
      </c>
      <c r="AF171" t="str">
        <f t="shared" si="61"/>
        <v>Ground_list = [27,28,31,34,50,51,74,75,76,95,104,105,111,112,</v>
      </c>
      <c r="AG171" t="str">
        <f t="shared" si="62"/>
        <v>Ice_list = [87,91,124,131,144,</v>
      </c>
      <c r="AH171" t="str">
        <f t="shared" si="63"/>
        <v>Normal_list = [16,17,18,19,20,21,22,39,40,52,53,83,84,85,108,113,115,128,132,133,137,143,161,162,163,164,</v>
      </c>
      <c r="AI171" t="str">
        <f t="shared" si="64"/>
        <v>Poison_list = [1,2,3,13,14,15,23,24,29,30,31,32,33,34,41,42,43,44,45,48,49,69,70,71,72,73,88,89,92,93,94,109,110,167,168,169,</v>
      </c>
      <c r="AJ171" t="str">
        <f t="shared" si="65"/>
        <v>Psychic_list = [63,64,65,79,80,96,97,102,103,121,122,124,150,151,</v>
      </c>
      <c r="AK171" t="str">
        <f t="shared" si="66"/>
        <v>Rock_list = [74,75,76,95,111,112,138,139,140,141,142,</v>
      </c>
      <c r="AL171" t="str">
        <f t="shared" si="67"/>
        <v>Steel_list = [81,82,</v>
      </c>
      <c r="AM171" t="str">
        <f t="shared" si="52"/>
        <v>Water_list = [7,8,9,54,55,60,61,62,72,73,79,80,86,87,90,91,98,99,116,117,118,119,120,121,129,130,131,134,138,139,140,141,158,159,160,170,</v>
      </c>
    </row>
    <row r="172" spans="1:39" x14ac:dyDescent="0.5">
      <c r="A172">
        <v>171</v>
      </c>
      <c r="B172" t="s">
        <v>1384</v>
      </c>
      <c r="C172" t="s">
        <v>1625</v>
      </c>
      <c r="D172" t="s">
        <v>1632</v>
      </c>
      <c r="E172" t="str">
        <f t="shared" si="70"/>
        <v/>
      </c>
      <c r="F172" t="str">
        <f t="shared" si="70"/>
        <v/>
      </c>
      <c r="G172" t="str">
        <f t="shared" si="70"/>
        <v/>
      </c>
      <c r="H172">
        <f t="shared" si="70"/>
        <v>171</v>
      </c>
      <c r="I172" t="str">
        <f t="shared" si="70"/>
        <v/>
      </c>
      <c r="J172" t="str">
        <f t="shared" si="70"/>
        <v/>
      </c>
      <c r="K172" t="str">
        <f t="shared" si="70"/>
        <v/>
      </c>
      <c r="L172" t="str">
        <f t="shared" si="70"/>
        <v/>
      </c>
      <c r="M172" t="str">
        <f t="shared" si="70"/>
        <v/>
      </c>
      <c r="N172" t="str">
        <f t="shared" si="70"/>
        <v/>
      </c>
      <c r="O172" t="str">
        <f t="shared" si="70"/>
        <v/>
      </c>
      <c r="P172" t="str">
        <f t="shared" si="70"/>
        <v/>
      </c>
      <c r="Q172" t="str">
        <f t="shared" si="70"/>
        <v/>
      </c>
      <c r="R172" t="str">
        <f t="shared" si="70"/>
        <v/>
      </c>
      <c r="S172" t="str">
        <f t="shared" si="70"/>
        <v/>
      </c>
      <c r="T172" t="str">
        <f t="shared" si="70"/>
        <v/>
      </c>
      <c r="U172">
        <f t="shared" si="69"/>
        <v>171</v>
      </c>
      <c r="W172" t="str">
        <f t="shared" si="51"/>
        <v>Bug_list = [10,11,12,13,14,15,46,47,48,49,123,127,165,166,167,168,</v>
      </c>
      <c r="X172" t="str">
        <f t="shared" si="53"/>
        <v>Dark_list = [</v>
      </c>
      <c r="Y172" t="str">
        <f t="shared" si="54"/>
        <v>Dragon_list = [147,148,149,</v>
      </c>
      <c r="Z172" t="str">
        <f t="shared" si="55"/>
        <v>Electric_list = [25,26,81,82,100,101,125,135,145,170,171,</v>
      </c>
      <c r="AA172" t="str">
        <f t="shared" si="56"/>
        <v>Fighting_list = [56,57,62,66,67,68,106,107,</v>
      </c>
      <c r="AB172" t="str">
        <f t="shared" si="57"/>
        <v>Fire_list = [4,5,6,37,38,58,59,77,78,126,136,146,155,156,157,</v>
      </c>
      <c r="AC172" t="str">
        <f t="shared" si="58"/>
        <v>Flying_list = [6,12,16,17,18,21,22,41,42,83,84,85,123,130,142,144,145,146,149,163,164,165,166,169,</v>
      </c>
      <c r="AD172" t="str">
        <f t="shared" si="59"/>
        <v>Ghost_list = [92,93,94,</v>
      </c>
      <c r="AE172" t="str">
        <f t="shared" si="60"/>
        <v>Grass_list = [1,2,3,43,44,45,46,47,69,70,71,102,103,114,152,153,154,</v>
      </c>
      <c r="AF172" t="str">
        <f t="shared" si="61"/>
        <v>Ground_list = [27,28,31,34,50,51,74,75,76,95,104,105,111,112,</v>
      </c>
      <c r="AG172" t="str">
        <f t="shared" si="62"/>
        <v>Ice_list = [87,91,124,131,144,</v>
      </c>
      <c r="AH172" t="str">
        <f t="shared" si="63"/>
        <v>Normal_list = [16,17,18,19,20,21,22,39,40,52,53,83,84,85,108,113,115,128,132,133,137,143,161,162,163,164,</v>
      </c>
      <c r="AI172" t="str">
        <f t="shared" si="64"/>
        <v>Poison_list = [1,2,3,13,14,15,23,24,29,30,31,32,33,34,41,42,43,44,45,48,49,69,70,71,72,73,88,89,92,93,94,109,110,167,168,169,</v>
      </c>
      <c r="AJ172" t="str">
        <f t="shared" si="65"/>
        <v>Psychic_list = [63,64,65,79,80,96,97,102,103,121,122,124,150,151,</v>
      </c>
      <c r="AK172" t="str">
        <f t="shared" si="66"/>
        <v>Rock_list = [74,75,76,95,111,112,138,139,140,141,142,</v>
      </c>
      <c r="AL172" t="str">
        <f t="shared" si="67"/>
        <v>Steel_list = [81,82,</v>
      </c>
      <c r="AM172" t="str">
        <f t="shared" si="52"/>
        <v>Water_list = [7,8,9,54,55,60,61,62,72,73,79,80,86,87,90,91,98,99,116,117,118,119,120,121,129,130,131,134,138,139,140,141,158,159,160,170,171,</v>
      </c>
    </row>
    <row r="173" spans="1:39" x14ac:dyDescent="0.5">
      <c r="A173">
        <v>172</v>
      </c>
      <c r="B173" t="s">
        <v>1385</v>
      </c>
      <c r="C173" t="s">
        <v>1632</v>
      </c>
      <c r="D173" t="s">
        <v>1634</v>
      </c>
      <c r="E173" t="str">
        <f t="shared" si="70"/>
        <v/>
      </c>
      <c r="F173" t="str">
        <f t="shared" si="70"/>
        <v/>
      </c>
      <c r="G173" t="str">
        <f t="shared" si="70"/>
        <v/>
      </c>
      <c r="H173">
        <f t="shared" si="70"/>
        <v>172</v>
      </c>
      <c r="I173" t="str">
        <f t="shared" si="70"/>
        <v/>
      </c>
      <c r="J173" t="str">
        <f t="shared" si="70"/>
        <v/>
      </c>
      <c r="K173" t="str">
        <f t="shared" si="70"/>
        <v/>
      </c>
      <c r="L173" t="str">
        <f t="shared" si="70"/>
        <v/>
      </c>
      <c r="M173" t="str">
        <f t="shared" si="70"/>
        <v/>
      </c>
      <c r="N173" t="str">
        <f t="shared" si="70"/>
        <v/>
      </c>
      <c r="O173" t="str">
        <f t="shared" si="70"/>
        <v/>
      </c>
      <c r="P173" t="str">
        <f t="shared" si="70"/>
        <v/>
      </c>
      <c r="Q173" t="str">
        <f t="shared" si="70"/>
        <v/>
      </c>
      <c r="R173" t="str">
        <f t="shared" si="70"/>
        <v/>
      </c>
      <c r="S173" t="str">
        <f t="shared" si="70"/>
        <v/>
      </c>
      <c r="T173" t="str">
        <f t="shared" si="70"/>
        <v/>
      </c>
      <c r="U173" t="str">
        <f t="shared" si="69"/>
        <v/>
      </c>
      <c r="W173" t="str">
        <f t="shared" si="51"/>
        <v>Bug_list = [10,11,12,13,14,15,46,47,48,49,123,127,165,166,167,168,</v>
      </c>
      <c r="X173" t="str">
        <f t="shared" si="53"/>
        <v>Dark_list = [</v>
      </c>
      <c r="Y173" t="str">
        <f t="shared" si="54"/>
        <v>Dragon_list = [147,148,149,</v>
      </c>
      <c r="Z173" t="str">
        <f t="shared" si="55"/>
        <v>Electric_list = [25,26,81,82,100,101,125,135,145,170,171,172,</v>
      </c>
      <c r="AA173" t="str">
        <f t="shared" si="56"/>
        <v>Fighting_list = [56,57,62,66,67,68,106,107,</v>
      </c>
      <c r="AB173" t="str">
        <f t="shared" si="57"/>
        <v>Fire_list = [4,5,6,37,38,58,59,77,78,126,136,146,155,156,157,</v>
      </c>
      <c r="AC173" t="str">
        <f t="shared" si="58"/>
        <v>Flying_list = [6,12,16,17,18,21,22,41,42,83,84,85,123,130,142,144,145,146,149,163,164,165,166,169,</v>
      </c>
      <c r="AD173" t="str">
        <f t="shared" si="59"/>
        <v>Ghost_list = [92,93,94,</v>
      </c>
      <c r="AE173" t="str">
        <f t="shared" si="60"/>
        <v>Grass_list = [1,2,3,43,44,45,46,47,69,70,71,102,103,114,152,153,154,</v>
      </c>
      <c r="AF173" t="str">
        <f t="shared" si="61"/>
        <v>Ground_list = [27,28,31,34,50,51,74,75,76,95,104,105,111,112,</v>
      </c>
      <c r="AG173" t="str">
        <f t="shared" si="62"/>
        <v>Ice_list = [87,91,124,131,144,</v>
      </c>
      <c r="AH173" t="str">
        <f t="shared" si="63"/>
        <v>Normal_list = [16,17,18,19,20,21,22,39,40,52,53,83,84,85,108,113,115,128,132,133,137,143,161,162,163,164,</v>
      </c>
      <c r="AI173" t="str">
        <f t="shared" si="64"/>
        <v>Poison_list = [1,2,3,13,14,15,23,24,29,30,31,32,33,34,41,42,43,44,45,48,49,69,70,71,72,73,88,89,92,93,94,109,110,167,168,169,</v>
      </c>
      <c r="AJ173" t="str">
        <f t="shared" si="65"/>
        <v>Psychic_list = [63,64,65,79,80,96,97,102,103,121,122,124,150,151,</v>
      </c>
      <c r="AK173" t="str">
        <f t="shared" si="66"/>
        <v>Rock_list = [74,75,76,95,111,112,138,139,140,141,142,</v>
      </c>
      <c r="AL173" t="str">
        <f t="shared" si="67"/>
        <v>Steel_list = [81,82,</v>
      </c>
      <c r="AM173" t="str">
        <f t="shared" si="52"/>
        <v>Water_list = [7,8,9,54,55,60,61,62,72,73,79,80,86,87,90,91,98,99,116,117,118,119,120,121,129,130,131,134,138,139,140,141,158,159,160,170,171,</v>
      </c>
    </row>
    <row r="174" spans="1:39" x14ac:dyDescent="0.5">
      <c r="A174">
        <v>173</v>
      </c>
      <c r="B174" t="s">
        <v>1386</v>
      </c>
      <c r="C174" t="s">
        <v>1633</v>
      </c>
      <c r="D174" t="s">
        <v>1634</v>
      </c>
      <c r="E174" t="str">
        <f t="shared" si="70"/>
        <v/>
      </c>
      <c r="F174" t="str">
        <f t="shared" si="70"/>
        <v/>
      </c>
      <c r="G174" t="str">
        <f t="shared" si="70"/>
        <v/>
      </c>
      <c r="H174" t="str">
        <f t="shared" si="70"/>
        <v/>
      </c>
      <c r="I174" t="str">
        <f t="shared" si="70"/>
        <v/>
      </c>
      <c r="J174" t="str">
        <f t="shared" si="70"/>
        <v/>
      </c>
      <c r="K174" t="str">
        <f t="shared" si="70"/>
        <v/>
      </c>
      <c r="L174" t="str">
        <f t="shared" si="70"/>
        <v/>
      </c>
      <c r="M174" t="str">
        <f t="shared" si="70"/>
        <v/>
      </c>
      <c r="N174" t="str">
        <f t="shared" si="70"/>
        <v/>
      </c>
      <c r="O174" t="str">
        <f t="shared" si="70"/>
        <v/>
      </c>
      <c r="P174" t="str">
        <f t="shared" si="70"/>
        <v/>
      </c>
      <c r="Q174" t="str">
        <f t="shared" si="70"/>
        <v/>
      </c>
      <c r="R174" t="str">
        <f t="shared" si="70"/>
        <v/>
      </c>
      <c r="S174" t="str">
        <f t="shared" si="70"/>
        <v/>
      </c>
      <c r="T174" t="str">
        <f t="shared" si="70"/>
        <v/>
      </c>
      <c r="U174" t="str">
        <f t="shared" si="69"/>
        <v/>
      </c>
      <c r="W174" t="str">
        <f t="shared" si="51"/>
        <v>Bug_list = [10,11,12,13,14,15,46,47,48,49,123,127,165,166,167,168,</v>
      </c>
      <c r="X174" t="str">
        <f t="shared" si="53"/>
        <v>Dark_list = [</v>
      </c>
      <c r="Y174" t="str">
        <f t="shared" si="54"/>
        <v>Dragon_list = [147,148,149,</v>
      </c>
      <c r="Z174" t="str">
        <f t="shared" si="55"/>
        <v>Electric_list = [25,26,81,82,100,101,125,135,145,170,171,172,</v>
      </c>
      <c r="AA174" t="str">
        <f t="shared" si="56"/>
        <v>Fighting_list = [56,57,62,66,67,68,106,107,</v>
      </c>
      <c r="AB174" t="str">
        <f t="shared" si="57"/>
        <v>Fire_list = [4,5,6,37,38,58,59,77,78,126,136,146,155,156,157,</v>
      </c>
      <c r="AC174" t="str">
        <f t="shared" si="58"/>
        <v>Flying_list = [6,12,16,17,18,21,22,41,42,83,84,85,123,130,142,144,145,146,149,163,164,165,166,169,</v>
      </c>
      <c r="AD174" t="str">
        <f t="shared" si="59"/>
        <v>Ghost_list = [92,93,94,</v>
      </c>
      <c r="AE174" t="str">
        <f t="shared" si="60"/>
        <v>Grass_list = [1,2,3,43,44,45,46,47,69,70,71,102,103,114,152,153,154,</v>
      </c>
      <c r="AF174" t="str">
        <f t="shared" si="61"/>
        <v>Ground_list = [27,28,31,34,50,51,74,75,76,95,104,105,111,112,</v>
      </c>
      <c r="AG174" t="str">
        <f t="shared" si="62"/>
        <v>Ice_list = [87,91,124,131,144,</v>
      </c>
      <c r="AH174" t="str">
        <f t="shared" si="63"/>
        <v>Normal_list = [16,17,18,19,20,21,22,39,40,52,53,83,84,85,108,113,115,128,132,133,137,143,161,162,163,164,</v>
      </c>
      <c r="AI174" t="str">
        <f t="shared" si="64"/>
        <v>Poison_list = [1,2,3,13,14,15,23,24,29,30,31,32,33,34,41,42,43,44,45,48,49,69,70,71,72,73,88,89,92,93,94,109,110,167,168,169,</v>
      </c>
      <c r="AJ174" t="str">
        <f t="shared" si="65"/>
        <v>Psychic_list = [63,64,65,79,80,96,97,102,103,121,122,124,150,151,</v>
      </c>
      <c r="AK174" t="str">
        <f t="shared" si="66"/>
        <v>Rock_list = [74,75,76,95,111,112,138,139,140,141,142,</v>
      </c>
      <c r="AL174" t="str">
        <f t="shared" si="67"/>
        <v>Steel_list = [81,82,</v>
      </c>
      <c r="AM174" t="str">
        <f t="shared" si="52"/>
        <v>Water_list = [7,8,9,54,55,60,61,62,72,73,79,80,86,87,90,91,98,99,116,117,118,119,120,121,129,130,131,134,138,139,140,141,158,159,160,170,171,</v>
      </c>
    </row>
    <row r="175" spans="1:39" x14ac:dyDescent="0.5">
      <c r="A175">
        <v>174</v>
      </c>
      <c r="B175" t="s">
        <v>1387</v>
      </c>
      <c r="C175" t="s">
        <v>1620</v>
      </c>
      <c r="D175" t="s">
        <v>1633</v>
      </c>
      <c r="E175" t="str">
        <f t="shared" si="70"/>
        <v/>
      </c>
      <c r="F175" t="str">
        <f t="shared" si="70"/>
        <v/>
      </c>
      <c r="G175" t="str">
        <f t="shared" si="70"/>
        <v/>
      </c>
      <c r="H175" t="str">
        <f t="shared" si="70"/>
        <v/>
      </c>
      <c r="I175" t="str">
        <f t="shared" si="70"/>
        <v/>
      </c>
      <c r="J175" t="str">
        <f t="shared" si="70"/>
        <v/>
      </c>
      <c r="K175" t="str">
        <f t="shared" si="70"/>
        <v/>
      </c>
      <c r="L175" t="str">
        <f t="shared" si="70"/>
        <v/>
      </c>
      <c r="M175" t="str">
        <f t="shared" si="70"/>
        <v/>
      </c>
      <c r="N175" t="str">
        <f t="shared" si="70"/>
        <v/>
      </c>
      <c r="O175" t="str">
        <f t="shared" si="70"/>
        <v/>
      </c>
      <c r="P175">
        <f t="shared" si="70"/>
        <v>174</v>
      </c>
      <c r="Q175" t="str">
        <f t="shared" si="70"/>
        <v/>
      </c>
      <c r="R175" t="str">
        <f t="shared" si="70"/>
        <v/>
      </c>
      <c r="S175" t="str">
        <f t="shared" si="70"/>
        <v/>
      </c>
      <c r="T175" t="str">
        <f t="shared" si="70"/>
        <v/>
      </c>
      <c r="U175" t="str">
        <f t="shared" si="69"/>
        <v/>
      </c>
      <c r="W175" t="str">
        <f t="shared" si="51"/>
        <v>Bug_list = [10,11,12,13,14,15,46,47,48,49,123,127,165,166,167,168,</v>
      </c>
      <c r="X175" t="str">
        <f t="shared" si="53"/>
        <v>Dark_list = [</v>
      </c>
      <c r="Y175" t="str">
        <f t="shared" si="54"/>
        <v>Dragon_list = [147,148,149,</v>
      </c>
      <c r="Z175" t="str">
        <f t="shared" si="55"/>
        <v>Electric_list = [25,26,81,82,100,101,125,135,145,170,171,172,</v>
      </c>
      <c r="AA175" t="str">
        <f t="shared" si="56"/>
        <v>Fighting_list = [56,57,62,66,67,68,106,107,</v>
      </c>
      <c r="AB175" t="str">
        <f t="shared" si="57"/>
        <v>Fire_list = [4,5,6,37,38,58,59,77,78,126,136,146,155,156,157,</v>
      </c>
      <c r="AC175" t="str">
        <f t="shared" si="58"/>
        <v>Flying_list = [6,12,16,17,18,21,22,41,42,83,84,85,123,130,142,144,145,146,149,163,164,165,166,169,</v>
      </c>
      <c r="AD175" t="str">
        <f t="shared" si="59"/>
        <v>Ghost_list = [92,93,94,</v>
      </c>
      <c r="AE175" t="str">
        <f t="shared" si="60"/>
        <v>Grass_list = [1,2,3,43,44,45,46,47,69,70,71,102,103,114,152,153,154,</v>
      </c>
      <c r="AF175" t="str">
        <f t="shared" si="61"/>
        <v>Ground_list = [27,28,31,34,50,51,74,75,76,95,104,105,111,112,</v>
      </c>
      <c r="AG175" t="str">
        <f t="shared" si="62"/>
        <v>Ice_list = [87,91,124,131,144,</v>
      </c>
      <c r="AH175" t="str">
        <f t="shared" si="63"/>
        <v>Normal_list = [16,17,18,19,20,21,22,39,40,52,53,83,84,85,108,113,115,128,132,133,137,143,161,162,163,164,174,</v>
      </c>
      <c r="AI175" t="str">
        <f t="shared" si="64"/>
        <v>Poison_list = [1,2,3,13,14,15,23,24,29,30,31,32,33,34,41,42,43,44,45,48,49,69,70,71,72,73,88,89,92,93,94,109,110,167,168,169,</v>
      </c>
      <c r="AJ175" t="str">
        <f t="shared" si="65"/>
        <v>Psychic_list = [63,64,65,79,80,96,97,102,103,121,122,124,150,151,</v>
      </c>
      <c r="AK175" t="str">
        <f t="shared" si="66"/>
        <v>Rock_list = [74,75,76,95,111,112,138,139,140,141,142,</v>
      </c>
      <c r="AL175" t="str">
        <f t="shared" si="67"/>
        <v>Steel_list = [81,82,</v>
      </c>
      <c r="AM175" t="str">
        <f t="shared" si="52"/>
        <v>Water_list = [7,8,9,54,55,60,61,62,72,73,79,80,86,87,90,91,98,99,116,117,118,119,120,121,129,130,131,134,138,139,140,141,158,159,160,170,171,</v>
      </c>
    </row>
    <row r="176" spans="1:39" x14ac:dyDescent="0.5">
      <c r="A176">
        <v>175</v>
      </c>
      <c r="B176" t="s">
        <v>1388</v>
      </c>
      <c r="C176" t="s">
        <v>1633</v>
      </c>
      <c r="D176" t="s">
        <v>1634</v>
      </c>
      <c r="E176" t="str">
        <f t="shared" si="70"/>
        <v/>
      </c>
      <c r="F176" t="str">
        <f t="shared" si="70"/>
        <v/>
      </c>
      <c r="G176" t="str">
        <f t="shared" si="70"/>
        <v/>
      </c>
      <c r="H176" t="str">
        <f t="shared" si="70"/>
        <v/>
      </c>
      <c r="I176" t="str">
        <f t="shared" si="70"/>
        <v/>
      </c>
      <c r="J176" t="str">
        <f t="shared" si="70"/>
        <v/>
      </c>
      <c r="K176" t="str">
        <f t="shared" si="70"/>
        <v/>
      </c>
      <c r="L176" t="str">
        <f t="shared" si="70"/>
        <v/>
      </c>
      <c r="M176" t="str">
        <f t="shared" si="70"/>
        <v/>
      </c>
      <c r="N176" t="str">
        <f t="shared" si="70"/>
        <v/>
      </c>
      <c r="O176" t="str">
        <f t="shared" si="70"/>
        <v/>
      </c>
      <c r="P176" t="str">
        <f t="shared" si="70"/>
        <v/>
      </c>
      <c r="Q176" t="str">
        <f t="shared" si="70"/>
        <v/>
      </c>
      <c r="R176" t="str">
        <f t="shared" si="70"/>
        <v/>
      </c>
      <c r="S176" t="str">
        <f t="shared" si="70"/>
        <v/>
      </c>
      <c r="T176" t="str">
        <f t="shared" si="70"/>
        <v/>
      </c>
      <c r="U176" t="str">
        <f t="shared" si="69"/>
        <v/>
      </c>
      <c r="W176" t="str">
        <f t="shared" si="51"/>
        <v>Bug_list = [10,11,12,13,14,15,46,47,48,49,123,127,165,166,167,168,</v>
      </c>
      <c r="X176" t="str">
        <f t="shared" si="53"/>
        <v>Dark_list = [</v>
      </c>
      <c r="Y176" t="str">
        <f t="shared" si="54"/>
        <v>Dragon_list = [147,148,149,</v>
      </c>
      <c r="Z176" t="str">
        <f t="shared" si="55"/>
        <v>Electric_list = [25,26,81,82,100,101,125,135,145,170,171,172,</v>
      </c>
      <c r="AA176" t="str">
        <f t="shared" si="56"/>
        <v>Fighting_list = [56,57,62,66,67,68,106,107,</v>
      </c>
      <c r="AB176" t="str">
        <f t="shared" si="57"/>
        <v>Fire_list = [4,5,6,37,38,58,59,77,78,126,136,146,155,156,157,</v>
      </c>
      <c r="AC176" t="str">
        <f t="shared" si="58"/>
        <v>Flying_list = [6,12,16,17,18,21,22,41,42,83,84,85,123,130,142,144,145,146,149,163,164,165,166,169,</v>
      </c>
      <c r="AD176" t="str">
        <f t="shared" si="59"/>
        <v>Ghost_list = [92,93,94,</v>
      </c>
      <c r="AE176" t="str">
        <f t="shared" si="60"/>
        <v>Grass_list = [1,2,3,43,44,45,46,47,69,70,71,102,103,114,152,153,154,</v>
      </c>
      <c r="AF176" t="str">
        <f t="shared" si="61"/>
        <v>Ground_list = [27,28,31,34,50,51,74,75,76,95,104,105,111,112,</v>
      </c>
      <c r="AG176" t="str">
        <f t="shared" si="62"/>
        <v>Ice_list = [87,91,124,131,144,</v>
      </c>
      <c r="AH176" t="str">
        <f t="shared" si="63"/>
        <v>Normal_list = [16,17,18,19,20,21,22,39,40,52,53,83,84,85,108,113,115,128,132,133,137,143,161,162,163,164,174,</v>
      </c>
      <c r="AI176" t="str">
        <f t="shared" si="64"/>
        <v>Poison_list = [1,2,3,13,14,15,23,24,29,30,31,32,33,34,41,42,43,44,45,48,49,69,70,71,72,73,88,89,92,93,94,109,110,167,168,169,</v>
      </c>
      <c r="AJ176" t="str">
        <f t="shared" si="65"/>
        <v>Psychic_list = [63,64,65,79,80,96,97,102,103,121,122,124,150,151,</v>
      </c>
      <c r="AK176" t="str">
        <f t="shared" si="66"/>
        <v>Rock_list = [74,75,76,95,111,112,138,139,140,141,142,</v>
      </c>
      <c r="AL176" t="str">
        <f t="shared" si="67"/>
        <v>Steel_list = [81,82,</v>
      </c>
      <c r="AM176" t="str">
        <f t="shared" si="52"/>
        <v>Water_list = [7,8,9,54,55,60,61,62,72,73,79,80,86,87,90,91,98,99,116,117,118,119,120,121,129,130,131,134,138,139,140,141,158,159,160,170,171,</v>
      </c>
    </row>
    <row r="177" spans="1:39" x14ac:dyDescent="0.5">
      <c r="A177">
        <v>176</v>
      </c>
      <c r="B177" t="s">
        <v>1389</v>
      </c>
      <c r="C177" t="s">
        <v>1633</v>
      </c>
      <c r="D177" t="s">
        <v>1621</v>
      </c>
      <c r="E177" t="str">
        <f t="shared" si="70"/>
        <v/>
      </c>
      <c r="F177" t="str">
        <f t="shared" si="70"/>
        <v/>
      </c>
      <c r="G177" t="str">
        <f t="shared" si="70"/>
        <v/>
      </c>
      <c r="H177" t="str">
        <f t="shared" si="70"/>
        <v/>
      </c>
      <c r="I177" t="str">
        <f t="shared" si="70"/>
        <v/>
      </c>
      <c r="J177" t="str">
        <f t="shared" si="70"/>
        <v/>
      </c>
      <c r="K177">
        <f t="shared" si="70"/>
        <v>176</v>
      </c>
      <c r="L177" t="str">
        <f t="shared" si="70"/>
        <v/>
      </c>
      <c r="M177" t="str">
        <f t="shared" si="70"/>
        <v/>
      </c>
      <c r="N177" t="str">
        <f t="shared" si="70"/>
        <v/>
      </c>
      <c r="O177" t="str">
        <f t="shared" si="70"/>
        <v/>
      </c>
      <c r="P177" t="str">
        <f t="shared" si="70"/>
        <v/>
      </c>
      <c r="Q177" t="str">
        <f t="shared" si="70"/>
        <v/>
      </c>
      <c r="R177" t="str">
        <f t="shared" si="70"/>
        <v/>
      </c>
      <c r="S177" t="str">
        <f t="shared" si="70"/>
        <v/>
      </c>
      <c r="T177" t="str">
        <f t="shared" si="70"/>
        <v/>
      </c>
      <c r="U177" t="str">
        <f t="shared" si="69"/>
        <v/>
      </c>
      <c r="W177" t="str">
        <f t="shared" si="51"/>
        <v>Bug_list = [10,11,12,13,14,15,46,47,48,49,123,127,165,166,167,168,</v>
      </c>
      <c r="X177" t="str">
        <f t="shared" si="53"/>
        <v>Dark_list = [</v>
      </c>
      <c r="Y177" t="str">
        <f t="shared" si="54"/>
        <v>Dragon_list = [147,148,149,</v>
      </c>
      <c r="Z177" t="str">
        <f t="shared" si="55"/>
        <v>Electric_list = [25,26,81,82,100,101,125,135,145,170,171,172,</v>
      </c>
      <c r="AA177" t="str">
        <f t="shared" si="56"/>
        <v>Fighting_list = [56,57,62,66,67,68,106,107,</v>
      </c>
      <c r="AB177" t="str">
        <f t="shared" si="57"/>
        <v>Fire_list = [4,5,6,37,38,58,59,77,78,126,136,146,155,156,157,</v>
      </c>
      <c r="AC177" t="str">
        <f t="shared" si="58"/>
        <v>Flying_list = [6,12,16,17,18,21,22,41,42,83,84,85,123,130,142,144,145,146,149,163,164,165,166,169,176,</v>
      </c>
      <c r="AD177" t="str">
        <f t="shared" si="59"/>
        <v>Ghost_list = [92,93,94,</v>
      </c>
      <c r="AE177" t="str">
        <f t="shared" si="60"/>
        <v>Grass_list = [1,2,3,43,44,45,46,47,69,70,71,102,103,114,152,153,154,</v>
      </c>
      <c r="AF177" t="str">
        <f t="shared" si="61"/>
        <v>Ground_list = [27,28,31,34,50,51,74,75,76,95,104,105,111,112,</v>
      </c>
      <c r="AG177" t="str">
        <f t="shared" si="62"/>
        <v>Ice_list = [87,91,124,131,144,</v>
      </c>
      <c r="AH177" t="str">
        <f t="shared" si="63"/>
        <v>Normal_list = [16,17,18,19,20,21,22,39,40,52,53,83,84,85,108,113,115,128,132,133,137,143,161,162,163,164,174,</v>
      </c>
      <c r="AI177" t="str">
        <f t="shared" si="64"/>
        <v>Poison_list = [1,2,3,13,14,15,23,24,29,30,31,32,33,34,41,42,43,44,45,48,49,69,70,71,72,73,88,89,92,93,94,109,110,167,168,169,</v>
      </c>
      <c r="AJ177" t="str">
        <f t="shared" si="65"/>
        <v>Psychic_list = [63,64,65,79,80,96,97,102,103,121,122,124,150,151,</v>
      </c>
      <c r="AK177" t="str">
        <f t="shared" si="66"/>
        <v>Rock_list = [74,75,76,95,111,112,138,139,140,141,142,</v>
      </c>
      <c r="AL177" t="str">
        <f t="shared" si="67"/>
        <v>Steel_list = [81,82,</v>
      </c>
      <c r="AM177" t="str">
        <f t="shared" si="52"/>
        <v>Water_list = [7,8,9,54,55,60,61,62,72,73,79,80,86,87,90,91,98,99,116,117,118,119,120,121,129,130,131,134,138,139,140,141,158,159,160,170,171,</v>
      </c>
    </row>
    <row r="178" spans="1:39" x14ac:dyDescent="0.5">
      <c r="A178">
        <v>177</v>
      </c>
      <c r="B178" t="s">
        <v>1169</v>
      </c>
      <c r="C178" t="s">
        <v>1624</v>
      </c>
      <c r="D178" t="s">
        <v>1621</v>
      </c>
      <c r="E178" t="str">
        <f t="shared" si="70"/>
        <v/>
      </c>
      <c r="F178" t="str">
        <f t="shared" si="70"/>
        <v/>
      </c>
      <c r="G178" t="str">
        <f t="shared" si="70"/>
        <v/>
      </c>
      <c r="H178" t="str">
        <f t="shared" si="70"/>
        <v/>
      </c>
      <c r="I178" t="str">
        <f t="shared" si="70"/>
        <v/>
      </c>
      <c r="J178" t="str">
        <f t="shared" si="70"/>
        <v/>
      </c>
      <c r="K178">
        <f t="shared" si="70"/>
        <v>177</v>
      </c>
      <c r="L178" t="str">
        <f t="shared" si="70"/>
        <v/>
      </c>
      <c r="M178" t="str">
        <f t="shared" si="70"/>
        <v/>
      </c>
      <c r="N178" t="str">
        <f t="shared" si="70"/>
        <v/>
      </c>
      <c r="O178" t="str">
        <f t="shared" si="70"/>
        <v/>
      </c>
      <c r="P178" t="str">
        <f t="shared" si="70"/>
        <v/>
      </c>
      <c r="Q178" t="str">
        <f t="shared" si="70"/>
        <v/>
      </c>
      <c r="R178">
        <f t="shared" si="70"/>
        <v>177</v>
      </c>
      <c r="S178" t="str">
        <f t="shared" si="70"/>
        <v/>
      </c>
      <c r="T178" t="str">
        <f t="shared" ref="T178:T197" si="71">IF(OR($C178=T$1,$D178=T$1),$A178,"")</f>
        <v/>
      </c>
      <c r="U178" t="str">
        <f t="shared" si="69"/>
        <v/>
      </c>
      <c r="W178" t="str">
        <f t="shared" si="51"/>
        <v>Bug_list = [10,11,12,13,14,15,46,47,48,49,123,127,165,166,167,168,</v>
      </c>
      <c r="X178" t="str">
        <f t="shared" si="53"/>
        <v>Dark_list = [</v>
      </c>
      <c r="Y178" t="str">
        <f t="shared" si="54"/>
        <v>Dragon_list = [147,148,149,</v>
      </c>
      <c r="Z178" t="str">
        <f t="shared" si="55"/>
        <v>Electric_list = [25,26,81,82,100,101,125,135,145,170,171,172,</v>
      </c>
      <c r="AA178" t="str">
        <f t="shared" si="56"/>
        <v>Fighting_list = [56,57,62,66,67,68,106,107,</v>
      </c>
      <c r="AB178" t="str">
        <f t="shared" si="57"/>
        <v>Fire_list = [4,5,6,37,38,58,59,77,78,126,136,146,155,156,157,</v>
      </c>
      <c r="AC178" t="str">
        <f t="shared" si="58"/>
        <v>Flying_list = [6,12,16,17,18,21,22,41,42,83,84,85,123,130,142,144,145,146,149,163,164,165,166,169,176,177,</v>
      </c>
      <c r="AD178" t="str">
        <f t="shared" si="59"/>
        <v>Ghost_list = [92,93,94,</v>
      </c>
      <c r="AE178" t="str">
        <f t="shared" si="60"/>
        <v>Grass_list = [1,2,3,43,44,45,46,47,69,70,71,102,103,114,152,153,154,</v>
      </c>
      <c r="AF178" t="str">
        <f t="shared" si="61"/>
        <v>Ground_list = [27,28,31,34,50,51,74,75,76,95,104,105,111,112,</v>
      </c>
      <c r="AG178" t="str">
        <f t="shared" si="62"/>
        <v>Ice_list = [87,91,124,131,144,</v>
      </c>
      <c r="AH178" t="str">
        <f t="shared" si="63"/>
        <v>Normal_list = [16,17,18,19,20,21,22,39,40,52,53,83,84,85,108,113,115,128,132,133,137,143,161,162,163,164,174,</v>
      </c>
      <c r="AI178" t="str">
        <f t="shared" si="64"/>
        <v>Poison_list = [1,2,3,13,14,15,23,24,29,30,31,32,33,34,41,42,43,44,45,48,49,69,70,71,72,73,88,89,92,93,94,109,110,167,168,169,</v>
      </c>
      <c r="AJ178" t="str">
        <f t="shared" si="65"/>
        <v>Psychic_list = [63,64,65,79,80,96,97,102,103,121,122,124,150,151,177,</v>
      </c>
      <c r="AK178" t="str">
        <f t="shared" si="66"/>
        <v>Rock_list = [74,75,76,95,111,112,138,139,140,141,142,</v>
      </c>
      <c r="AL178" t="str">
        <f t="shared" si="67"/>
        <v>Steel_list = [81,82,</v>
      </c>
      <c r="AM178" t="str">
        <f t="shared" si="52"/>
        <v>Water_list = [7,8,9,54,55,60,61,62,72,73,79,80,86,87,90,91,98,99,116,117,118,119,120,121,129,130,131,134,138,139,140,141,158,159,160,170,171,</v>
      </c>
    </row>
    <row r="179" spans="1:39" x14ac:dyDescent="0.5">
      <c r="A179">
        <v>178</v>
      </c>
      <c r="B179" t="s">
        <v>1390</v>
      </c>
      <c r="C179" t="s">
        <v>1624</v>
      </c>
      <c r="D179" t="s">
        <v>1621</v>
      </c>
      <c r="E179" t="str">
        <f t="shared" ref="E179:S194" si="72">IF(OR($C179=E$1,$D179=E$1),$A179,"")</f>
        <v/>
      </c>
      <c r="F179" t="str">
        <f t="shared" si="72"/>
        <v/>
      </c>
      <c r="G179" t="str">
        <f t="shared" si="72"/>
        <v/>
      </c>
      <c r="H179" t="str">
        <f t="shared" si="72"/>
        <v/>
      </c>
      <c r="I179" t="str">
        <f t="shared" si="72"/>
        <v/>
      </c>
      <c r="J179" t="str">
        <f t="shared" si="72"/>
        <v/>
      </c>
      <c r="K179">
        <f t="shared" si="72"/>
        <v>178</v>
      </c>
      <c r="L179" t="str">
        <f t="shared" si="72"/>
        <v/>
      </c>
      <c r="M179" t="str">
        <f t="shared" si="72"/>
        <v/>
      </c>
      <c r="N179" t="str">
        <f t="shared" si="72"/>
        <v/>
      </c>
      <c r="O179" t="str">
        <f t="shared" si="72"/>
        <v/>
      </c>
      <c r="P179" t="str">
        <f t="shared" si="72"/>
        <v/>
      </c>
      <c r="Q179" t="str">
        <f t="shared" si="72"/>
        <v/>
      </c>
      <c r="R179">
        <f t="shared" si="72"/>
        <v>178</v>
      </c>
      <c r="S179" t="str">
        <f t="shared" si="72"/>
        <v/>
      </c>
      <c r="T179" t="str">
        <f t="shared" si="71"/>
        <v/>
      </c>
      <c r="U179" t="str">
        <f t="shared" si="69"/>
        <v/>
      </c>
      <c r="W179" t="str">
        <f t="shared" si="51"/>
        <v>Bug_list = [10,11,12,13,14,15,46,47,48,49,123,127,165,166,167,168,</v>
      </c>
      <c r="X179" t="str">
        <f t="shared" si="53"/>
        <v>Dark_list = [</v>
      </c>
      <c r="Y179" t="str">
        <f t="shared" si="54"/>
        <v>Dragon_list = [147,148,149,</v>
      </c>
      <c r="Z179" t="str">
        <f t="shared" si="55"/>
        <v>Electric_list = [25,26,81,82,100,101,125,135,145,170,171,172,</v>
      </c>
      <c r="AA179" t="str">
        <f t="shared" si="56"/>
        <v>Fighting_list = [56,57,62,66,67,68,106,107,</v>
      </c>
      <c r="AB179" t="str">
        <f t="shared" si="57"/>
        <v>Fire_list = [4,5,6,37,38,58,59,77,78,126,136,146,155,156,157,</v>
      </c>
      <c r="AC179" t="str">
        <f t="shared" si="58"/>
        <v>Flying_list = [6,12,16,17,18,21,22,41,42,83,84,85,123,130,142,144,145,146,149,163,164,165,166,169,176,177,178,</v>
      </c>
      <c r="AD179" t="str">
        <f t="shared" si="59"/>
        <v>Ghost_list = [92,93,94,</v>
      </c>
      <c r="AE179" t="str">
        <f t="shared" si="60"/>
        <v>Grass_list = [1,2,3,43,44,45,46,47,69,70,71,102,103,114,152,153,154,</v>
      </c>
      <c r="AF179" t="str">
        <f t="shared" si="61"/>
        <v>Ground_list = [27,28,31,34,50,51,74,75,76,95,104,105,111,112,</v>
      </c>
      <c r="AG179" t="str">
        <f t="shared" si="62"/>
        <v>Ice_list = [87,91,124,131,144,</v>
      </c>
      <c r="AH179" t="str">
        <f t="shared" si="63"/>
        <v>Normal_list = [16,17,18,19,20,21,22,39,40,52,53,83,84,85,108,113,115,128,132,133,137,143,161,162,163,164,174,</v>
      </c>
      <c r="AI179" t="str">
        <f t="shared" si="64"/>
        <v>Poison_list = [1,2,3,13,14,15,23,24,29,30,31,32,33,34,41,42,43,44,45,48,49,69,70,71,72,73,88,89,92,93,94,109,110,167,168,169,</v>
      </c>
      <c r="AJ179" t="str">
        <f t="shared" si="65"/>
        <v>Psychic_list = [63,64,65,79,80,96,97,102,103,121,122,124,150,151,177,178,</v>
      </c>
      <c r="AK179" t="str">
        <f t="shared" si="66"/>
        <v>Rock_list = [74,75,76,95,111,112,138,139,140,141,142,</v>
      </c>
      <c r="AL179" t="str">
        <f t="shared" si="67"/>
        <v>Steel_list = [81,82,</v>
      </c>
      <c r="AM179" t="str">
        <f t="shared" si="52"/>
        <v>Water_list = [7,8,9,54,55,60,61,62,72,73,79,80,86,87,90,91,98,99,116,117,118,119,120,121,129,130,131,134,138,139,140,141,158,159,160,170,171,</v>
      </c>
    </row>
    <row r="180" spans="1:39" x14ac:dyDescent="0.5">
      <c r="A180">
        <v>179</v>
      </c>
      <c r="B180" t="s">
        <v>1170</v>
      </c>
      <c r="C180" t="s">
        <v>1632</v>
      </c>
      <c r="D180" t="s">
        <v>1634</v>
      </c>
      <c r="E180" t="str">
        <f t="shared" si="72"/>
        <v/>
      </c>
      <c r="F180" t="str">
        <f t="shared" si="72"/>
        <v/>
      </c>
      <c r="G180" t="str">
        <f t="shared" si="72"/>
        <v/>
      </c>
      <c r="H180">
        <f t="shared" si="72"/>
        <v>179</v>
      </c>
      <c r="I180" t="str">
        <f t="shared" si="72"/>
        <v/>
      </c>
      <c r="J180" t="str">
        <f t="shared" si="72"/>
        <v/>
      </c>
      <c r="K180" t="str">
        <f t="shared" si="72"/>
        <v/>
      </c>
      <c r="L180" t="str">
        <f t="shared" si="72"/>
        <v/>
      </c>
      <c r="M180" t="str">
        <f t="shared" si="72"/>
        <v/>
      </c>
      <c r="N180" t="str">
        <f t="shared" si="72"/>
        <v/>
      </c>
      <c r="O180" t="str">
        <f t="shared" si="72"/>
        <v/>
      </c>
      <c r="P180" t="str">
        <f t="shared" si="72"/>
        <v/>
      </c>
      <c r="Q180" t="str">
        <f t="shared" si="72"/>
        <v/>
      </c>
      <c r="R180" t="str">
        <f t="shared" si="72"/>
        <v/>
      </c>
      <c r="S180" t="str">
        <f t="shared" si="72"/>
        <v/>
      </c>
      <c r="T180" t="str">
        <f t="shared" si="71"/>
        <v/>
      </c>
      <c r="U180" t="str">
        <f t="shared" si="69"/>
        <v/>
      </c>
      <c r="W180" t="str">
        <f t="shared" si="51"/>
        <v>Bug_list = [10,11,12,13,14,15,46,47,48,49,123,127,165,166,167,168,</v>
      </c>
      <c r="X180" t="str">
        <f t="shared" si="53"/>
        <v>Dark_list = [</v>
      </c>
      <c r="Y180" t="str">
        <f t="shared" si="54"/>
        <v>Dragon_list = [147,148,149,</v>
      </c>
      <c r="Z180" t="str">
        <f t="shared" si="55"/>
        <v>Electric_list = [25,26,81,82,100,101,125,135,145,170,171,172,179,</v>
      </c>
      <c r="AA180" t="str">
        <f t="shared" si="56"/>
        <v>Fighting_list = [56,57,62,66,67,68,106,107,</v>
      </c>
      <c r="AB180" t="str">
        <f t="shared" si="57"/>
        <v>Fire_list = [4,5,6,37,38,58,59,77,78,126,136,146,155,156,157,</v>
      </c>
      <c r="AC180" t="str">
        <f t="shared" si="58"/>
        <v>Flying_list = [6,12,16,17,18,21,22,41,42,83,84,85,123,130,142,144,145,146,149,163,164,165,166,169,176,177,178,</v>
      </c>
      <c r="AD180" t="str">
        <f t="shared" si="59"/>
        <v>Ghost_list = [92,93,94,</v>
      </c>
      <c r="AE180" t="str">
        <f t="shared" si="60"/>
        <v>Grass_list = [1,2,3,43,44,45,46,47,69,70,71,102,103,114,152,153,154,</v>
      </c>
      <c r="AF180" t="str">
        <f t="shared" si="61"/>
        <v>Ground_list = [27,28,31,34,50,51,74,75,76,95,104,105,111,112,</v>
      </c>
      <c r="AG180" t="str">
        <f t="shared" si="62"/>
        <v>Ice_list = [87,91,124,131,144,</v>
      </c>
      <c r="AH180" t="str">
        <f t="shared" si="63"/>
        <v>Normal_list = [16,17,18,19,20,21,22,39,40,52,53,83,84,85,108,113,115,128,132,133,137,143,161,162,163,164,174,</v>
      </c>
      <c r="AI180" t="str">
        <f t="shared" si="64"/>
        <v>Poison_list = [1,2,3,13,14,15,23,24,29,30,31,32,33,34,41,42,43,44,45,48,49,69,70,71,72,73,88,89,92,93,94,109,110,167,168,169,</v>
      </c>
      <c r="AJ180" t="str">
        <f t="shared" si="65"/>
        <v>Psychic_list = [63,64,65,79,80,96,97,102,103,121,122,124,150,151,177,178,</v>
      </c>
      <c r="AK180" t="str">
        <f t="shared" si="66"/>
        <v>Rock_list = [74,75,76,95,111,112,138,139,140,141,142,</v>
      </c>
      <c r="AL180" t="str">
        <f t="shared" si="67"/>
        <v>Steel_list = [81,82,</v>
      </c>
      <c r="AM180" t="str">
        <f t="shared" si="52"/>
        <v>Water_list = [7,8,9,54,55,60,61,62,72,73,79,80,86,87,90,91,98,99,116,117,118,119,120,121,129,130,131,134,138,139,140,141,158,159,160,170,171,</v>
      </c>
    </row>
    <row r="181" spans="1:39" x14ac:dyDescent="0.5">
      <c r="A181">
        <v>180</v>
      </c>
      <c r="B181" t="s">
        <v>1171</v>
      </c>
      <c r="C181" t="s">
        <v>1632</v>
      </c>
      <c r="D181" t="s">
        <v>1634</v>
      </c>
      <c r="E181" t="str">
        <f t="shared" si="72"/>
        <v/>
      </c>
      <c r="F181" t="str">
        <f t="shared" si="72"/>
        <v/>
      </c>
      <c r="G181" t="str">
        <f t="shared" si="72"/>
        <v/>
      </c>
      <c r="H181">
        <f t="shared" si="72"/>
        <v>180</v>
      </c>
      <c r="I181" t="str">
        <f t="shared" si="72"/>
        <v/>
      </c>
      <c r="J181" t="str">
        <f t="shared" si="72"/>
        <v/>
      </c>
      <c r="K181" t="str">
        <f t="shared" si="72"/>
        <v/>
      </c>
      <c r="L181" t="str">
        <f t="shared" si="72"/>
        <v/>
      </c>
      <c r="M181" t="str">
        <f t="shared" si="72"/>
        <v/>
      </c>
      <c r="N181" t="str">
        <f t="shared" si="72"/>
        <v/>
      </c>
      <c r="O181" t="str">
        <f t="shared" si="72"/>
        <v/>
      </c>
      <c r="P181" t="str">
        <f t="shared" si="72"/>
        <v/>
      </c>
      <c r="Q181" t="str">
        <f t="shared" si="72"/>
        <v/>
      </c>
      <c r="R181" t="str">
        <f t="shared" si="72"/>
        <v/>
      </c>
      <c r="S181" t="str">
        <f t="shared" si="72"/>
        <v/>
      </c>
      <c r="T181" t="str">
        <f t="shared" si="71"/>
        <v/>
      </c>
      <c r="U181" t="str">
        <f t="shared" si="69"/>
        <v/>
      </c>
      <c r="W181" t="str">
        <f t="shared" si="51"/>
        <v>Bug_list = [10,11,12,13,14,15,46,47,48,49,123,127,165,166,167,168,</v>
      </c>
      <c r="X181" t="str">
        <f t="shared" si="53"/>
        <v>Dark_list = [</v>
      </c>
      <c r="Y181" t="str">
        <f t="shared" si="54"/>
        <v>Dragon_list = [147,148,149,</v>
      </c>
      <c r="Z181" t="str">
        <f t="shared" si="55"/>
        <v>Electric_list = [25,26,81,82,100,101,125,135,145,170,171,172,179,180,</v>
      </c>
      <c r="AA181" t="str">
        <f t="shared" si="56"/>
        <v>Fighting_list = [56,57,62,66,67,68,106,107,</v>
      </c>
      <c r="AB181" t="str">
        <f t="shared" si="57"/>
        <v>Fire_list = [4,5,6,37,38,58,59,77,78,126,136,146,155,156,157,</v>
      </c>
      <c r="AC181" t="str">
        <f t="shared" si="58"/>
        <v>Flying_list = [6,12,16,17,18,21,22,41,42,83,84,85,123,130,142,144,145,146,149,163,164,165,166,169,176,177,178,</v>
      </c>
      <c r="AD181" t="str">
        <f t="shared" si="59"/>
        <v>Ghost_list = [92,93,94,</v>
      </c>
      <c r="AE181" t="str">
        <f t="shared" si="60"/>
        <v>Grass_list = [1,2,3,43,44,45,46,47,69,70,71,102,103,114,152,153,154,</v>
      </c>
      <c r="AF181" t="str">
        <f t="shared" si="61"/>
        <v>Ground_list = [27,28,31,34,50,51,74,75,76,95,104,105,111,112,</v>
      </c>
      <c r="AG181" t="str">
        <f t="shared" si="62"/>
        <v>Ice_list = [87,91,124,131,144,</v>
      </c>
      <c r="AH181" t="str">
        <f t="shared" si="63"/>
        <v>Normal_list = [16,17,18,19,20,21,22,39,40,52,53,83,84,85,108,113,115,128,132,133,137,143,161,162,163,164,174,</v>
      </c>
      <c r="AI181" t="str">
        <f t="shared" si="64"/>
        <v>Poison_list = [1,2,3,13,14,15,23,24,29,30,31,32,33,34,41,42,43,44,45,48,49,69,70,71,72,73,88,89,92,93,94,109,110,167,168,169,</v>
      </c>
      <c r="AJ181" t="str">
        <f t="shared" si="65"/>
        <v>Psychic_list = [63,64,65,79,80,96,97,102,103,121,122,124,150,151,177,178,</v>
      </c>
      <c r="AK181" t="str">
        <f t="shared" si="66"/>
        <v>Rock_list = [74,75,76,95,111,112,138,139,140,141,142,</v>
      </c>
      <c r="AL181" t="str">
        <f t="shared" si="67"/>
        <v>Steel_list = [81,82,</v>
      </c>
      <c r="AM181" t="str">
        <f t="shared" si="52"/>
        <v>Water_list = [7,8,9,54,55,60,61,62,72,73,79,80,86,87,90,91,98,99,116,117,118,119,120,121,129,130,131,134,138,139,140,141,158,159,160,170,171,</v>
      </c>
    </row>
    <row r="182" spans="1:39" x14ac:dyDescent="0.5">
      <c r="A182">
        <v>181</v>
      </c>
      <c r="B182" t="s">
        <v>1391</v>
      </c>
      <c r="C182" t="s">
        <v>1632</v>
      </c>
      <c r="D182" t="s">
        <v>1634</v>
      </c>
      <c r="E182" t="str">
        <f t="shared" si="72"/>
        <v/>
      </c>
      <c r="F182" t="str">
        <f t="shared" si="72"/>
        <v/>
      </c>
      <c r="G182" t="str">
        <f t="shared" si="72"/>
        <v/>
      </c>
      <c r="H182">
        <f t="shared" si="72"/>
        <v>181</v>
      </c>
      <c r="I182" t="str">
        <f t="shared" si="72"/>
        <v/>
      </c>
      <c r="J182" t="str">
        <f t="shared" si="72"/>
        <v/>
      </c>
      <c r="K182" t="str">
        <f t="shared" si="72"/>
        <v/>
      </c>
      <c r="L182" t="str">
        <f t="shared" si="72"/>
        <v/>
      </c>
      <c r="M182" t="str">
        <f t="shared" si="72"/>
        <v/>
      </c>
      <c r="N182" t="str">
        <f t="shared" si="72"/>
        <v/>
      </c>
      <c r="O182" t="str">
        <f t="shared" si="72"/>
        <v/>
      </c>
      <c r="P182" t="str">
        <f t="shared" si="72"/>
        <v/>
      </c>
      <c r="Q182" t="str">
        <f t="shared" si="72"/>
        <v/>
      </c>
      <c r="R182" t="str">
        <f t="shared" si="72"/>
        <v/>
      </c>
      <c r="S182" t="str">
        <f t="shared" si="72"/>
        <v/>
      </c>
      <c r="T182" t="str">
        <f t="shared" si="71"/>
        <v/>
      </c>
      <c r="U182" t="str">
        <f t="shared" si="69"/>
        <v/>
      </c>
      <c r="W182" t="str">
        <f t="shared" si="51"/>
        <v>Bug_list = [10,11,12,13,14,15,46,47,48,49,123,127,165,166,167,168,</v>
      </c>
      <c r="X182" t="str">
        <f t="shared" si="53"/>
        <v>Dark_list = [</v>
      </c>
      <c r="Y182" t="str">
        <f t="shared" si="54"/>
        <v>Dragon_list = [147,148,149,</v>
      </c>
      <c r="Z182" t="str">
        <f t="shared" si="55"/>
        <v>Electric_list = [25,26,81,82,100,101,125,135,145,170,171,172,179,180,181,</v>
      </c>
      <c r="AA182" t="str">
        <f t="shared" si="56"/>
        <v>Fighting_list = [56,57,62,66,67,68,106,107,</v>
      </c>
      <c r="AB182" t="str">
        <f t="shared" si="57"/>
        <v>Fire_list = [4,5,6,37,38,58,59,77,78,126,136,146,155,156,157,</v>
      </c>
      <c r="AC182" t="str">
        <f t="shared" si="58"/>
        <v>Flying_list = [6,12,16,17,18,21,22,41,42,83,84,85,123,130,142,144,145,146,149,163,164,165,166,169,176,177,178,</v>
      </c>
      <c r="AD182" t="str">
        <f t="shared" si="59"/>
        <v>Ghost_list = [92,93,94,</v>
      </c>
      <c r="AE182" t="str">
        <f t="shared" si="60"/>
        <v>Grass_list = [1,2,3,43,44,45,46,47,69,70,71,102,103,114,152,153,154,</v>
      </c>
      <c r="AF182" t="str">
        <f t="shared" si="61"/>
        <v>Ground_list = [27,28,31,34,50,51,74,75,76,95,104,105,111,112,</v>
      </c>
      <c r="AG182" t="str">
        <f t="shared" si="62"/>
        <v>Ice_list = [87,91,124,131,144,</v>
      </c>
      <c r="AH182" t="str">
        <f t="shared" si="63"/>
        <v>Normal_list = [16,17,18,19,20,21,22,39,40,52,53,83,84,85,108,113,115,128,132,133,137,143,161,162,163,164,174,</v>
      </c>
      <c r="AI182" t="str">
        <f t="shared" si="64"/>
        <v>Poison_list = [1,2,3,13,14,15,23,24,29,30,31,32,33,34,41,42,43,44,45,48,49,69,70,71,72,73,88,89,92,93,94,109,110,167,168,169,</v>
      </c>
      <c r="AJ182" t="str">
        <f t="shared" si="65"/>
        <v>Psychic_list = [63,64,65,79,80,96,97,102,103,121,122,124,150,151,177,178,</v>
      </c>
      <c r="AK182" t="str">
        <f t="shared" si="66"/>
        <v>Rock_list = [74,75,76,95,111,112,138,139,140,141,142,</v>
      </c>
      <c r="AL182" t="str">
        <f t="shared" si="67"/>
        <v>Steel_list = [81,82,</v>
      </c>
      <c r="AM182" t="str">
        <f t="shared" si="52"/>
        <v>Water_list = [7,8,9,54,55,60,61,62,72,73,79,80,86,87,90,91,98,99,116,117,118,119,120,121,129,130,131,134,138,139,140,141,158,159,160,170,171,</v>
      </c>
    </row>
    <row r="183" spans="1:39" x14ac:dyDescent="0.5">
      <c r="A183">
        <v>182</v>
      </c>
      <c r="B183" t="s">
        <v>1392</v>
      </c>
      <c r="C183" t="s">
        <v>1618</v>
      </c>
      <c r="D183" t="s">
        <v>1634</v>
      </c>
      <c r="E183" t="str">
        <f t="shared" si="72"/>
        <v/>
      </c>
      <c r="F183" t="str">
        <f t="shared" si="72"/>
        <v/>
      </c>
      <c r="G183" t="str">
        <f t="shared" si="72"/>
        <v/>
      </c>
      <c r="H183" t="str">
        <f t="shared" si="72"/>
        <v/>
      </c>
      <c r="I183" t="str">
        <f t="shared" si="72"/>
        <v/>
      </c>
      <c r="J183" t="str">
        <f t="shared" si="72"/>
        <v/>
      </c>
      <c r="K183" t="str">
        <f t="shared" si="72"/>
        <v/>
      </c>
      <c r="L183" t="str">
        <f t="shared" si="72"/>
        <v/>
      </c>
      <c r="M183">
        <f t="shared" si="72"/>
        <v>182</v>
      </c>
      <c r="N183" t="str">
        <f t="shared" si="72"/>
        <v/>
      </c>
      <c r="O183" t="str">
        <f t="shared" si="72"/>
        <v/>
      </c>
      <c r="P183" t="str">
        <f t="shared" si="72"/>
        <v/>
      </c>
      <c r="Q183" t="str">
        <f t="shared" si="72"/>
        <v/>
      </c>
      <c r="R183" t="str">
        <f t="shared" si="72"/>
        <v/>
      </c>
      <c r="S183" t="str">
        <f t="shared" si="72"/>
        <v/>
      </c>
      <c r="T183" t="str">
        <f t="shared" si="71"/>
        <v/>
      </c>
      <c r="U183" t="str">
        <f t="shared" si="69"/>
        <v/>
      </c>
      <c r="W183" t="str">
        <f t="shared" si="51"/>
        <v>Bug_list = [10,11,12,13,14,15,46,47,48,49,123,127,165,166,167,168,</v>
      </c>
      <c r="X183" t="str">
        <f t="shared" si="53"/>
        <v>Dark_list = [</v>
      </c>
      <c r="Y183" t="str">
        <f t="shared" si="54"/>
        <v>Dragon_list = [147,148,149,</v>
      </c>
      <c r="Z183" t="str">
        <f t="shared" si="55"/>
        <v>Electric_list = [25,26,81,82,100,101,125,135,145,170,171,172,179,180,181,</v>
      </c>
      <c r="AA183" t="str">
        <f t="shared" si="56"/>
        <v>Fighting_list = [56,57,62,66,67,68,106,107,</v>
      </c>
      <c r="AB183" t="str">
        <f t="shared" si="57"/>
        <v>Fire_list = [4,5,6,37,38,58,59,77,78,126,136,146,155,156,157,</v>
      </c>
      <c r="AC183" t="str">
        <f t="shared" si="58"/>
        <v>Flying_list = [6,12,16,17,18,21,22,41,42,83,84,85,123,130,142,144,145,146,149,163,164,165,166,169,176,177,178,</v>
      </c>
      <c r="AD183" t="str">
        <f t="shared" si="59"/>
        <v>Ghost_list = [92,93,94,</v>
      </c>
      <c r="AE183" t="str">
        <f t="shared" si="60"/>
        <v>Grass_list = [1,2,3,43,44,45,46,47,69,70,71,102,103,114,152,153,154,182,</v>
      </c>
      <c r="AF183" t="str">
        <f t="shared" si="61"/>
        <v>Ground_list = [27,28,31,34,50,51,74,75,76,95,104,105,111,112,</v>
      </c>
      <c r="AG183" t="str">
        <f t="shared" si="62"/>
        <v>Ice_list = [87,91,124,131,144,</v>
      </c>
      <c r="AH183" t="str">
        <f t="shared" si="63"/>
        <v>Normal_list = [16,17,18,19,20,21,22,39,40,52,53,83,84,85,108,113,115,128,132,133,137,143,161,162,163,164,174,</v>
      </c>
      <c r="AI183" t="str">
        <f t="shared" si="64"/>
        <v>Poison_list = [1,2,3,13,14,15,23,24,29,30,31,32,33,34,41,42,43,44,45,48,49,69,70,71,72,73,88,89,92,93,94,109,110,167,168,169,</v>
      </c>
      <c r="AJ183" t="str">
        <f t="shared" si="65"/>
        <v>Psychic_list = [63,64,65,79,80,96,97,102,103,121,122,124,150,151,177,178,</v>
      </c>
      <c r="AK183" t="str">
        <f t="shared" si="66"/>
        <v>Rock_list = [74,75,76,95,111,112,138,139,140,141,142,</v>
      </c>
      <c r="AL183" t="str">
        <f t="shared" si="67"/>
        <v>Steel_list = [81,82,</v>
      </c>
      <c r="AM183" t="str">
        <f t="shared" si="52"/>
        <v>Water_list = [7,8,9,54,55,60,61,62,72,73,79,80,86,87,90,91,98,99,116,117,118,119,120,121,129,130,131,134,138,139,140,141,158,159,160,170,171,</v>
      </c>
    </row>
    <row r="184" spans="1:39" x14ac:dyDescent="0.5">
      <c r="A184">
        <v>183</v>
      </c>
      <c r="B184" t="s">
        <v>1172</v>
      </c>
      <c r="C184" t="s">
        <v>1625</v>
      </c>
      <c r="D184" t="s">
        <v>1633</v>
      </c>
      <c r="E184" t="str">
        <f t="shared" si="72"/>
        <v/>
      </c>
      <c r="F184" t="str">
        <f t="shared" si="72"/>
        <v/>
      </c>
      <c r="G184" t="str">
        <f t="shared" si="72"/>
        <v/>
      </c>
      <c r="H184" t="str">
        <f t="shared" si="72"/>
        <v/>
      </c>
      <c r="I184" t="str">
        <f t="shared" si="72"/>
        <v/>
      </c>
      <c r="J184" t="str">
        <f t="shared" si="72"/>
        <v/>
      </c>
      <c r="K184" t="str">
        <f t="shared" si="72"/>
        <v/>
      </c>
      <c r="L184" t="str">
        <f t="shared" si="72"/>
        <v/>
      </c>
      <c r="M184" t="str">
        <f t="shared" si="72"/>
        <v/>
      </c>
      <c r="N184" t="str">
        <f t="shared" si="72"/>
        <v/>
      </c>
      <c r="O184" t="str">
        <f t="shared" si="72"/>
        <v/>
      </c>
      <c r="P184" t="str">
        <f t="shared" si="72"/>
        <v/>
      </c>
      <c r="Q184" t="str">
        <f t="shared" si="72"/>
        <v/>
      </c>
      <c r="R184" t="str">
        <f t="shared" si="72"/>
        <v/>
      </c>
      <c r="S184" t="str">
        <f t="shared" si="72"/>
        <v/>
      </c>
      <c r="T184" t="str">
        <f t="shared" si="71"/>
        <v/>
      </c>
      <c r="U184">
        <f t="shared" si="69"/>
        <v>183</v>
      </c>
      <c r="W184" t="str">
        <f t="shared" si="51"/>
        <v>Bug_list = [10,11,12,13,14,15,46,47,48,49,123,127,165,166,167,168,</v>
      </c>
      <c r="X184" t="str">
        <f t="shared" si="53"/>
        <v>Dark_list = [</v>
      </c>
      <c r="Y184" t="str">
        <f t="shared" si="54"/>
        <v>Dragon_list = [147,148,149,</v>
      </c>
      <c r="Z184" t="str">
        <f t="shared" si="55"/>
        <v>Electric_list = [25,26,81,82,100,101,125,135,145,170,171,172,179,180,181,</v>
      </c>
      <c r="AA184" t="str">
        <f t="shared" si="56"/>
        <v>Fighting_list = [56,57,62,66,67,68,106,107,</v>
      </c>
      <c r="AB184" t="str">
        <f t="shared" si="57"/>
        <v>Fire_list = [4,5,6,37,38,58,59,77,78,126,136,146,155,156,157,</v>
      </c>
      <c r="AC184" t="str">
        <f t="shared" si="58"/>
        <v>Flying_list = [6,12,16,17,18,21,22,41,42,83,84,85,123,130,142,144,145,146,149,163,164,165,166,169,176,177,178,</v>
      </c>
      <c r="AD184" t="str">
        <f t="shared" si="59"/>
        <v>Ghost_list = [92,93,94,</v>
      </c>
      <c r="AE184" t="str">
        <f t="shared" si="60"/>
        <v>Grass_list = [1,2,3,43,44,45,46,47,69,70,71,102,103,114,152,153,154,182,</v>
      </c>
      <c r="AF184" t="str">
        <f t="shared" si="61"/>
        <v>Ground_list = [27,28,31,34,50,51,74,75,76,95,104,105,111,112,</v>
      </c>
      <c r="AG184" t="str">
        <f t="shared" si="62"/>
        <v>Ice_list = [87,91,124,131,144,</v>
      </c>
      <c r="AH184" t="str">
        <f t="shared" si="63"/>
        <v>Normal_list = [16,17,18,19,20,21,22,39,40,52,53,83,84,85,108,113,115,128,132,133,137,143,161,162,163,164,174,</v>
      </c>
      <c r="AI184" t="str">
        <f t="shared" si="64"/>
        <v>Poison_list = [1,2,3,13,14,15,23,24,29,30,31,32,33,34,41,42,43,44,45,48,49,69,70,71,72,73,88,89,92,93,94,109,110,167,168,169,</v>
      </c>
      <c r="AJ184" t="str">
        <f t="shared" si="65"/>
        <v>Psychic_list = [63,64,65,79,80,96,97,102,103,121,122,124,150,151,177,178,</v>
      </c>
      <c r="AK184" t="str">
        <f t="shared" si="66"/>
        <v>Rock_list = [74,75,76,95,111,112,138,139,140,141,142,</v>
      </c>
      <c r="AL184" t="str">
        <f t="shared" si="67"/>
        <v>Steel_list = [81,82,</v>
      </c>
      <c r="AM184" t="str">
        <f t="shared" si="52"/>
        <v>Water_list = [7,8,9,54,55,60,61,62,72,73,79,80,86,87,90,91,98,99,116,117,118,119,120,121,129,130,131,134,138,139,140,141,158,159,160,170,171,183,</v>
      </c>
    </row>
    <row r="185" spans="1:39" x14ac:dyDescent="0.5">
      <c r="A185">
        <v>184</v>
      </c>
      <c r="B185" t="s">
        <v>1393</v>
      </c>
      <c r="C185" t="s">
        <v>1625</v>
      </c>
      <c r="D185" t="s">
        <v>1633</v>
      </c>
      <c r="E185" t="str">
        <f t="shared" si="72"/>
        <v/>
      </c>
      <c r="F185" t="str">
        <f t="shared" si="72"/>
        <v/>
      </c>
      <c r="G185" t="str">
        <f t="shared" si="72"/>
        <v/>
      </c>
      <c r="H185" t="str">
        <f t="shared" si="72"/>
        <v/>
      </c>
      <c r="I185" t="str">
        <f t="shared" si="72"/>
        <v/>
      </c>
      <c r="J185" t="str">
        <f t="shared" si="72"/>
        <v/>
      </c>
      <c r="K185" t="str">
        <f t="shared" si="72"/>
        <v/>
      </c>
      <c r="L185" t="str">
        <f t="shared" si="72"/>
        <v/>
      </c>
      <c r="M185" t="str">
        <f t="shared" si="72"/>
        <v/>
      </c>
      <c r="N185" t="str">
        <f t="shared" si="72"/>
        <v/>
      </c>
      <c r="O185" t="str">
        <f t="shared" si="72"/>
        <v/>
      </c>
      <c r="P185" t="str">
        <f t="shared" si="72"/>
        <v/>
      </c>
      <c r="Q185" t="str">
        <f t="shared" si="72"/>
        <v/>
      </c>
      <c r="R185" t="str">
        <f t="shared" si="72"/>
        <v/>
      </c>
      <c r="S185" t="str">
        <f t="shared" si="72"/>
        <v/>
      </c>
      <c r="T185" t="str">
        <f t="shared" si="71"/>
        <v/>
      </c>
      <c r="U185">
        <f t="shared" si="69"/>
        <v>184</v>
      </c>
      <c r="W185" t="str">
        <f t="shared" si="51"/>
        <v>Bug_list = [10,11,12,13,14,15,46,47,48,49,123,127,165,166,167,168,</v>
      </c>
      <c r="X185" t="str">
        <f t="shared" si="53"/>
        <v>Dark_list = [</v>
      </c>
      <c r="Y185" t="str">
        <f t="shared" si="54"/>
        <v>Dragon_list = [147,148,149,</v>
      </c>
      <c r="Z185" t="str">
        <f t="shared" si="55"/>
        <v>Electric_list = [25,26,81,82,100,101,125,135,145,170,171,172,179,180,181,</v>
      </c>
      <c r="AA185" t="str">
        <f t="shared" si="56"/>
        <v>Fighting_list = [56,57,62,66,67,68,106,107,</v>
      </c>
      <c r="AB185" t="str">
        <f t="shared" si="57"/>
        <v>Fire_list = [4,5,6,37,38,58,59,77,78,126,136,146,155,156,157,</v>
      </c>
      <c r="AC185" t="str">
        <f t="shared" si="58"/>
        <v>Flying_list = [6,12,16,17,18,21,22,41,42,83,84,85,123,130,142,144,145,146,149,163,164,165,166,169,176,177,178,</v>
      </c>
      <c r="AD185" t="str">
        <f t="shared" si="59"/>
        <v>Ghost_list = [92,93,94,</v>
      </c>
      <c r="AE185" t="str">
        <f t="shared" si="60"/>
        <v>Grass_list = [1,2,3,43,44,45,46,47,69,70,71,102,103,114,152,153,154,182,</v>
      </c>
      <c r="AF185" t="str">
        <f t="shared" si="61"/>
        <v>Ground_list = [27,28,31,34,50,51,74,75,76,95,104,105,111,112,</v>
      </c>
      <c r="AG185" t="str">
        <f t="shared" si="62"/>
        <v>Ice_list = [87,91,124,131,144,</v>
      </c>
      <c r="AH185" t="str">
        <f t="shared" si="63"/>
        <v>Normal_list = [16,17,18,19,20,21,22,39,40,52,53,83,84,85,108,113,115,128,132,133,137,143,161,162,163,164,174,</v>
      </c>
      <c r="AI185" t="str">
        <f t="shared" si="64"/>
        <v>Poison_list = [1,2,3,13,14,15,23,24,29,30,31,32,33,34,41,42,43,44,45,48,49,69,70,71,72,73,88,89,92,93,94,109,110,167,168,169,</v>
      </c>
      <c r="AJ185" t="str">
        <f t="shared" si="65"/>
        <v>Psychic_list = [63,64,65,79,80,96,97,102,103,121,122,124,150,151,177,178,</v>
      </c>
      <c r="AK185" t="str">
        <f t="shared" si="66"/>
        <v>Rock_list = [74,75,76,95,111,112,138,139,140,141,142,</v>
      </c>
      <c r="AL185" t="str">
        <f t="shared" si="67"/>
        <v>Steel_list = [81,82,</v>
      </c>
      <c r="AM185" t="str">
        <f t="shared" si="52"/>
        <v>Water_list = [7,8,9,54,55,60,61,62,72,73,79,80,86,87,90,91,98,99,116,117,118,119,120,121,129,130,131,134,138,139,140,141,158,159,160,170,171,183,184,</v>
      </c>
    </row>
    <row r="186" spans="1:39" x14ac:dyDescent="0.5">
      <c r="A186">
        <v>185</v>
      </c>
      <c r="B186" t="s">
        <v>1394</v>
      </c>
      <c r="C186" t="s">
        <v>1623</v>
      </c>
      <c r="D186" t="s">
        <v>1634</v>
      </c>
      <c r="E186" t="str">
        <f t="shared" si="72"/>
        <v/>
      </c>
      <c r="F186" t="str">
        <f t="shared" si="72"/>
        <v/>
      </c>
      <c r="G186" t="str">
        <f t="shared" si="72"/>
        <v/>
      </c>
      <c r="H186" t="str">
        <f t="shared" si="72"/>
        <v/>
      </c>
      <c r="I186" t="str">
        <f t="shared" si="72"/>
        <v/>
      </c>
      <c r="J186" t="str">
        <f t="shared" si="72"/>
        <v/>
      </c>
      <c r="K186" t="str">
        <f t="shared" si="72"/>
        <v/>
      </c>
      <c r="L186" t="str">
        <f t="shared" si="72"/>
        <v/>
      </c>
      <c r="M186" t="str">
        <f t="shared" si="72"/>
        <v/>
      </c>
      <c r="N186" t="str">
        <f t="shared" si="72"/>
        <v/>
      </c>
      <c r="O186" t="str">
        <f t="shared" si="72"/>
        <v/>
      </c>
      <c r="P186" t="str">
        <f t="shared" si="72"/>
        <v/>
      </c>
      <c r="Q186" t="str">
        <f t="shared" si="72"/>
        <v/>
      </c>
      <c r="R186" t="str">
        <f t="shared" si="72"/>
        <v/>
      </c>
      <c r="S186">
        <f t="shared" si="72"/>
        <v>185</v>
      </c>
      <c r="T186" t="str">
        <f t="shared" si="71"/>
        <v/>
      </c>
      <c r="U186" t="str">
        <f t="shared" si="69"/>
        <v/>
      </c>
      <c r="W186" t="str">
        <f t="shared" si="51"/>
        <v>Bug_list = [10,11,12,13,14,15,46,47,48,49,123,127,165,166,167,168,</v>
      </c>
      <c r="X186" t="str">
        <f t="shared" si="53"/>
        <v>Dark_list = [</v>
      </c>
      <c r="Y186" t="str">
        <f t="shared" si="54"/>
        <v>Dragon_list = [147,148,149,</v>
      </c>
      <c r="Z186" t="str">
        <f t="shared" si="55"/>
        <v>Electric_list = [25,26,81,82,100,101,125,135,145,170,171,172,179,180,181,</v>
      </c>
      <c r="AA186" t="str">
        <f t="shared" si="56"/>
        <v>Fighting_list = [56,57,62,66,67,68,106,107,</v>
      </c>
      <c r="AB186" t="str">
        <f t="shared" si="57"/>
        <v>Fire_list = [4,5,6,37,38,58,59,77,78,126,136,146,155,156,157,</v>
      </c>
      <c r="AC186" t="str">
        <f t="shared" si="58"/>
        <v>Flying_list = [6,12,16,17,18,21,22,41,42,83,84,85,123,130,142,144,145,146,149,163,164,165,166,169,176,177,178,</v>
      </c>
      <c r="AD186" t="str">
        <f t="shared" si="59"/>
        <v>Ghost_list = [92,93,94,</v>
      </c>
      <c r="AE186" t="str">
        <f t="shared" si="60"/>
        <v>Grass_list = [1,2,3,43,44,45,46,47,69,70,71,102,103,114,152,153,154,182,</v>
      </c>
      <c r="AF186" t="str">
        <f t="shared" si="61"/>
        <v>Ground_list = [27,28,31,34,50,51,74,75,76,95,104,105,111,112,</v>
      </c>
      <c r="AG186" t="str">
        <f t="shared" si="62"/>
        <v>Ice_list = [87,91,124,131,144,</v>
      </c>
      <c r="AH186" t="str">
        <f t="shared" si="63"/>
        <v>Normal_list = [16,17,18,19,20,21,22,39,40,52,53,83,84,85,108,113,115,128,132,133,137,143,161,162,163,164,174,</v>
      </c>
      <c r="AI186" t="str">
        <f t="shared" si="64"/>
        <v>Poison_list = [1,2,3,13,14,15,23,24,29,30,31,32,33,34,41,42,43,44,45,48,49,69,70,71,72,73,88,89,92,93,94,109,110,167,168,169,</v>
      </c>
      <c r="AJ186" t="str">
        <f t="shared" si="65"/>
        <v>Psychic_list = [63,64,65,79,80,96,97,102,103,121,122,124,150,151,177,178,</v>
      </c>
      <c r="AK186" t="str">
        <f t="shared" si="66"/>
        <v>Rock_list = [74,75,76,95,111,112,138,139,140,141,142,185,</v>
      </c>
      <c r="AL186" t="str">
        <f t="shared" si="67"/>
        <v>Steel_list = [81,82,</v>
      </c>
      <c r="AM186" t="str">
        <f t="shared" si="52"/>
        <v>Water_list = [7,8,9,54,55,60,61,62,72,73,79,80,86,87,90,91,98,99,116,117,118,119,120,121,129,130,131,134,138,139,140,141,158,159,160,170,171,183,184,</v>
      </c>
    </row>
    <row r="187" spans="1:39" x14ac:dyDescent="0.5">
      <c r="A187">
        <v>186</v>
      </c>
      <c r="B187" t="s">
        <v>1395</v>
      </c>
      <c r="C187" t="s">
        <v>1625</v>
      </c>
      <c r="D187" t="s">
        <v>1634</v>
      </c>
      <c r="E187" t="str">
        <f t="shared" si="72"/>
        <v/>
      </c>
      <c r="F187" t="str">
        <f t="shared" si="72"/>
        <v/>
      </c>
      <c r="G187" t="str">
        <f t="shared" si="72"/>
        <v/>
      </c>
      <c r="H187" t="str">
        <f t="shared" si="72"/>
        <v/>
      </c>
      <c r="I187" t="str">
        <f t="shared" si="72"/>
        <v/>
      </c>
      <c r="J187" t="str">
        <f t="shared" si="72"/>
        <v/>
      </c>
      <c r="K187" t="str">
        <f t="shared" si="72"/>
        <v/>
      </c>
      <c r="L187" t="str">
        <f t="shared" si="72"/>
        <v/>
      </c>
      <c r="M187" t="str">
        <f t="shared" si="72"/>
        <v/>
      </c>
      <c r="N187" t="str">
        <f t="shared" si="72"/>
        <v/>
      </c>
      <c r="O187" t="str">
        <f t="shared" si="72"/>
        <v/>
      </c>
      <c r="P187" t="str">
        <f t="shared" si="72"/>
        <v/>
      </c>
      <c r="Q187" t="str">
        <f t="shared" si="72"/>
        <v/>
      </c>
      <c r="R187" t="str">
        <f t="shared" si="72"/>
        <v/>
      </c>
      <c r="S187" t="str">
        <f t="shared" si="72"/>
        <v/>
      </c>
      <c r="T187" t="str">
        <f t="shared" si="71"/>
        <v/>
      </c>
      <c r="U187">
        <f t="shared" si="69"/>
        <v>186</v>
      </c>
      <c r="W187" t="str">
        <f t="shared" si="51"/>
        <v>Bug_list = [10,11,12,13,14,15,46,47,48,49,123,127,165,166,167,168,</v>
      </c>
      <c r="X187" t="str">
        <f t="shared" si="53"/>
        <v>Dark_list = [</v>
      </c>
      <c r="Y187" t="str">
        <f t="shared" si="54"/>
        <v>Dragon_list = [147,148,149,</v>
      </c>
      <c r="Z187" t="str">
        <f t="shared" si="55"/>
        <v>Electric_list = [25,26,81,82,100,101,125,135,145,170,171,172,179,180,181,</v>
      </c>
      <c r="AA187" t="str">
        <f t="shared" si="56"/>
        <v>Fighting_list = [56,57,62,66,67,68,106,107,</v>
      </c>
      <c r="AB187" t="str">
        <f t="shared" si="57"/>
        <v>Fire_list = [4,5,6,37,38,58,59,77,78,126,136,146,155,156,157,</v>
      </c>
      <c r="AC187" t="str">
        <f t="shared" si="58"/>
        <v>Flying_list = [6,12,16,17,18,21,22,41,42,83,84,85,123,130,142,144,145,146,149,163,164,165,166,169,176,177,178,</v>
      </c>
      <c r="AD187" t="str">
        <f t="shared" si="59"/>
        <v>Ghost_list = [92,93,94,</v>
      </c>
      <c r="AE187" t="str">
        <f t="shared" si="60"/>
        <v>Grass_list = [1,2,3,43,44,45,46,47,69,70,71,102,103,114,152,153,154,182,</v>
      </c>
      <c r="AF187" t="str">
        <f t="shared" si="61"/>
        <v>Ground_list = [27,28,31,34,50,51,74,75,76,95,104,105,111,112,</v>
      </c>
      <c r="AG187" t="str">
        <f t="shared" si="62"/>
        <v>Ice_list = [87,91,124,131,144,</v>
      </c>
      <c r="AH187" t="str">
        <f t="shared" si="63"/>
        <v>Normal_list = [16,17,18,19,20,21,22,39,40,52,53,83,84,85,108,113,115,128,132,133,137,143,161,162,163,164,174,</v>
      </c>
      <c r="AI187" t="str">
        <f t="shared" si="64"/>
        <v>Poison_list = [1,2,3,13,14,15,23,24,29,30,31,32,33,34,41,42,43,44,45,48,49,69,70,71,72,73,88,89,92,93,94,109,110,167,168,169,</v>
      </c>
      <c r="AJ187" t="str">
        <f t="shared" si="65"/>
        <v>Psychic_list = [63,64,65,79,80,96,97,102,103,121,122,124,150,151,177,178,</v>
      </c>
      <c r="AK187" t="str">
        <f t="shared" si="66"/>
        <v>Rock_list = [74,75,76,95,111,112,138,139,140,141,142,185,</v>
      </c>
      <c r="AL187" t="str">
        <f t="shared" si="67"/>
        <v>Steel_list = [81,82,</v>
      </c>
      <c r="AM187" t="str">
        <f t="shared" si="52"/>
        <v>Water_list = [7,8,9,54,55,60,61,62,72,73,79,80,86,87,90,91,98,99,116,117,118,119,120,121,129,130,131,134,138,139,140,141,158,159,160,170,171,183,184,186,</v>
      </c>
    </row>
    <row r="188" spans="1:39" x14ac:dyDescent="0.5">
      <c r="A188">
        <v>187</v>
      </c>
      <c r="B188" t="s">
        <v>1173</v>
      </c>
      <c r="C188" t="s">
        <v>1618</v>
      </c>
      <c r="D188" t="s">
        <v>1621</v>
      </c>
      <c r="E188" t="str">
        <f t="shared" si="72"/>
        <v/>
      </c>
      <c r="F188" t="str">
        <f t="shared" si="72"/>
        <v/>
      </c>
      <c r="G188" t="str">
        <f t="shared" si="72"/>
        <v/>
      </c>
      <c r="H188" t="str">
        <f t="shared" si="72"/>
        <v/>
      </c>
      <c r="I188" t="str">
        <f t="shared" si="72"/>
        <v/>
      </c>
      <c r="J188" t="str">
        <f t="shared" si="72"/>
        <v/>
      </c>
      <c r="K188">
        <f t="shared" si="72"/>
        <v>187</v>
      </c>
      <c r="L188" t="str">
        <f t="shared" si="72"/>
        <v/>
      </c>
      <c r="M188">
        <f t="shared" si="72"/>
        <v>187</v>
      </c>
      <c r="N188" t="str">
        <f t="shared" si="72"/>
        <v/>
      </c>
      <c r="O188" t="str">
        <f t="shared" si="72"/>
        <v/>
      </c>
      <c r="P188" t="str">
        <f t="shared" si="72"/>
        <v/>
      </c>
      <c r="Q188" t="str">
        <f t="shared" si="72"/>
        <v/>
      </c>
      <c r="R188" t="str">
        <f t="shared" si="72"/>
        <v/>
      </c>
      <c r="S188" t="str">
        <f t="shared" si="72"/>
        <v/>
      </c>
      <c r="T188" t="str">
        <f t="shared" si="71"/>
        <v/>
      </c>
      <c r="U188" t="str">
        <f t="shared" si="69"/>
        <v/>
      </c>
      <c r="W188" t="str">
        <f t="shared" si="51"/>
        <v>Bug_list = [10,11,12,13,14,15,46,47,48,49,123,127,165,166,167,168,</v>
      </c>
      <c r="X188" t="str">
        <f t="shared" si="53"/>
        <v>Dark_list = [</v>
      </c>
      <c r="Y188" t="str">
        <f t="shared" si="54"/>
        <v>Dragon_list = [147,148,149,</v>
      </c>
      <c r="Z188" t="str">
        <f t="shared" si="55"/>
        <v>Electric_list = [25,26,81,82,100,101,125,135,145,170,171,172,179,180,181,</v>
      </c>
      <c r="AA188" t="str">
        <f t="shared" si="56"/>
        <v>Fighting_list = [56,57,62,66,67,68,106,107,</v>
      </c>
      <c r="AB188" t="str">
        <f t="shared" si="57"/>
        <v>Fire_list = [4,5,6,37,38,58,59,77,78,126,136,146,155,156,157,</v>
      </c>
      <c r="AC188" t="str">
        <f t="shared" si="58"/>
        <v>Flying_list = [6,12,16,17,18,21,22,41,42,83,84,85,123,130,142,144,145,146,149,163,164,165,166,169,176,177,178,187,</v>
      </c>
      <c r="AD188" t="str">
        <f t="shared" si="59"/>
        <v>Ghost_list = [92,93,94,</v>
      </c>
      <c r="AE188" t="str">
        <f t="shared" si="60"/>
        <v>Grass_list = [1,2,3,43,44,45,46,47,69,70,71,102,103,114,152,153,154,182,187,</v>
      </c>
      <c r="AF188" t="str">
        <f t="shared" si="61"/>
        <v>Ground_list = [27,28,31,34,50,51,74,75,76,95,104,105,111,112,</v>
      </c>
      <c r="AG188" t="str">
        <f t="shared" si="62"/>
        <v>Ice_list = [87,91,124,131,144,</v>
      </c>
      <c r="AH188" t="str">
        <f t="shared" si="63"/>
        <v>Normal_list = [16,17,18,19,20,21,22,39,40,52,53,83,84,85,108,113,115,128,132,133,137,143,161,162,163,164,174,</v>
      </c>
      <c r="AI188" t="str">
        <f t="shared" si="64"/>
        <v>Poison_list = [1,2,3,13,14,15,23,24,29,30,31,32,33,34,41,42,43,44,45,48,49,69,70,71,72,73,88,89,92,93,94,109,110,167,168,169,</v>
      </c>
      <c r="AJ188" t="str">
        <f t="shared" si="65"/>
        <v>Psychic_list = [63,64,65,79,80,96,97,102,103,121,122,124,150,151,177,178,</v>
      </c>
      <c r="AK188" t="str">
        <f t="shared" si="66"/>
        <v>Rock_list = [74,75,76,95,111,112,138,139,140,141,142,185,</v>
      </c>
      <c r="AL188" t="str">
        <f t="shared" si="67"/>
        <v>Steel_list = [81,82,</v>
      </c>
      <c r="AM188" t="str">
        <f t="shared" si="52"/>
        <v>Water_list = [7,8,9,54,55,60,61,62,72,73,79,80,86,87,90,91,98,99,116,117,118,119,120,121,129,130,131,134,138,139,140,141,158,159,160,170,171,183,184,186,</v>
      </c>
    </row>
    <row r="189" spans="1:39" x14ac:dyDescent="0.5">
      <c r="A189">
        <v>188</v>
      </c>
      <c r="B189" t="s">
        <v>1174</v>
      </c>
      <c r="C189" t="s">
        <v>1618</v>
      </c>
      <c r="D189" t="s">
        <v>1621</v>
      </c>
      <c r="E189" t="str">
        <f t="shared" si="72"/>
        <v/>
      </c>
      <c r="F189" t="str">
        <f t="shared" si="72"/>
        <v/>
      </c>
      <c r="G189" t="str">
        <f t="shared" si="72"/>
        <v/>
      </c>
      <c r="H189" t="str">
        <f t="shared" si="72"/>
        <v/>
      </c>
      <c r="I189" t="str">
        <f t="shared" si="72"/>
        <v/>
      </c>
      <c r="J189" t="str">
        <f t="shared" si="72"/>
        <v/>
      </c>
      <c r="K189">
        <f t="shared" si="72"/>
        <v>188</v>
      </c>
      <c r="L189" t="str">
        <f t="shared" si="72"/>
        <v/>
      </c>
      <c r="M189">
        <f t="shared" si="72"/>
        <v>188</v>
      </c>
      <c r="N189" t="str">
        <f t="shared" si="72"/>
        <v/>
      </c>
      <c r="O189" t="str">
        <f t="shared" si="72"/>
        <v/>
      </c>
      <c r="P189" t="str">
        <f t="shared" si="72"/>
        <v/>
      </c>
      <c r="Q189" t="str">
        <f t="shared" si="72"/>
        <v/>
      </c>
      <c r="R189" t="str">
        <f t="shared" si="72"/>
        <v/>
      </c>
      <c r="S189" t="str">
        <f t="shared" si="72"/>
        <v/>
      </c>
      <c r="T189" t="str">
        <f t="shared" si="71"/>
        <v/>
      </c>
      <c r="U189" t="str">
        <f t="shared" si="69"/>
        <v/>
      </c>
      <c r="W189" t="str">
        <f t="shared" si="51"/>
        <v>Bug_list = [10,11,12,13,14,15,46,47,48,49,123,127,165,166,167,168,</v>
      </c>
      <c r="X189" t="str">
        <f t="shared" si="53"/>
        <v>Dark_list = [</v>
      </c>
      <c r="Y189" t="str">
        <f t="shared" si="54"/>
        <v>Dragon_list = [147,148,149,</v>
      </c>
      <c r="Z189" t="str">
        <f t="shared" si="55"/>
        <v>Electric_list = [25,26,81,82,100,101,125,135,145,170,171,172,179,180,181,</v>
      </c>
      <c r="AA189" t="str">
        <f t="shared" si="56"/>
        <v>Fighting_list = [56,57,62,66,67,68,106,107,</v>
      </c>
      <c r="AB189" t="str">
        <f t="shared" si="57"/>
        <v>Fire_list = [4,5,6,37,38,58,59,77,78,126,136,146,155,156,157,</v>
      </c>
      <c r="AC189" t="str">
        <f t="shared" si="58"/>
        <v>Flying_list = [6,12,16,17,18,21,22,41,42,83,84,85,123,130,142,144,145,146,149,163,164,165,166,169,176,177,178,187,188,</v>
      </c>
      <c r="AD189" t="str">
        <f t="shared" si="59"/>
        <v>Ghost_list = [92,93,94,</v>
      </c>
      <c r="AE189" t="str">
        <f t="shared" si="60"/>
        <v>Grass_list = [1,2,3,43,44,45,46,47,69,70,71,102,103,114,152,153,154,182,187,188,</v>
      </c>
      <c r="AF189" t="str">
        <f t="shared" si="61"/>
        <v>Ground_list = [27,28,31,34,50,51,74,75,76,95,104,105,111,112,</v>
      </c>
      <c r="AG189" t="str">
        <f t="shared" si="62"/>
        <v>Ice_list = [87,91,124,131,144,</v>
      </c>
      <c r="AH189" t="str">
        <f t="shared" si="63"/>
        <v>Normal_list = [16,17,18,19,20,21,22,39,40,52,53,83,84,85,108,113,115,128,132,133,137,143,161,162,163,164,174,</v>
      </c>
      <c r="AI189" t="str">
        <f t="shared" si="64"/>
        <v>Poison_list = [1,2,3,13,14,15,23,24,29,30,31,32,33,34,41,42,43,44,45,48,49,69,70,71,72,73,88,89,92,93,94,109,110,167,168,169,</v>
      </c>
      <c r="AJ189" t="str">
        <f t="shared" si="65"/>
        <v>Psychic_list = [63,64,65,79,80,96,97,102,103,121,122,124,150,151,177,178,</v>
      </c>
      <c r="AK189" t="str">
        <f t="shared" si="66"/>
        <v>Rock_list = [74,75,76,95,111,112,138,139,140,141,142,185,</v>
      </c>
      <c r="AL189" t="str">
        <f t="shared" si="67"/>
        <v>Steel_list = [81,82,</v>
      </c>
      <c r="AM189" t="str">
        <f t="shared" si="52"/>
        <v>Water_list = [7,8,9,54,55,60,61,62,72,73,79,80,86,87,90,91,98,99,116,117,118,119,120,121,129,130,131,134,138,139,140,141,158,159,160,170,171,183,184,186,</v>
      </c>
    </row>
    <row r="190" spans="1:39" x14ac:dyDescent="0.5">
      <c r="A190">
        <v>189</v>
      </c>
      <c r="B190" t="s">
        <v>1396</v>
      </c>
      <c r="C190" t="s">
        <v>1618</v>
      </c>
      <c r="D190" t="s">
        <v>1621</v>
      </c>
      <c r="E190" t="str">
        <f t="shared" si="72"/>
        <v/>
      </c>
      <c r="F190" t="str">
        <f t="shared" si="72"/>
        <v/>
      </c>
      <c r="G190" t="str">
        <f t="shared" si="72"/>
        <v/>
      </c>
      <c r="H190" t="str">
        <f t="shared" si="72"/>
        <v/>
      </c>
      <c r="I190" t="str">
        <f t="shared" si="72"/>
        <v/>
      </c>
      <c r="J190" t="str">
        <f t="shared" si="72"/>
        <v/>
      </c>
      <c r="K190">
        <f t="shared" si="72"/>
        <v>189</v>
      </c>
      <c r="L190" t="str">
        <f t="shared" si="72"/>
        <v/>
      </c>
      <c r="M190">
        <f t="shared" si="72"/>
        <v>189</v>
      </c>
      <c r="N190" t="str">
        <f t="shared" si="72"/>
        <v/>
      </c>
      <c r="O190" t="str">
        <f t="shared" si="72"/>
        <v/>
      </c>
      <c r="P190" t="str">
        <f t="shared" si="72"/>
        <v/>
      </c>
      <c r="Q190" t="str">
        <f t="shared" si="72"/>
        <v/>
      </c>
      <c r="R190" t="str">
        <f t="shared" si="72"/>
        <v/>
      </c>
      <c r="S190" t="str">
        <f t="shared" si="72"/>
        <v/>
      </c>
      <c r="T190" t="str">
        <f t="shared" si="71"/>
        <v/>
      </c>
      <c r="U190" t="str">
        <f t="shared" si="69"/>
        <v/>
      </c>
      <c r="W190" t="str">
        <f t="shared" si="51"/>
        <v>Bug_list = [10,11,12,13,14,15,46,47,48,49,123,127,165,166,167,168,</v>
      </c>
      <c r="X190" t="str">
        <f t="shared" si="53"/>
        <v>Dark_list = [</v>
      </c>
      <c r="Y190" t="str">
        <f t="shared" si="54"/>
        <v>Dragon_list = [147,148,149,</v>
      </c>
      <c r="Z190" t="str">
        <f t="shared" si="55"/>
        <v>Electric_list = [25,26,81,82,100,101,125,135,145,170,171,172,179,180,181,</v>
      </c>
      <c r="AA190" t="str">
        <f t="shared" si="56"/>
        <v>Fighting_list = [56,57,62,66,67,68,106,107,</v>
      </c>
      <c r="AB190" t="str">
        <f t="shared" si="57"/>
        <v>Fire_list = [4,5,6,37,38,58,59,77,78,126,136,146,155,156,157,</v>
      </c>
      <c r="AC190" t="str">
        <f t="shared" si="58"/>
        <v>Flying_list = [6,12,16,17,18,21,22,41,42,83,84,85,123,130,142,144,145,146,149,163,164,165,166,169,176,177,178,187,188,189,</v>
      </c>
      <c r="AD190" t="str">
        <f t="shared" si="59"/>
        <v>Ghost_list = [92,93,94,</v>
      </c>
      <c r="AE190" t="str">
        <f t="shared" si="60"/>
        <v>Grass_list = [1,2,3,43,44,45,46,47,69,70,71,102,103,114,152,153,154,182,187,188,189,</v>
      </c>
      <c r="AF190" t="str">
        <f t="shared" si="61"/>
        <v>Ground_list = [27,28,31,34,50,51,74,75,76,95,104,105,111,112,</v>
      </c>
      <c r="AG190" t="str">
        <f t="shared" si="62"/>
        <v>Ice_list = [87,91,124,131,144,</v>
      </c>
      <c r="AH190" t="str">
        <f t="shared" si="63"/>
        <v>Normal_list = [16,17,18,19,20,21,22,39,40,52,53,83,84,85,108,113,115,128,132,133,137,143,161,162,163,164,174,</v>
      </c>
      <c r="AI190" t="str">
        <f t="shared" si="64"/>
        <v>Poison_list = [1,2,3,13,14,15,23,24,29,30,31,32,33,34,41,42,43,44,45,48,49,69,70,71,72,73,88,89,92,93,94,109,110,167,168,169,</v>
      </c>
      <c r="AJ190" t="str">
        <f t="shared" si="65"/>
        <v>Psychic_list = [63,64,65,79,80,96,97,102,103,121,122,124,150,151,177,178,</v>
      </c>
      <c r="AK190" t="str">
        <f t="shared" si="66"/>
        <v>Rock_list = [74,75,76,95,111,112,138,139,140,141,142,185,</v>
      </c>
      <c r="AL190" t="str">
        <f t="shared" si="67"/>
        <v>Steel_list = [81,82,</v>
      </c>
      <c r="AM190" t="str">
        <f t="shared" si="52"/>
        <v>Water_list = [7,8,9,54,55,60,61,62,72,73,79,80,86,87,90,91,98,99,116,117,118,119,120,121,129,130,131,134,138,139,140,141,158,159,160,170,171,183,184,186,</v>
      </c>
    </row>
    <row r="191" spans="1:39" x14ac:dyDescent="0.5">
      <c r="A191">
        <v>190</v>
      </c>
      <c r="B191" t="s">
        <v>1397</v>
      </c>
      <c r="C191" t="s">
        <v>1620</v>
      </c>
      <c r="D191" t="s">
        <v>1634</v>
      </c>
      <c r="E191" t="str">
        <f t="shared" si="72"/>
        <v/>
      </c>
      <c r="F191" t="str">
        <f t="shared" si="72"/>
        <v/>
      </c>
      <c r="G191" t="str">
        <f t="shared" si="72"/>
        <v/>
      </c>
      <c r="H191" t="str">
        <f t="shared" si="72"/>
        <v/>
      </c>
      <c r="I191" t="str">
        <f t="shared" si="72"/>
        <v/>
      </c>
      <c r="J191" t="str">
        <f t="shared" si="72"/>
        <v/>
      </c>
      <c r="K191" t="str">
        <f t="shared" si="72"/>
        <v/>
      </c>
      <c r="L191" t="str">
        <f t="shared" si="72"/>
        <v/>
      </c>
      <c r="M191" t="str">
        <f t="shared" si="72"/>
        <v/>
      </c>
      <c r="N191" t="str">
        <f t="shared" si="72"/>
        <v/>
      </c>
      <c r="O191" t="str">
        <f t="shared" si="72"/>
        <v/>
      </c>
      <c r="P191">
        <f t="shared" si="72"/>
        <v>190</v>
      </c>
      <c r="Q191" t="str">
        <f t="shared" si="72"/>
        <v/>
      </c>
      <c r="R191" t="str">
        <f t="shared" si="72"/>
        <v/>
      </c>
      <c r="S191" t="str">
        <f t="shared" si="72"/>
        <v/>
      </c>
      <c r="T191" t="str">
        <f t="shared" si="71"/>
        <v/>
      </c>
      <c r="U191" t="str">
        <f t="shared" si="69"/>
        <v/>
      </c>
      <c r="W191" t="str">
        <f t="shared" si="51"/>
        <v>Bug_list = [10,11,12,13,14,15,46,47,48,49,123,127,165,166,167,168,</v>
      </c>
      <c r="X191" t="str">
        <f t="shared" si="53"/>
        <v>Dark_list = [</v>
      </c>
      <c r="Y191" t="str">
        <f t="shared" si="54"/>
        <v>Dragon_list = [147,148,149,</v>
      </c>
      <c r="Z191" t="str">
        <f t="shared" si="55"/>
        <v>Electric_list = [25,26,81,82,100,101,125,135,145,170,171,172,179,180,181,</v>
      </c>
      <c r="AA191" t="str">
        <f t="shared" si="56"/>
        <v>Fighting_list = [56,57,62,66,67,68,106,107,</v>
      </c>
      <c r="AB191" t="str">
        <f t="shared" si="57"/>
        <v>Fire_list = [4,5,6,37,38,58,59,77,78,126,136,146,155,156,157,</v>
      </c>
      <c r="AC191" t="str">
        <f t="shared" si="58"/>
        <v>Flying_list = [6,12,16,17,18,21,22,41,42,83,84,85,123,130,142,144,145,146,149,163,164,165,166,169,176,177,178,187,188,189,</v>
      </c>
      <c r="AD191" t="str">
        <f t="shared" si="59"/>
        <v>Ghost_list = [92,93,94,</v>
      </c>
      <c r="AE191" t="str">
        <f t="shared" si="60"/>
        <v>Grass_list = [1,2,3,43,44,45,46,47,69,70,71,102,103,114,152,153,154,182,187,188,189,</v>
      </c>
      <c r="AF191" t="str">
        <f t="shared" si="61"/>
        <v>Ground_list = [27,28,31,34,50,51,74,75,76,95,104,105,111,112,</v>
      </c>
      <c r="AG191" t="str">
        <f t="shared" si="62"/>
        <v>Ice_list = [87,91,124,131,144,</v>
      </c>
      <c r="AH191" t="str">
        <f t="shared" si="63"/>
        <v>Normal_list = [16,17,18,19,20,21,22,39,40,52,53,83,84,85,108,113,115,128,132,133,137,143,161,162,163,164,174,190,</v>
      </c>
      <c r="AI191" t="str">
        <f t="shared" si="64"/>
        <v>Poison_list = [1,2,3,13,14,15,23,24,29,30,31,32,33,34,41,42,43,44,45,48,49,69,70,71,72,73,88,89,92,93,94,109,110,167,168,169,</v>
      </c>
      <c r="AJ191" t="str">
        <f t="shared" si="65"/>
        <v>Psychic_list = [63,64,65,79,80,96,97,102,103,121,122,124,150,151,177,178,</v>
      </c>
      <c r="AK191" t="str">
        <f t="shared" si="66"/>
        <v>Rock_list = [74,75,76,95,111,112,138,139,140,141,142,185,</v>
      </c>
      <c r="AL191" t="str">
        <f t="shared" si="67"/>
        <v>Steel_list = [81,82,</v>
      </c>
      <c r="AM191" t="str">
        <f t="shared" si="52"/>
        <v>Water_list = [7,8,9,54,55,60,61,62,72,73,79,80,86,87,90,91,98,99,116,117,118,119,120,121,129,130,131,134,138,139,140,141,158,159,160,170,171,183,184,186,</v>
      </c>
    </row>
    <row r="192" spans="1:39" x14ac:dyDescent="0.5">
      <c r="A192">
        <v>191</v>
      </c>
      <c r="B192" t="s">
        <v>1398</v>
      </c>
      <c r="C192" t="s">
        <v>1618</v>
      </c>
      <c r="D192" t="s">
        <v>1634</v>
      </c>
      <c r="E192" t="str">
        <f t="shared" si="72"/>
        <v/>
      </c>
      <c r="F192" t="str">
        <f t="shared" si="72"/>
        <v/>
      </c>
      <c r="G192" t="str">
        <f t="shared" si="72"/>
        <v/>
      </c>
      <c r="H192" t="str">
        <f t="shared" si="72"/>
        <v/>
      </c>
      <c r="I192" t="str">
        <f t="shared" si="72"/>
        <v/>
      </c>
      <c r="J192" t="str">
        <f t="shared" si="72"/>
        <v/>
      </c>
      <c r="K192" t="str">
        <f t="shared" si="72"/>
        <v/>
      </c>
      <c r="L192" t="str">
        <f t="shared" si="72"/>
        <v/>
      </c>
      <c r="M192">
        <f t="shared" si="72"/>
        <v>191</v>
      </c>
      <c r="N192" t="str">
        <f t="shared" si="72"/>
        <v/>
      </c>
      <c r="O192" t="str">
        <f t="shared" si="72"/>
        <v/>
      </c>
      <c r="P192" t="str">
        <f t="shared" si="72"/>
        <v/>
      </c>
      <c r="Q192" t="str">
        <f t="shared" si="72"/>
        <v/>
      </c>
      <c r="R192" t="str">
        <f t="shared" si="72"/>
        <v/>
      </c>
      <c r="S192" t="str">
        <f t="shared" si="72"/>
        <v/>
      </c>
      <c r="T192" t="str">
        <f t="shared" si="71"/>
        <v/>
      </c>
      <c r="U192" t="str">
        <f t="shared" si="69"/>
        <v/>
      </c>
      <c r="W192" t="str">
        <f t="shared" si="51"/>
        <v>Bug_list = [10,11,12,13,14,15,46,47,48,49,123,127,165,166,167,168,</v>
      </c>
      <c r="X192" t="str">
        <f t="shared" si="53"/>
        <v>Dark_list = [</v>
      </c>
      <c r="Y192" t="str">
        <f t="shared" si="54"/>
        <v>Dragon_list = [147,148,149,</v>
      </c>
      <c r="Z192" t="str">
        <f t="shared" si="55"/>
        <v>Electric_list = [25,26,81,82,100,101,125,135,145,170,171,172,179,180,181,</v>
      </c>
      <c r="AA192" t="str">
        <f t="shared" si="56"/>
        <v>Fighting_list = [56,57,62,66,67,68,106,107,</v>
      </c>
      <c r="AB192" t="str">
        <f t="shared" si="57"/>
        <v>Fire_list = [4,5,6,37,38,58,59,77,78,126,136,146,155,156,157,</v>
      </c>
      <c r="AC192" t="str">
        <f t="shared" si="58"/>
        <v>Flying_list = [6,12,16,17,18,21,22,41,42,83,84,85,123,130,142,144,145,146,149,163,164,165,166,169,176,177,178,187,188,189,</v>
      </c>
      <c r="AD192" t="str">
        <f t="shared" si="59"/>
        <v>Ghost_list = [92,93,94,</v>
      </c>
      <c r="AE192" t="str">
        <f t="shared" si="60"/>
        <v>Grass_list = [1,2,3,43,44,45,46,47,69,70,71,102,103,114,152,153,154,182,187,188,189,191,</v>
      </c>
      <c r="AF192" t="str">
        <f t="shared" si="61"/>
        <v>Ground_list = [27,28,31,34,50,51,74,75,76,95,104,105,111,112,</v>
      </c>
      <c r="AG192" t="str">
        <f t="shared" si="62"/>
        <v>Ice_list = [87,91,124,131,144,</v>
      </c>
      <c r="AH192" t="str">
        <f t="shared" si="63"/>
        <v>Normal_list = [16,17,18,19,20,21,22,39,40,52,53,83,84,85,108,113,115,128,132,133,137,143,161,162,163,164,174,190,</v>
      </c>
      <c r="AI192" t="str">
        <f t="shared" si="64"/>
        <v>Poison_list = [1,2,3,13,14,15,23,24,29,30,31,32,33,34,41,42,43,44,45,48,49,69,70,71,72,73,88,89,92,93,94,109,110,167,168,169,</v>
      </c>
      <c r="AJ192" t="str">
        <f t="shared" si="65"/>
        <v>Psychic_list = [63,64,65,79,80,96,97,102,103,121,122,124,150,151,177,178,</v>
      </c>
      <c r="AK192" t="str">
        <f t="shared" si="66"/>
        <v>Rock_list = [74,75,76,95,111,112,138,139,140,141,142,185,</v>
      </c>
      <c r="AL192" t="str">
        <f t="shared" si="67"/>
        <v>Steel_list = [81,82,</v>
      </c>
      <c r="AM192" t="str">
        <f t="shared" si="52"/>
        <v>Water_list = [7,8,9,54,55,60,61,62,72,73,79,80,86,87,90,91,98,99,116,117,118,119,120,121,129,130,131,134,138,139,140,141,158,159,160,170,171,183,184,186,</v>
      </c>
    </row>
    <row r="193" spans="1:39" x14ac:dyDescent="0.5">
      <c r="A193">
        <v>192</v>
      </c>
      <c r="B193" t="s">
        <v>1399</v>
      </c>
      <c r="C193" t="s">
        <v>1618</v>
      </c>
      <c r="D193" t="s">
        <v>1634</v>
      </c>
      <c r="E193" t="str">
        <f t="shared" si="72"/>
        <v/>
      </c>
      <c r="F193" t="str">
        <f t="shared" si="72"/>
        <v/>
      </c>
      <c r="G193" t="str">
        <f t="shared" si="72"/>
        <v/>
      </c>
      <c r="H193" t="str">
        <f t="shared" si="72"/>
        <v/>
      </c>
      <c r="I193" t="str">
        <f t="shared" si="72"/>
        <v/>
      </c>
      <c r="J193" t="str">
        <f t="shared" si="72"/>
        <v/>
      </c>
      <c r="K193" t="str">
        <f t="shared" si="72"/>
        <v/>
      </c>
      <c r="L193" t="str">
        <f t="shared" si="72"/>
        <v/>
      </c>
      <c r="M193">
        <f t="shared" si="72"/>
        <v>192</v>
      </c>
      <c r="N193" t="str">
        <f t="shared" si="72"/>
        <v/>
      </c>
      <c r="O193" t="str">
        <f t="shared" si="72"/>
        <v/>
      </c>
      <c r="P193" t="str">
        <f t="shared" si="72"/>
        <v/>
      </c>
      <c r="Q193" t="str">
        <f t="shared" si="72"/>
        <v/>
      </c>
      <c r="R193" t="str">
        <f t="shared" si="72"/>
        <v/>
      </c>
      <c r="S193" t="str">
        <f t="shared" si="72"/>
        <v/>
      </c>
      <c r="T193" t="str">
        <f t="shared" si="71"/>
        <v/>
      </c>
      <c r="U193" t="str">
        <f t="shared" si="69"/>
        <v/>
      </c>
      <c r="W193" t="str">
        <f t="shared" si="51"/>
        <v>Bug_list = [10,11,12,13,14,15,46,47,48,49,123,127,165,166,167,168,</v>
      </c>
      <c r="X193" t="str">
        <f t="shared" si="53"/>
        <v>Dark_list = [</v>
      </c>
      <c r="Y193" t="str">
        <f t="shared" si="54"/>
        <v>Dragon_list = [147,148,149,</v>
      </c>
      <c r="Z193" t="str">
        <f t="shared" si="55"/>
        <v>Electric_list = [25,26,81,82,100,101,125,135,145,170,171,172,179,180,181,</v>
      </c>
      <c r="AA193" t="str">
        <f t="shared" si="56"/>
        <v>Fighting_list = [56,57,62,66,67,68,106,107,</v>
      </c>
      <c r="AB193" t="str">
        <f t="shared" si="57"/>
        <v>Fire_list = [4,5,6,37,38,58,59,77,78,126,136,146,155,156,157,</v>
      </c>
      <c r="AC193" t="str">
        <f t="shared" si="58"/>
        <v>Flying_list = [6,12,16,17,18,21,22,41,42,83,84,85,123,130,142,144,145,146,149,163,164,165,166,169,176,177,178,187,188,189,</v>
      </c>
      <c r="AD193" t="str">
        <f t="shared" si="59"/>
        <v>Ghost_list = [92,93,94,</v>
      </c>
      <c r="AE193" t="str">
        <f t="shared" si="60"/>
        <v>Grass_list = [1,2,3,43,44,45,46,47,69,70,71,102,103,114,152,153,154,182,187,188,189,191,192,</v>
      </c>
      <c r="AF193" t="str">
        <f t="shared" si="61"/>
        <v>Ground_list = [27,28,31,34,50,51,74,75,76,95,104,105,111,112,</v>
      </c>
      <c r="AG193" t="str">
        <f t="shared" si="62"/>
        <v>Ice_list = [87,91,124,131,144,</v>
      </c>
      <c r="AH193" t="str">
        <f t="shared" si="63"/>
        <v>Normal_list = [16,17,18,19,20,21,22,39,40,52,53,83,84,85,108,113,115,128,132,133,137,143,161,162,163,164,174,190,</v>
      </c>
      <c r="AI193" t="str">
        <f t="shared" si="64"/>
        <v>Poison_list = [1,2,3,13,14,15,23,24,29,30,31,32,33,34,41,42,43,44,45,48,49,69,70,71,72,73,88,89,92,93,94,109,110,167,168,169,</v>
      </c>
      <c r="AJ193" t="str">
        <f t="shared" si="65"/>
        <v>Psychic_list = [63,64,65,79,80,96,97,102,103,121,122,124,150,151,177,178,</v>
      </c>
      <c r="AK193" t="str">
        <f t="shared" si="66"/>
        <v>Rock_list = [74,75,76,95,111,112,138,139,140,141,142,185,</v>
      </c>
      <c r="AL193" t="str">
        <f t="shared" si="67"/>
        <v>Steel_list = [81,82,</v>
      </c>
      <c r="AM193" t="str">
        <f t="shared" si="52"/>
        <v>Water_list = [7,8,9,54,55,60,61,62,72,73,79,80,86,87,90,91,98,99,116,117,118,119,120,121,129,130,131,134,138,139,140,141,158,159,160,170,171,183,184,186,</v>
      </c>
    </row>
    <row r="194" spans="1:39" x14ac:dyDescent="0.5">
      <c r="A194">
        <v>193</v>
      </c>
      <c r="B194" t="s">
        <v>1400</v>
      </c>
      <c r="C194" t="s">
        <v>1626</v>
      </c>
      <c r="D194" t="s">
        <v>1621</v>
      </c>
      <c r="E194">
        <f t="shared" si="72"/>
        <v>193</v>
      </c>
      <c r="F194" t="str">
        <f t="shared" si="72"/>
        <v/>
      </c>
      <c r="G194" t="str">
        <f t="shared" si="72"/>
        <v/>
      </c>
      <c r="H194" t="str">
        <f t="shared" si="72"/>
        <v/>
      </c>
      <c r="I194" t="str">
        <f t="shared" si="72"/>
        <v/>
      </c>
      <c r="J194" t="str">
        <f t="shared" si="72"/>
        <v/>
      </c>
      <c r="K194">
        <f t="shared" si="72"/>
        <v>193</v>
      </c>
      <c r="L194" t="str">
        <f t="shared" si="72"/>
        <v/>
      </c>
      <c r="M194" t="str">
        <f t="shared" si="72"/>
        <v/>
      </c>
      <c r="N194" t="str">
        <f t="shared" si="72"/>
        <v/>
      </c>
      <c r="O194" t="str">
        <f t="shared" si="72"/>
        <v/>
      </c>
      <c r="P194" t="str">
        <f t="shared" si="72"/>
        <v/>
      </c>
      <c r="Q194" t="str">
        <f t="shared" si="72"/>
        <v/>
      </c>
      <c r="R194" t="str">
        <f t="shared" si="72"/>
        <v/>
      </c>
      <c r="S194" t="str">
        <f t="shared" si="72"/>
        <v/>
      </c>
      <c r="T194" t="str">
        <f t="shared" si="71"/>
        <v/>
      </c>
      <c r="U194" t="str">
        <f t="shared" si="69"/>
        <v/>
      </c>
      <c r="W194" t="str">
        <f t="shared" si="51"/>
        <v>Bug_list = [10,11,12,13,14,15,46,47,48,49,123,127,165,166,167,168,193,</v>
      </c>
      <c r="X194" t="str">
        <f t="shared" si="53"/>
        <v>Dark_list = [</v>
      </c>
      <c r="Y194" t="str">
        <f t="shared" si="54"/>
        <v>Dragon_list = [147,148,149,</v>
      </c>
      <c r="Z194" t="str">
        <f t="shared" si="55"/>
        <v>Electric_list = [25,26,81,82,100,101,125,135,145,170,171,172,179,180,181,</v>
      </c>
      <c r="AA194" t="str">
        <f t="shared" si="56"/>
        <v>Fighting_list = [56,57,62,66,67,68,106,107,</v>
      </c>
      <c r="AB194" t="str">
        <f t="shared" si="57"/>
        <v>Fire_list = [4,5,6,37,38,58,59,77,78,126,136,146,155,156,157,</v>
      </c>
      <c r="AC194" t="str">
        <f t="shared" si="58"/>
        <v>Flying_list = [6,12,16,17,18,21,22,41,42,83,84,85,123,130,142,144,145,146,149,163,164,165,166,169,176,177,178,187,188,189,193,</v>
      </c>
      <c r="AD194" t="str">
        <f t="shared" si="59"/>
        <v>Ghost_list = [92,93,94,</v>
      </c>
      <c r="AE194" t="str">
        <f t="shared" si="60"/>
        <v>Grass_list = [1,2,3,43,44,45,46,47,69,70,71,102,103,114,152,153,154,182,187,188,189,191,192,</v>
      </c>
      <c r="AF194" t="str">
        <f t="shared" si="61"/>
        <v>Ground_list = [27,28,31,34,50,51,74,75,76,95,104,105,111,112,</v>
      </c>
      <c r="AG194" t="str">
        <f t="shared" si="62"/>
        <v>Ice_list = [87,91,124,131,144,</v>
      </c>
      <c r="AH194" t="str">
        <f t="shared" si="63"/>
        <v>Normal_list = [16,17,18,19,20,21,22,39,40,52,53,83,84,85,108,113,115,128,132,133,137,143,161,162,163,164,174,190,</v>
      </c>
      <c r="AI194" t="str">
        <f t="shared" si="64"/>
        <v>Poison_list = [1,2,3,13,14,15,23,24,29,30,31,32,33,34,41,42,43,44,45,48,49,69,70,71,72,73,88,89,92,93,94,109,110,167,168,169,</v>
      </c>
      <c r="AJ194" t="str">
        <f t="shared" si="65"/>
        <v>Psychic_list = [63,64,65,79,80,96,97,102,103,121,122,124,150,151,177,178,</v>
      </c>
      <c r="AK194" t="str">
        <f t="shared" si="66"/>
        <v>Rock_list = [74,75,76,95,111,112,138,139,140,141,142,185,</v>
      </c>
      <c r="AL194" t="str">
        <f t="shared" si="67"/>
        <v>Steel_list = [81,82,</v>
      </c>
      <c r="AM194" t="str">
        <f t="shared" si="52"/>
        <v>Water_list = [7,8,9,54,55,60,61,62,72,73,79,80,86,87,90,91,98,99,116,117,118,119,120,121,129,130,131,134,138,139,140,141,158,159,160,170,171,183,184,186,</v>
      </c>
    </row>
    <row r="195" spans="1:39" x14ac:dyDescent="0.5">
      <c r="A195">
        <v>194</v>
      </c>
      <c r="B195" t="s">
        <v>1175</v>
      </c>
      <c r="C195" t="s">
        <v>1625</v>
      </c>
      <c r="D195" t="s">
        <v>1616</v>
      </c>
      <c r="E195" t="str">
        <f t="shared" ref="E195:T210" si="73">IF(OR($C195=E$1,$D195=E$1),$A195,"")</f>
        <v/>
      </c>
      <c r="F195" t="str">
        <f t="shared" si="73"/>
        <v/>
      </c>
      <c r="G195" t="str">
        <f t="shared" si="73"/>
        <v/>
      </c>
      <c r="H195" t="str">
        <f t="shared" si="73"/>
        <v/>
      </c>
      <c r="I195" t="str">
        <f t="shared" si="73"/>
        <v/>
      </c>
      <c r="J195" t="str">
        <f t="shared" si="73"/>
        <v/>
      </c>
      <c r="K195" t="str">
        <f t="shared" si="73"/>
        <v/>
      </c>
      <c r="L195" t="str">
        <f t="shared" si="73"/>
        <v/>
      </c>
      <c r="M195" t="str">
        <f t="shared" si="73"/>
        <v/>
      </c>
      <c r="N195">
        <f t="shared" si="73"/>
        <v>194</v>
      </c>
      <c r="O195" t="str">
        <f t="shared" si="73"/>
        <v/>
      </c>
      <c r="P195" t="str">
        <f t="shared" si="73"/>
        <v/>
      </c>
      <c r="Q195" t="str">
        <f t="shared" si="73"/>
        <v/>
      </c>
      <c r="R195" t="str">
        <f t="shared" si="73"/>
        <v/>
      </c>
      <c r="S195" t="str">
        <f t="shared" si="73"/>
        <v/>
      </c>
      <c r="T195" t="str">
        <f t="shared" si="71"/>
        <v/>
      </c>
      <c r="U195">
        <f t="shared" si="69"/>
        <v>194</v>
      </c>
      <c r="W195" t="str">
        <f t="shared" ref="W195:W258" si="74">IF($A194=507,_xlfn.CONCAT(W194,"]"),IF(E195&lt;&gt;"",_xlfn.CONCAT(W194,E195,","),W194))</f>
        <v>Bug_list = [10,11,12,13,14,15,46,47,48,49,123,127,165,166,167,168,193,</v>
      </c>
      <c r="X195" t="str">
        <f t="shared" si="53"/>
        <v>Dark_list = [</v>
      </c>
      <c r="Y195" t="str">
        <f t="shared" si="54"/>
        <v>Dragon_list = [147,148,149,</v>
      </c>
      <c r="Z195" t="str">
        <f t="shared" si="55"/>
        <v>Electric_list = [25,26,81,82,100,101,125,135,145,170,171,172,179,180,181,</v>
      </c>
      <c r="AA195" t="str">
        <f t="shared" si="56"/>
        <v>Fighting_list = [56,57,62,66,67,68,106,107,</v>
      </c>
      <c r="AB195" t="str">
        <f t="shared" si="57"/>
        <v>Fire_list = [4,5,6,37,38,58,59,77,78,126,136,146,155,156,157,</v>
      </c>
      <c r="AC195" t="str">
        <f t="shared" si="58"/>
        <v>Flying_list = [6,12,16,17,18,21,22,41,42,83,84,85,123,130,142,144,145,146,149,163,164,165,166,169,176,177,178,187,188,189,193,</v>
      </c>
      <c r="AD195" t="str">
        <f t="shared" si="59"/>
        <v>Ghost_list = [92,93,94,</v>
      </c>
      <c r="AE195" t="str">
        <f t="shared" si="60"/>
        <v>Grass_list = [1,2,3,43,44,45,46,47,69,70,71,102,103,114,152,153,154,182,187,188,189,191,192,</v>
      </c>
      <c r="AF195" t="str">
        <f t="shared" si="61"/>
        <v>Ground_list = [27,28,31,34,50,51,74,75,76,95,104,105,111,112,194,</v>
      </c>
      <c r="AG195" t="str">
        <f t="shared" si="62"/>
        <v>Ice_list = [87,91,124,131,144,</v>
      </c>
      <c r="AH195" t="str">
        <f t="shared" si="63"/>
        <v>Normal_list = [16,17,18,19,20,21,22,39,40,52,53,83,84,85,108,113,115,128,132,133,137,143,161,162,163,164,174,190,</v>
      </c>
      <c r="AI195" t="str">
        <f t="shared" si="64"/>
        <v>Poison_list = [1,2,3,13,14,15,23,24,29,30,31,32,33,34,41,42,43,44,45,48,49,69,70,71,72,73,88,89,92,93,94,109,110,167,168,169,</v>
      </c>
      <c r="AJ195" t="str">
        <f t="shared" si="65"/>
        <v>Psychic_list = [63,64,65,79,80,96,97,102,103,121,122,124,150,151,177,178,</v>
      </c>
      <c r="AK195" t="str">
        <f t="shared" si="66"/>
        <v>Rock_list = [74,75,76,95,111,112,138,139,140,141,142,185,</v>
      </c>
      <c r="AL195" t="str">
        <f t="shared" si="67"/>
        <v>Steel_list = [81,82,</v>
      </c>
      <c r="AM195" t="str">
        <f t="shared" si="52"/>
        <v>Water_list = [7,8,9,54,55,60,61,62,72,73,79,80,86,87,90,91,98,99,116,117,118,119,120,121,129,130,131,134,138,139,140,141,158,159,160,170,171,183,184,186,194,</v>
      </c>
    </row>
    <row r="196" spans="1:39" x14ac:dyDescent="0.5">
      <c r="A196">
        <v>195</v>
      </c>
      <c r="B196" t="s">
        <v>1401</v>
      </c>
      <c r="C196" t="s">
        <v>1625</v>
      </c>
      <c r="D196" t="s">
        <v>1616</v>
      </c>
      <c r="E196" t="str">
        <f t="shared" si="73"/>
        <v/>
      </c>
      <c r="F196" t="str">
        <f t="shared" si="73"/>
        <v/>
      </c>
      <c r="G196" t="str">
        <f t="shared" si="73"/>
        <v/>
      </c>
      <c r="H196" t="str">
        <f t="shared" si="73"/>
        <v/>
      </c>
      <c r="I196" t="str">
        <f t="shared" si="73"/>
        <v/>
      </c>
      <c r="J196" t="str">
        <f t="shared" si="73"/>
        <v/>
      </c>
      <c r="K196" t="str">
        <f t="shared" si="73"/>
        <v/>
      </c>
      <c r="L196" t="str">
        <f t="shared" si="73"/>
        <v/>
      </c>
      <c r="M196" t="str">
        <f t="shared" si="73"/>
        <v/>
      </c>
      <c r="N196">
        <f t="shared" si="73"/>
        <v>195</v>
      </c>
      <c r="O196" t="str">
        <f t="shared" si="73"/>
        <v/>
      </c>
      <c r="P196" t="str">
        <f t="shared" si="73"/>
        <v/>
      </c>
      <c r="Q196" t="str">
        <f t="shared" si="73"/>
        <v/>
      </c>
      <c r="R196" t="str">
        <f t="shared" si="73"/>
        <v/>
      </c>
      <c r="S196" t="str">
        <f t="shared" si="73"/>
        <v/>
      </c>
      <c r="T196" t="str">
        <f t="shared" si="71"/>
        <v/>
      </c>
      <c r="U196">
        <f t="shared" si="69"/>
        <v>195</v>
      </c>
      <c r="W196" t="str">
        <f t="shared" si="74"/>
        <v>Bug_list = [10,11,12,13,14,15,46,47,48,49,123,127,165,166,167,168,193,</v>
      </c>
      <c r="X196" t="str">
        <f t="shared" si="53"/>
        <v>Dark_list = [</v>
      </c>
      <c r="Y196" t="str">
        <f t="shared" si="54"/>
        <v>Dragon_list = [147,148,149,</v>
      </c>
      <c r="Z196" t="str">
        <f t="shared" si="55"/>
        <v>Electric_list = [25,26,81,82,100,101,125,135,145,170,171,172,179,180,181,</v>
      </c>
      <c r="AA196" t="str">
        <f t="shared" si="56"/>
        <v>Fighting_list = [56,57,62,66,67,68,106,107,</v>
      </c>
      <c r="AB196" t="str">
        <f t="shared" si="57"/>
        <v>Fire_list = [4,5,6,37,38,58,59,77,78,126,136,146,155,156,157,</v>
      </c>
      <c r="AC196" t="str">
        <f t="shared" si="58"/>
        <v>Flying_list = [6,12,16,17,18,21,22,41,42,83,84,85,123,130,142,144,145,146,149,163,164,165,166,169,176,177,178,187,188,189,193,</v>
      </c>
      <c r="AD196" t="str">
        <f t="shared" si="59"/>
        <v>Ghost_list = [92,93,94,</v>
      </c>
      <c r="AE196" t="str">
        <f t="shared" si="60"/>
        <v>Grass_list = [1,2,3,43,44,45,46,47,69,70,71,102,103,114,152,153,154,182,187,188,189,191,192,</v>
      </c>
      <c r="AF196" t="str">
        <f t="shared" si="61"/>
        <v>Ground_list = [27,28,31,34,50,51,74,75,76,95,104,105,111,112,194,195,</v>
      </c>
      <c r="AG196" t="str">
        <f t="shared" si="62"/>
        <v>Ice_list = [87,91,124,131,144,</v>
      </c>
      <c r="AH196" t="str">
        <f t="shared" si="63"/>
        <v>Normal_list = [16,17,18,19,20,21,22,39,40,52,53,83,84,85,108,113,115,128,132,133,137,143,161,162,163,164,174,190,</v>
      </c>
      <c r="AI196" t="str">
        <f t="shared" si="64"/>
        <v>Poison_list = [1,2,3,13,14,15,23,24,29,30,31,32,33,34,41,42,43,44,45,48,49,69,70,71,72,73,88,89,92,93,94,109,110,167,168,169,</v>
      </c>
      <c r="AJ196" t="str">
        <f t="shared" si="65"/>
        <v>Psychic_list = [63,64,65,79,80,96,97,102,103,121,122,124,150,151,177,178,</v>
      </c>
      <c r="AK196" t="str">
        <f t="shared" si="66"/>
        <v>Rock_list = [74,75,76,95,111,112,138,139,140,141,142,185,</v>
      </c>
      <c r="AL196" t="str">
        <f t="shared" si="67"/>
        <v>Steel_list = [81,82,</v>
      </c>
      <c r="AM196" t="str">
        <f t="shared" si="52"/>
        <v>Water_list = [7,8,9,54,55,60,61,62,72,73,79,80,86,87,90,91,98,99,116,117,118,119,120,121,129,130,131,134,138,139,140,141,158,159,160,170,171,183,184,186,194,195,</v>
      </c>
    </row>
    <row r="197" spans="1:39" x14ac:dyDescent="0.5">
      <c r="A197">
        <v>196</v>
      </c>
      <c r="B197" t="s">
        <v>1402</v>
      </c>
      <c r="C197" t="s">
        <v>1624</v>
      </c>
      <c r="D197" t="s">
        <v>1634</v>
      </c>
      <c r="E197" t="str">
        <f t="shared" si="73"/>
        <v/>
      </c>
      <c r="F197" t="str">
        <f t="shared" si="73"/>
        <v/>
      </c>
      <c r="G197" t="str">
        <f t="shared" si="73"/>
        <v/>
      </c>
      <c r="H197" t="str">
        <f t="shared" si="73"/>
        <v/>
      </c>
      <c r="I197" t="str">
        <f t="shared" si="73"/>
        <v/>
      </c>
      <c r="J197" t="str">
        <f t="shared" si="73"/>
        <v/>
      </c>
      <c r="K197" t="str">
        <f t="shared" si="73"/>
        <v/>
      </c>
      <c r="L197" t="str">
        <f t="shared" si="73"/>
        <v/>
      </c>
      <c r="M197" t="str">
        <f t="shared" si="73"/>
        <v/>
      </c>
      <c r="N197" t="str">
        <f t="shared" si="73"/>
        <v/>
      </c>
      <c r="O197" t="str">
        <f t="shared" si="73"/>
        <v/>
      </c>
      <c r="P197" t="str">
        <f t="shared" si="73"/>
        <v/>
      </c>
      <c r="Q197" t="str">
        <f t="shared" si="73"/>
        <v/>
      </c>
      <c r="R197">
        <f t="shared" si="73"/>
        <v>196</v>
      </c>
      <c r="S197" t="str">
        <f t="shared" si="73"/>
        <v/>
      </c>
      <c r="T197" t="str">
        <f t="shared" si="71"/>
        <v/>
      </c>
      <c r="U197" t="str">
        <f t="shared" si="69"/>
        <v/>
      </c>
      <c r="W197" t="str">
        <f t="shared" si="74"/>
        <v>Bug_list = [10,11,12,13,14,15,46,47,48,49,123,127,165,166,167,168,193,</v>
      </c>
      <c r="X197" t="str">
        <f t="shared" si="53"/>
        <v>Dark_list = [</v>
      </c>
      <c r="Y197" t="str">
        <f t="shared" si="54"/>
        <v>Dragon_list = [147,148,149,</v>
      </c>
      <c r="Z197" t="str">
        <f t="shared" si="55"/>
        <v>Electric_list = [25,26,81,82,100,101,125,135,145,170,171,172,179,180,181,</v>
      </c>
      <c r="AA197" t="str">
        <f t="shared" si="56"/>
        <v>Fighting_list = [56,57,62,66,67,68,106,107,</v>
      </c>
      <c r="AB197" t="str">
        <f t="shared" si="57"/>
        <v>Fire_list = [4,5,6,37,38,58,59,77,78,126,136,146,155,156,157,</v>
      </c>
      <c r="AC197" t="str">
        <f t="shared" si="58"/>
        <v>Flying_list = [6,12,16,17,18,21,22,41,42,83,84,85,123,130,142,144,145,146,149,163,164,165,166,169,176,177,178,187,188,189,193,</v>
      </c>
      <c r="AD197" t="str">
        <f t="shared" si="59"/>
        <v>Ghost_list = [92,93,94,</v>
      </c>
      <c r="AE197" t="str">
        <f t="shared" si="60"/>
        <v>Grass_list = [1,2,3,43,44,45,46,47,69,70,71,102,103,114,152,153,154,182,187,188,189,191,192,</v>
      </c>
      <c r="AF197" t="str">
        <f t="shared" si="61"/>
        <v>Ground_list = [27,28,31,34,50,51,74,75,76,95,104,105,111,112,194,195,</v>
      </c>
      <c r="AG197" t="str">
        <f t="shared" si="62"/>
        <v>Ice_list = [87,91,124,131,144,</v>
      </c>
      <c r="AH197" t="str">
        <f t="shared" si="63"/>
        <v>Normal_list = [16,17,18,19,20,21,22,39,40,52,53,83,84,85,108,113,115,128,132,133,137,143,161,162,163,164,174,190,</v>
      </c>
      <c r="AI197" t="str">
        <f t="shared" si="64"/>
        <v>Poison_list = [1,2,3,13,14,15,23,24,29,30,31,32,33,34,41,42,43,44,45,48,49,69,70,71,72,73,88,89,92,93,94,109,110,167,168,169,</v>
      </c>
      <c r="AJ197" t="str">
        <f t="shared" si="65"/>
        <v>Psychic_list = [63,64,65,79,80,96,97,102,103,121,122,124,150,151,177,178,196,</v>
      </c>
      <c r="AK197" t="str">
        <f t="shared" si="66"/>
        <v>Rock_list = [74,75,76,95,111,112,138,139,140,141,142,185,</v>
      </c>
      <c r="AL197" t="str">
        <f t="shared" si="67"/>
        <v>Steel_list = [81,82,</v>
      </c>
      <c r="AM197" t="str">
        <f t="shared" si="52"/>
        <v>Water_list = [7,8,9,54,55,60,61,62,72,73,79,80,86,87,90,91,98,99,116,117,118,119,120,121,129,130,131,134,138,139,140,141,158,159,160,170,171,183,184,186,194,195,</v>
      </c>
    </row>
    <row r="198" spans="1:39" x14ac:dyDescent="0.5">
      <c r="A198">
        <v>197</v>
      </c>
      <c r="B198" t="s">
        <v>1403</v>
      </c>
      <c r="C198" t="s">
        <v>1619</v>
      </c>
      <c r="D198" t="s">
        <v>1634</v>
      </c>
      <c r="E198" t="str">
        <f t="shared" si="73"/>
        <v/>
      </c>
      <c r="F198">
        <f t="shared" si="73"/>
        <v>197</v>
      </c>
      <c r="G198" t="str">
        <f t="shared" si="73"/>
        <v/>
      </c>
      <c r="H198" t="str">
        <f t="shared" si="73"/>
        <v/>
      </c>
      <c r="I198" t="str">
        <f t="shared" si="73"/>
        <v/>
      </c>
      <c r="J198" t="str">
        <f t="shared" si="73"/>
        <v/>
      </c>
      <c r="K198" t="str">
        <f t="shared" si="73"/>
        <v/>
      </c>
      <c r="L198" t="str">
        <f t="shared" si="73"/>
        <v/>
      </c>
      <c r="M198" t="str">
        <f t="shared" si="73"/>
        <v/>
      </c>
      <c r="N198" t="str">
        <f t="shared" si="73"/>
        <v/>
      </c>
      <c r="O198" t="str">
        <f t="shared" si="73"/>
        <v/>
      </c>
      <c r="P198" t="str">
        <f t="shared" si="73"/>
        <v/>
      </c>
      <c r="Q198" t="str">
        <f t="shared" si="73"/>
        <v/>
      </c>
      <c r="R198" t="str">
        <f t="shared" si="73"/>
        <v/>
      </c>
      <c r="S198" t="str">
        <f t="shared" si="73"/>
        <v/>
      </c>
      <c r="T198" t="str">
        <f t="shared" si="73"/>
        <v/>
      </c>
      <c r="U198" t="str">
        <f t="shared" si="69"/>
        <v/>
      </c>
      <c r="W198" t="str">
        <f t="shared" si="74"/>
        <v>Bug_list = [10,11,12,13,14,15,46,47,48,49,123,127,165,166,167,168,193,</v>
      </c>
      <c r="X198" t="str">
        <f t="shared" si="53"/>
        <v>Dark_list = [197,</v>
      </c>
      <c r="Y198" t="str">
        <f t="shared" si="54"/>
        <v>Dragon_list = [147,148,149,</v>
      </c>
      <c r="Z198" t="str">
        <f t="shared" si="55"/>
        <v>Electric_list = [25,26,81,82,100,101,125,135,145,170,171,172,179,180,181,</v>
      </c>
      <c r="AA198" t="str">
        <f t="shared" si="56"/>
        <v>Fighting_list = [56,57,62,66,67,68,106,107,</v>
      </c>
      <c r="AB198" t="str">
        <f t="shared" si="57"/>
        <v>Fire_list = [4,5,6,37,38,58,59,77,78,126,136,146,155,156,157,</v>
      </c>
      <c r="AC198" t="str">
        <f t="shared" si="58"/>
        <v>Flying_list = [6,12,16,17,18,21,22,41,42,83,84,85,123,130,142,144,145,146,149,163,164,165,166,169,176,177,178,187,188,189,193,</v>
      </c>
      <c r="AD198" t="str">
        <f t="shared" si="59"/>
        <v>Ghost_list = [92,93,94,</v>
      </c>
      <c r="AE198" t="str">
        <f t="shared" si="60"/>
        <v>Grass_list = [1,2,3,43,44,45,46,47,69,70,71,102,103,114,152,153,154,182,187,188,189,191,192,</v>
      </c>
      <c r="AF198" t="str">
        <f t="shared" si="61"/>
        <v>Ground_list = [27,28,31,34,50,51,74,75,76,95,104,105,111,112,194,195,</v>
      </c>
      <c r="AG198" t="str">
        <f t="shared" si="62"/>
        <v>Ice_list = [87,91,124,131,144,</v>
      </c>
      <c r="AH198" t="str">
        <f t="shared" si="63"/>
        <v>Normal_list = [16,17,18,19,20,21,22,39,40,52,53,83,84,85,108,113,115,128,132,133,137,143,161,162,163,164,174,190,</v>
      </c>
      <c r="AI198" t="str">
        <f t="shared" si="64"/>
        <v>Poison_list = [1,2,3,13,14,15,23,24,29,30,31,32,33,34,41,42,43,44,45,48,49,69,70,71,72,73,88,89,92,93,94,109,110,167,168,169,</v>
      </c>
      <c r="AJ198" t="str">
        <f t="shared" si="65"/>
        <v>Psychic_list = [63,64,65,79,80,96,97,102,103,121,122,124,150,151,177,178,196,</v>
      </c>
      <c r="AK198" t="str">
        <f t="shared" si="66"/>
        <v>Rock_list = [74,75,76,95,111,112,138,139,140,141,142,185,</v>
      </c>
      <c r="AL198" t="str">
        <f t="shared" si="67"/>
        <v>Steel_list = [81,82,</v>
      </c>
      <c r="AM198" t="str">
        <f t="shared" si="52"/>
        <v>Water_list = [7,8,9,54,55,60,61,62,72,73,79,80,86,87,90,91,98,99,116,117,118,119,120,121,129,130,131,134,138,139,140,141,158,159,160,170,171,183,184,186,194,195,</v>
      </c>
    </row>
    <row r="199" spans="1:39" x14ac:dyDescent="0.5">
      <c r="A199">
        <v>198</v>
      </c>
      <c r="B199" t="s">
        <v>1404</v>
      </c>
      <c r="C199" t="s">
        <v>1619</v>
      </c>
      <c r="D199" t="s">
        <v>1621</v>
      </c>
      <c r="E199" t="str">
        <f t="shared" si="73"/>
        <v/>
      </c>
      <c r="F199">
        <f t="shared" si="73"/>
        <v>198</v>
      </c>
      <c r="G199" t="str">
        <f t="shared" si="73"/>
        <v/>
      </c>
      <c r="H199" t="str">
        <f t="shared" si="73"/>
        <v/>
      </c>
      <c r="I199" t="str">
        <f t="shared" si="73"/>
        <v/>
      </c>
      <c r="J199" t="str">
        <f t="shared" si="73"/>
        <v/>
      </c>
      <c r="K199">
        <f t="shared" si="73"/>
        <v>198</v>
      </c>
      <c r="L199" t="str">
        <f t="shared" si="73"/>
        <v/>
      </c>
      <c r="M199" t="str">
        <f t="shared" si="73"/>
        <v/>
      </c>
      <c r="N199" t="str">
        <f t="shared" si="73"/>
        <v/>
      </c>
      <c r="O199" t="str">
        <f t="shared" si="73"/>
        <v/>
      </c>
      <c r="P199" t="str">
        <f t="shared" si="73"/>
        <v/>
      </c>
      <c r="Q199" t="str">
        <f t="shared" si="73"/>
        <v/>
      </c>
      <c r="R199" t="str">
        <f t="shared" si="73"/>
        <v/>
      </c>
      <c r="S199" t="str">
        <f t="shared" si="73"/>
        <v/>
      </c>
      <c r="T199" t="str">
        <f t="shared" si="73"/>
        <v/>
      </c>
      <c r="U199" t="str">
        <f t="shared" si="69"/>
        <v/>
      </c>
      <c r="W199" t="str">
        <f t="shared" si="74"/>
        <v>Bug_list = [10,11,12,13,14,15,46,47,48,49,123,127,165,166,167,168,193,</v>
      </c>
      <c r="X199" t="str">
        <f t="shared" si="53"/>
        <v>Dark_list = [197,198,</v>
      </c>
      <c r="Y199" t="str">
        <f t="shared" si="54"/>
        <v>Dragon_list = [147,148,149,</v>
      </c>
      <c r="Z199" t="str">
        <f t="shared" si="55"/>
        <v>Electric_list = [25,26,81,82,100,101,125,135,145,170,171,172,179,180,181,</v>
      </c>
      <c r="AA199" t="str">
        <f t="shared" si="56"/>
        <v>Fighting_list = [56,57,62,66,67,68,106,107,</v>
      </c>
      <c r="AB199" t="str">
        <f t="shared" si="57"/>
        <v>Fire_list = [4,5,6,37,38,58,59,77,78,126,136,146,155,156,157,</v>
      </c>
      <c r="AC199" t="str">
        <f t="shared" si="58"/>
        <v>Flying_list = [6,12,16,17,18,21,22,41,42,83,84,85,123,130,142,144,145,146,149,163,164,165,166,169,176,177,178,187,188,189,193,198,</v>
      </c>
      <c r="AD199" t="str">
        <f t="shared" si="59"/>
        <v>Ghost_list = [92,93,94,</v>
      </c>
      <c r="AE199" t="str">
        <f t="shared" si="60"/>
        <v>Grass_list = [1,2,3,43,44,45,46,47,69,70,71,102,103,114,152,153,154,182,187,188,189,191,192,</v>
      </c>
      <c r="AF199" t="str">
        <f t="shared" si="61"/>
        <v>Ground_list = [27,28,31,34,50,51,74,75,76,95,104,105,111,112,194,195,</v>
      </c>
      <c r="AG199" t="str">
        <f t="shared" si="62"/>
        <v>Ice_list = [87,91,124,131,144,</v>
      </c>
      <c r="AH199" t="str">
        <f t="shared" si="63"/>
        <v>Normal_list = [16,17,18,19,20,21,22,39,40,52,53,83,84,85,108,113,115,128,132,133,137,143,161,162,163,164,174,190,</v>
      </c>
      <c r="AI199" t="str">
        <f t="shared" si="64"/>
        <v>Poison_list = [1,2,3,13,14,15,23,24,29,30,31,32,33,34,41,42,43,44,45,48,49,69,70,71,72,73,88,89,92,93,94,109,110,167,168,169,</v>
      </c>
      <c r="AJ199" t="str">
        <f t="shared" si="65"/>
        <v>Psychic_list = [63,64,65,79,80,96,97,102,103,121,122,124,150,151,177,178,196,</v>
      </c>
      <c r="AK199" t="str">
        <f t="shared" si="66"/>
        <v>Rock_list = [74,75,76,95,111,112,138,139,140,141,142,185,</v>
      </c>
      <c r="AL199" t="str">
        <f t="shared" si="67"/>
        <v>Steel_list = [81,82,</v>
      </c>
      <c r="AM199" t="str">
        <f t="shared" si="52"/>
        <v>Water_list = [7,8,9,54,55,60,61,62,72,73,79,80,86,87,90,91,98,99,116,117,118,119,120,121,129,130,131,134,138,139,140,141,158,159,160,170,171,183,184,186,194,195,</v>
      </c>
    </row>
    <row r="200" spans="1:39" x14ac:dyDescent="0.5">
      <c r="A200">
        <v>199</v>
      </c>
      <c r="B200" t="s">
        <v>1405</v>
      </c>
      <c r="C200" t="s">
        <v>1625</v>
      </c>
      <c r="D200" t="s">
        <v>1624</v>
      </c>
      <c r="E200" t="str">
        <f t="shared" si="73"/>
        <v/>
      </c>
      <c r="F200" t="str">
        <f t="shared" si="73"/>
        <v/>
      </c>
      <c r="G200" t="str">
        <f t="shared" si="73"/>
        <v/>
      </c>
      <c r="H200" t="str">
        <f t="shared" si="73"/>
        <v/>
      </c>
      <c r="I200" t="str">
        <f t="shared" si="73"/>
        <v/>
      </c>
      <c r="J200" t="str">
        <f t="shared" si="73"/>
        <v/>
      </c>
      <c r="K200" t="str">
        <f t="shared" si="73"/>
        <v/>
      </c>
      <c r="L200" t="str">
        <f t="shared" si="73"/>
        <v/>
      </c>
      <c r="M200" t="str">
        <f t="shared" si="73"/>
        <v/>
      </c>
      <c r="N200" t="str">
        <f t="shared" si="73"/>
        <v/>
      </c>
      <c r="O200" t="str">
        <f t="shared" si="73"/>
        <v/>
      </c>
      <c r="P200" t="str">
        <f t="shared" si="73"/>
        <v/>
      </c>
      <c r="Q200" t="str">
        <f t="shared" si="73"/>
        <v/>
      </c>
      <c r="R200">
        <f t="shared" si="73"/>
        <v>199</v>
      </c>
      <c r="S200" t="str">
        <f t="shared" si="73"/>
        <v/>
      </c>
      <c r="T200" t="str">
        <f t="shared" si="73"/>
        <v/>
      </c>
      <c r="U200">
        <f t="shared" si="69"/>
        <v>199</v>
      </c>
      <c r="W200" t="str">
        <f t="shared" si="74"/>
        <v>Bug_list = [10,11,12,13,14,15,46,47,48,49,123,127,165,166,167,168,193,</v>
      </c>
      <c r="X200" t="str">
        <f t="shared" si="53"/>
        <v>Dark_list = [197,198,</v>
      </c>
      <c r="Y200" t="str">
        <f t="shared" si="54"/>
        <v>Dragon_list = [147,148,149,</v>
      </c>
      <c r="Z200" t="str">
        <f t="shared" si="55"/>
        <v>Electric_list = [25,26,81,82,100,101,125,135,145,170,171,172,179,180,181,</v>
      </c>
      <c r="AA200" t="str">
        <f t="shared" si="56"/>
        <v>Fighting_list = [56,57,62,66,67,68,106,107,</v>
      </c>
      <c r="AB200" t="str">
        <f t="shared" si="57"/>
        <v>Fire_list = [4,5,6,37,38,58,59,77,78,126,136,146,155,156,157,</v>
      </c>
      <c r="AC200" t="str">
        <f t="shared" si="58"/>
        <v>Flying_list = [6,12,16,17,18,21,22,41,42,83,84,85,123,130,142,144,145,146,149,163,164,165,166,169,176,177,178,187,188,189,193,198,</v>
      </c>
      <c r="AD200" t="str">
        <f t="shared" si="59"/>
        <v>Ghost_list = [92,93,94,</v>
      </c>
      <c r="AE200" t="str">
        <f t="shared" si="60"/>
        <v>Grass_list = [1,2,3,43,44,45,46,47,69,70,71,102,103,114,152,153,154,182,187,188,189,191,192,</v>
      </c>
      <c r="AF200" t="str">
        <f t="shared" si="61"/>
        <v>Ground_list = [27,28,31,34,50,51,74,75,76,95,104,105,111,112,194,195,</v>
      </c>
      <c r="AG200" t="str">
        <f t="shared" si="62"/>
        <v>Ice_list = [87,91,124,131,144,</v>
      </c>
      <c r="AH200" t="str">
        <f t="shared" si="63"/>
        <v>Normal_list = [16,17,18,19,20,21,22,39,40,52,53,83,84,85,108,113,115,128,132,133,137,143,161,162,163,164,174,190,</v>
      </c>
      <c r="AI200" t="str">
        <f t="shared" si="64"/>
        <v>Poison_list = [1,2,3,13,14,15,23,24,29,30,31,32,33,34,41,42,43,44,45,48,49,69,70,71,72,73,88,89,92,93,94,109,110,167,168,169,</v>
      </c>
      <c r="AJ200" t="str">
        <f t="shared" si="65"/>
        <v>Psychic_list = [63,64,65,79,80,96,97,102,103,121,122,124,150,151,177,178,196,199,</v>
      </c>
      <c r="AK200" t="str">
        <f t="shared" si="66"/>
        <v>Rock_list = [74,75,76,95,111,112,138,139,140,141,142,185,</v>
      </c>
      <c r="AL200" t="str">
        <f t="shared" si="67"/>
        <v>Steel_list = [81,82,</v>
      </c>
      <c r="AM200" t="str">
        <f t="shared" si="52"/>
        <v>Water_list = [7,8,9,54,55,60,61,62,72,73,79,80,86,87,90,91,98,99,116,117,118,119,120,121,129,130,131,134,138,139,140,141,158,159,160,170,171,183,184,186,194,195,199,</v>
      </c>
    </row>
    <row r="201" spans="1:39" x14ac:dyDescent="0.5">
      <c r="A201">
        <v>200</v>
      </c>
      <c r="B201" t="s">
        <v>1406</v>
      </c>
      <c r="C201" t="s">
        <v>1629</v>
      </c>
      <c r="D201" t="s">
        <v>1634</v>
      </c>
      <c r="E201" t="str">
        <f t="shared" si="73"/>
        <v/>
      </c>
      <c r="F201" t="str">
        <f t="shared" si="73"/>
        <v/>
      </c>
      <c r="G201" t="str">
        <f t="shared" si="73"/>
        <v/>
      </c>
      <c r="H201" t="str">
        <f t="shared" si="73"/>
        <v/>
      </c>
      <c r="I201" t="str">
        <f t="shared" si="73"/>
        <v/>
      </c>
      <c r="J201" t="str">
        <f t="shared" si="73"/>
        <v/>
      </c>
      <c r="K201" t="str">
        <f t="shared" si="73"/>
        <v/>
      </c>
      <c r="L201">
        <f t="shared" si="73"/>
        <v>200</v>
      </c>
      <c r="M201" t="str">
        <f t="shared" si="73"/>
        <v/>
      </c>
      <c r="N201" t="str">
        <f t="shared" si="73"/>
        <v/>
      </c>
      <c r="O201" t="str">
        <f t="shared" si="73"/>
        <v/>
      </c>
      <c r="P201" t="str">
        <f t="shared" si="73"/>
        <v/>
      </c>
      <c r="Q201" t="str">
        <f t="shared" si="73"/>
        <v/>
      </c>
      <c r="R201" t="str">
        <f t="shared" si="73"/>
        <v/>
      </c>
      <c r="S201" t="str">
        <f t="shared" si="73"/>
        <v/>
      </c>
      <c r="T201" t="str">
        <f t="shared" si="73"/>
        <v/>
      </c>
      <c r="U201" t="str">
        <f t="shared" si="69"/>
        <v/>
      </c>
      <c r="W201" t="str">
        <f t="shared" si="74"/>
        <v>Bug_list = [10,11,12,13,14,15,46,47,48,49,123,127,165,166,167,168,193,</v>
      </c>
      <c r="X201" t="str">
        <f t="shared" si="53"/>
        <v>Dark_list = [197,198,</v>
      </c>
      <c r="Y201" t="str">
        <f t="shared" si="54"/>
        <v>Dragon_list = [147,148,149,</v>
      </c>
      <c r="Z201" t="str">
        <f t="shared" si="55"/>
        <v>Electric_list = [25,26,81,82,100,101,125,135,145,170,171,172,179,180,181,</v>
      </c>
      <c r="AA201" t="str">
        <f t="shared" si="56"/>
        <v>Fighting_list = [56,57,62,66,67,68,106,107,</v>
      </c>
      <c r="AB201" t="str">
        <f t="shared" si="57"/>
        <v>Fire_list = [4,5,6,37,38,58,59,77,78,126,136,146,155,156,157,</v>
      </c>
      <c r="AC201" t="str">
        <f t="shared" si="58"/>
        <v>Flying_list = [6,12,16,17,18,21,22,41,42,83,84,85,123,130,142,144,145,146,149,163,164,165,166,169,176,177,178,187,188,189,193,198,</v>
      </c>
      <c r="AD201" t="str">
        <f t="shared" si="59"/>
        <v>Ghost_list = [92,93,94,200,</v>
      </c>
      <c r="AE201" t="str">
        <f t="shared" si="60"/>
        <v>Grass_list = [1,2,3,43,44,45,46,47,69,70,71,102,103,114,152,153,154,182,187,188,189,191,192,</v>
      </c>
      <c r="AF201" t="str">
        <f t="shared" si="61"/>
        <v>Ground_list = [27,28,31,34,50,51,74,75,76,95,104,105,111,112,194,195,</v>
      </c>
      <c r="AG201" t="str">
        <f t="shared" si="62"/>
        <v>Ice_list = [87,91,124,131,144,</v>
      </c>
      <c r="AH201" t="str">
        <f t="shared" si="63"/>
        <v>Normal_list = [16,17,18,19,20,21,22,39,40,52,53,83,84,85,108,113,115,128,132,133,137,143,161,162,163,164,174,190,</v>
      </c>
      <c r="AI201" t="str">
        <f t="shared" si="64"/>
        <v>Poison_list = [1,2,3,13,14,15,23,24,29,30,31,32,33,34,41,42,43,44,45,48,49,69,70,71,72,73,88,89,92,93,94,109,110,167,168,169,</v>
      </c>
      <c r="AJ201" t="str">
        <f t="shared" si="65"/>
        <v>Psychic_list = [63,64,65,79,80,96,97,102,103,121,122,124,150,151,177,178,196,199,</v>
      </c>
      <c r="AK201" t="str">
        <f t="shared" si="66"/>
        <v>Rock_list = [74,75,76,95,111,112,138,139,140,141,142,185,</v>
      </c>
      <c r="AL201" t="str">
        <f t="shared" si="67"/>
        <v>Steel_list = [81,82,</v>
      </c>
      <c r="AM201" t="str">
        <f t="shared" si="52"/>
        <v>Water_list = [7,8,9,54,55,60,61,62,72,73,79,80,86,87,90,91,98,99,116,117,118,119,120,121,129,130,131,134,138,139,140,141,158,159,160,170,171,183,184,186,194,195,199,</v>
      </c>
    </row>
    <row r="202" spans="1:39" x14ac:dyDescent="0.5">
      <c r="A202">
        <v>201</v>
      </c>
      <c r="B202" t="s">
        <v>1407</v>
      </c>
      <c r="C202" t="s">
        <v>1624</v>
      </c>
      <c r="D202" t="s">
        <v>1634</v>
      </c>
      <c r="E202" t="str">
        <f t="shared" si="73"/>
        <v/>
      </c>
      <c r="F202" t="str">
        <f t="shared" si="73"/>
        <v/>
      </c>
      <c r="G202" t="str">
        <f t="shared" si="73"/>
        <v/>
      </c>
      <c r="H202" t="str">
        <f t="shared" si="73"/>
        <v/>
      </c>
      <c r="I202" t="str">
        <f t="shared" si="73"/>
        <v/>
      </c>
      <c r="J202" t="str">
        <f t="shared" si="73"/>
        <v/>
      </c>
      <c r="K202" t="str">
        <f t="shared" si="73"/>
        <v/>
      </c>
      <c r="L202" t="str">
        <f t="shared" si="73"/>
        <v/>
      </c>
      <c r="M202" t="str">
        <f t="shared" si="73"/>
        <v/>
      </c>
      <c r="N202" t="str">
        <f t="shared" si="73"/>
        <v/>
      </c>
      <c r="O202" t="str">
        <f t="shared" si="73"/>
        <v/>
      </c>
      <c r="P202" t="str">
        <f t="shared" si="73"/>
        <v/>
      </c>
      <c r="Q202" t="str">
        <f t="shared" si="73"/>
        <v/>
      </c>
      <c r="R202">
        <f t="shared" si="73"/>
        <v>201</v>
      </c>
      <c r="S202" t="str">
        <f t="shared" si="73"/>
        <v/>
      </c>
      <c r="T202" t="str">
        <f t="shared" si="73"/>
        <v/>
      </c>
      <c r="U202" t="str">
        <f t="shared" si="69"/>
        <v/>
      </c>
      <c r="W202" t="str">
        <f t="shared" si="74"/>
        <v>Bug_list = [10,11,12,13,14,15,46,47,48,49,123,127,165,166,167,168,193,</v>
      </c>
      <c r="X202" t="str">
        <f t="shared" si="53"/>
        <v>Dark_list = [197,198,</v>
      </c>
      <c r="Y202" t="str">
        <f t="shared" si="54"/>
        <v>Dragon_list = [147,148,149,</v>
      </c>
      <c r="Z202" t="str">
        <f t="shared" si="55"/>
        <v>Electric_list = [25,26,81,82,100,101,125,135,145,170,171,172,179,180,181,</v>
      </c>
      <c r="AA202" t="str">
        <f t="shared" si="56"/>
        <v>Fighting_list = [56,57,62,66,67,68,106,107,</v>
      </c>
      <c r="AB202" t="str">
        <f t="shared" si="57"/>
        <v>Fire_list = [4,5,6,37,38,58,59,77,78,126,136,146,155,156,157,</v>
      </c>
      <c r="AC202" t="str">
        <f t="shared" si="58"/>
        <v>Flying_list = [6,12,16,17,18,21,22,41,42,83,84,85,123,130,142,144,145,146,149,163,164,165,166,169,176,177,178,187,188,189,193,198,</v>
      </c>
      <c r="AD202" t="str">
        <f t="shared" si="59"/>
        <v>Ghost_list = [92,93,94,200,</v>
      </c>
      <c r="AE202" t="str">
        <f t="shared" si="60"/>
        <v>Grass_list = [1,2,3,43,44,45,46,47,69,70,71,102,103,114,152,153,154,182,187,188,189,191,192,</v>
      </c>
      <c r="AF202" t="str">
        <f t="shared" si="61"/>
        <v>Ground_list = [27,28,31,34,50,51,74,75,76,95,104,105,111,112,194,195,</v>
      </c>
      <c r="AG202" t="str">
        <f t="shared" si="62"/>
        <v>Ice_list = [87,91,124,131,144,</v>
      </c>
      <c r="AH202" t="str">
        <f t="shared" si="63"/>
        <v>Normal_list = [16,17,18,19,20,21,22,39,40,52,53,83,84,85,108,113,115,128,132,133,137,143,161,162,163,164,174,190,</v>
      </c>
      <c r="AI202" t="str">
        <f t="shared" si="64"/>
        <v>Poison_list = [1,2,3,13,14,15,23,24,29,30,31,32,33,34,41,42,43,44,45,48,49,69,70,71,72,73,88,89,92,93,94,109,110,167,168,169,</v>
      </c>
      <c r="AJ202" t="str">
        <f t="shared" si="65"/>
        <v>Psychic_list = [63,64,65,79,80,96,97,102,103,121,122,124,150,151,177,178,196,199,201,</v>
      </c>
      <c r="AK202" t="str">
        <f t="shared" si="66"/>
        <v>Rock_list = [74,75,76,95,111,112,138,139,140,141,142,185,</v>
      </c>
      <c r="AL202" t="str">
        <f t="shared" si="67"/>
        <v>Steel_list = [81,82,</v>
      </c>
      <c r="AM202" t="str">
        <f t="shared" si="52"/>
        <v>Water_list = [7,8,9,54,55,60,61,62,72,73,79,80,86,87,90,91,98,99,116,117,118,119,120,121,129,130,131,134,138,139,140,141,158,159,160,170,171,183,184,186,194,195,199,</v>
      </c>
    </row>
    <row r="203" spans="1:39" x14ac:dyDescent="0.5">
      <c r="A203">
        <v>202</v>
      </c>
      <c r="B203" t="s">
        <v>1408</v>
      </c>
      <c r="C203" t="s">
        <v>1624</v>
      </c>
      <c r="D203" t="s">
        <v>1634</v>
      </c>
      <c r="E203" t="str">
        <f t="shared" si="73"/>
        <v/>
      </c>
      <c r="F203" t="str">
        <f t="shared" si="73"/>
        <v/>
      </c>
      <c r="G203" t="str">
        <f t="shared" si="73"/>
        <v/>
      </c>
      <c r="H203" t="str">
        <f t="shared" si="73"/>
        <v/>
      </c>
      <c r="I203" t="str">
        <f t="shared" si="73"/>
        <v/>
      </c>
      <c r="J203" t="str">
        <f t="shared" si="73"/>
        <v/>
      </c>
      <c r="K203" t="str">
        <f t="shared" si="73"/>
        <v/>
      </c>
      <c r="L203" t="str">
        <f t="shared" si="73"/>
        <v/>
      </c>
      <c r="M203" t="str">
        <f t="shared" si="73"/>
        <v/>
      </c>
      <c r="N203" t="str">
        <f t="shared" si="73"/>
        <v/>
      </c>
      <c r="O203" t="str">
        <f t="shared" si="73"/>
        <v/>
      </c>
      <c r="P203" t="str">
        <f t="shared" si="73"/>
        <v/>
      </c>
      <c r="Q203" t="str">
        <f t="shared" si="73"/>
        <v/>
      </c>
      <c r="R203">
        <f t="shared" si="73"/>
        <v>202</v>
      </c>
      <c r="S203" t="str">
        <f t="shared" si="73"/>
        <v/>
      </c>
      <c r="T203" t="str">
        <f t="shared" si="73"/>
        <v/>
      </c>
      <c r="U203" t="str">
        <f t="shared" si="69"/>
        <v/>
      </c>
      <c r="W203" t="str">
        <f t="shared" si="74"/>
        <v>Bug_list = [10,11,12,13,14,15,46,47,48,49,123,127,165,166,167,168,193,</v>
      </c>
      <c r="X203" t="str">
        <f t="shared" si="53"/>
        <v>Dark_list = [197,198,</v>
      </c>
      <c r="Y203" t="str">
        <f t="shared" si="54"/>
        <v>Dragon_list = [147,148,149,</v>
      </c>
      <c r="Z203" t="str">
        <f t="shared" si="55"/>
        <v>Electric_list = [25,26,81,82,100,101,125,135,145,170,171,172,179,180,181,</v>
      </c>
      <c r="AA203" t="str">
        <f t="shared" si="56"/>
        <v>Fighting_list = [56,57,62,66,67,68,106,107,</v>
      </c>
      <c r="AB203" t="str">
        <f t="shared" si="57"/>
        <v>Fire_list = [4,5,6,37,38,58,59,77,78,126,136,146,155,156,157,</v>
      </c>
      <c r="AC203" t="str">
        <f t="shared" si="58"/>
        <v>Flying_list = [6,12,16,17,18,21,22,41,42,83,84,85,123,130,142,144,145,146,149,163,164,165,166,169,176,177,178,187,188,189,193,198,</v>
      </c>
      <c r="AD203" t="str">
        <f t="shared" si="59"/>
        <v>Ghost_list = [92,93,94,200,</v>
      </c>
      <c r="AE203" t="str">
        <f t="shared" si="60"/>
        <v>Grass_list = [1,2,3,43,44,45,46,47,69,70,71,102,103,114,152,153,154,182,187,188,189,191,192,</v>
      </c>
      <c r="AF203" t="str">
        <f t="shared" si="61"/>
        <v>Ground_list = [27,28,31,34,50,51,74,75,76,95,104,105,111,112,194,195,</v>
      </c>
      <c r="AG203" t="str">
        <f t="shared" si="62"/>
        <v>Ice_list = [87,91,124,131,144,</v>
      </c>
      <c r="AH203" t="str">
        <f t="shared" si="63"/>
        <v>Normal_list = [16,17,18,19,20,21,22,39,40,52,53,83,84,85,108,113,115,128,132,133,137,143,161,162,163,164,174,190,</v>
      </c>
      <c r="AI203" t="str">
        <f t="shared" si="64"/>
        <v>Poison_list = [1,2,3,13,14,15,23,24,29,30,31,32,33,34,41,42,43,44,45,48,49,69,70,71,72,73,88,89,92,93,94,109,110,167,168,169,</v>
      </c>
      <c r="AJ203" t="str">
        <f t="shared" si="65"/>
        <v>Psychic_list = [63,64,65,79,80,96,97,102,103,121,122,124,150,151,177,178,196,199,201,202,</v>
      </c>
      <c r="AK203" t="str">
        <f t="shared" si="66"/>
        <v>Rock_list = [74,75,76,95,111,112,138,139,140,141,142,185,</v>
      </c>
      <c r="AL203" t="str">
        <f t="shared" si="67"/>
        <v>Steel_list = [81,82,</v>
      </c>
      <c r="AM203" t="str">
        <f t="shared" si="52"/>
        <v>Water_list = [7,8,9,54,55,60,61,62,72,73,79,80,86,87,90,91,98,99,116,117,118,119,120,121,129,130,131,134,138,139,140,141,158,159,160,170,171,183,184,186,194,195,199,</v>
      </c>
    </row>
    <row r="204" spans="1:39" x14ac:dyDescent="0.5">
      <c r="A204">
        <v>203</v>
      </c>
      <c r="B204" t="s">
        <v>1409</v>
      </c>
      <c r="C204" t="s">
        <v>1620</v>
      </c>
      <c r="D204" t="s">
        <v>1624</v>
      </c>
      <c r="E204" t="str">
        <f t="shared" si="73"/>
        <v/>
      </c>
      <c r="F204" t="str">
        <f t="shared" si="73"/>
        <v/>
      </c>
      <c r="G204" t="str">
        <f t="shared" si="73"/>
        <v/>
      </c>
      <c r="H204" t="str">
        <f t="shared" si="73"/>
        <v/>
      </c>
      <c r="I204" t="str">
        <f t="shared" si="73"/>
        <v/>
      </c>
      <c r="J204" t="str">
        <f t="shared" si="73"/>
        <v/>
      </c>
      <c r="K204" t="str">
        <f t="shared" si="73"/>
        <v/>
      </c>
      <c r="L204" t="str">
        <f t="shared" si="73"/>
        <v/>
      </c>
      <c r="M204" t="str">
        <f t="shared" si="73"/>
        <v/>
      </c>
      <c r="N204" t="str">
        <f t="shared" si="73"/>
        <v/>
      </c>
      <c r="O204" t="str">
        <f t="shared" si="73"/>
        <v/>
      </c>
      <c r="P204">
        <f t="shared" si="73"/>
        <v>203</v>
      </c>
      <c r="Q204" t="str">
        <f t="shared" si="73"/>
        <v/>
      </c>
      <c r="R204">
        <f t="shared" si="73"/>
        <v>203</v>
      </c>
      <c r="S204" t="str">
        <f t="shared" si="73"/>
        <v/>
      </c>
      <c r="T204" t="str">
        <f t="shared" si="73"/>
        <v/>
      </c>
      <c r="U204" t="str">
        <f t="shared" si="69"/>
        <v/>
      </c>
      <c r="W204" t="str">
        <f t="shared" si="74"/>
        <v>Bug_list = [10,11,12,13,14,15,46,47,48,49,123,127,165,166,167,168,193,</v>
      </c>
      <c r="X204" t="str">
        <f t="shared" si="53"/>
        <v>Dark_list = [197,198,</v>
      </c>
      <c r="Y204" t="str">
        <f t="shared" si="54"/>
        <v>Dragon_list = [147,148,149,</v>
      </c>
      <c r="Z204" t="str">
        <f t="shared" si="55"/>
        <v>Electric_list = [25,26,81,82,100,101,125,135,145,170,171,172,179,180,181,</v>
      </c>
      <c r="AA204" t="str">
        <f t="shared" si="56"/>
        <v>Fighting_list = [56,57,62,66,67,68,106,107,</v>
      </c>
      <c r="AB204" t="str">
        <f t="shared" si="57"/>
        <v>Fire_list = [4,5,6,37,38,58,59,77,78,126,136,146,155,156,157,</v>
      </c>
      <c r="AC204" t="str">
        <f t="shared" si="58"/>
        <v>Flying_list = [6,12,16,17,18,21,22,41,42,83,84,85,123,130,142,144,145,146,149,163,164,165,166,169,176,177,178,187,188,189,193,198,</v>
      </c>
      <c r="AD204" t="str">
        <f t="shared" si="59"/>
        <v>Ghost_list = [92,93,94,200,</v>
      </c>
      <c r="AE204" t="str">
        <f t="shared" si="60"/>
        <v>Grass_list = [1,2,3,43,44,45,46,47,69,70,71,102,103,114,152,153,154,182,187,188,189,191,192,</v>
      </c>
      <c r="AF204" t="str">
        <f t="shared" si="61"/>
        <v>Ground_list = [27,28,31,34,50,51,74,75,76,95,104,105,111,112,194,195,</v>
      </c>
      <c r="AG204" t="str">
        <f t="shared" si="62"/>
        <v>Ice_list = [87,91,124,131,144,</v>
      </c>
      <c r="AH204" t="str">
        <f t="shared" si="63"/>
        <v>Normal_list = [16,17,18,19,20,21,22,39,40,52,53,83,84,85,108,113,115,128,132,133,137,143,161,162,163,164,174,190,203,</v>
      </c>
      <c r="AI204" t="str">
        <f t="shared" si="64"/>
        <v>Poison_list = [1,2,3,13,14,15,23,24,29,30,31,32,33,34,41,42,43,44,45,48,49,69,70,71,72,73,88,89,92,93,94,109,110,167,168,169,</v>
      </c>
      <c r="AJ204" t="str">
        <f t="shared" si="65"/>
        <v>Psychic_list = [63,64,65,79,80,96,97,102,103,121,122,124,150,151,177,178,196,199,201,202,203,</v>
      </c>
      <c r="AK204" t="str">
        <f t="shared" si="66"/>
        <v>Rock_list = [74,75,76,95,111,112,138,139,140,141,142,185,</v>
      </c>
      <c r="AL204" t="str">
        <f t="shared" si="67"/>
        <v>Steel_list = [81,82,</v>
      </c>
      <c r="AM204" t="str">
        <f t="shared" si="52"/>
        <v>Water_list = [7,8,9,54,55,60,61,62,72,73,79,80,86,87,90,91,98,99,116,117,118,119,120,121,129,130,131,134,138,139,140,141,158,159,160,170,171,183,184,186,194,195,199,</v>
      </c>
    </row>
    <row r="205" spans="1:39" x14ac:dyDescent="0.5">
      <c r="A205">
        <v>204</v>
      </c>
      <c r="B205" t="s">
        <v>1176</v>
      </c>
      <c r="C205" t="s">
        <v>1626</v>
      </c>
      <c r="D205" t="s">
        <v>1634</v>
      </c>
      <c r="E205">
        <f t="shared" si="73"/>
        <v>204</v>
      </c>
      <c r="F205" t="str">
        <f t="shared" si="73"/>
        <v/>
      </c>
      <c r="G205" t="str">
        <f t="shared" si="73"/>
        <v/>
      </c>
      <c r="H205" t="str">
        <f t="shared" si="73"/>
        <v/>
      </c>
      <c r="I205" t="str">
        <f t="shared" si="73"/>
        <v/>
      </c>
      <c r="J205" t="str">
        <f t="shared" si="73"/>
        <v/>
      </c>
      <c r="K205" t="str">
        <f t="shared" si="73"/>
        <v/>
      </c>
      <c r="L205" t="str">
        <f t="shared" si="73"/>
        <v/>
      </c>
      <c r="M205" t="str">
        <f t="shared" si="73"/>
        <v/>
      </c>
      <c r="N205" t="str">
        <f t="shared" si="73"/>
        <v/>
      </c>
      <c r="O205" t="str">
        <f t="shared" si="73"/>
        <v/>
      </c>
      <c r="P205" t="str">
        <f t="shared" si="73"/>
        <v/>
      </c>
      <c r="Q205" t="str">
        <f t="shared" si="73"/>
        <v/>
      </c>
      <c r="R205" t="str">
        <f t="shared" si="73"/>
        <v/>
      </c>
      <c r="S205" t="str">
        <f t="shared" si="73"/>
        <v/>
      </c>
      <c r="T205" t="str">
        <f t="shared" si="73"/>
        <v/>
      </c>
      <c r="U205" t="str">
        <f t="shared" si="69"/>
        <v/>
      </c>
      <c r="W205" t="str">
        <f t="shared" si="74"/>
        <v>Bug_list = [10,11,12,13,14,15,46,47,48,49,123,127,165,166,167,168,193,204,</v>
      </c>
      <c r="X205" t="str">
        <f t="shared" si="53"/>
        <v>Dark_list = [197,198,</v>
      </c>
      <c r="Y205" t="str">
        <f t="shared" si="54"/>
        <v>Dragon_list = [147,148,149,</v>
      </c>
      <c r="Z205" t="str">
        <f t="shared" si="55"/>
        <v>Electric_list = [25,26,81,82,100,101,125,135,145,170,171,172,179,180,181,</v>
      </c>
      <c r="AA205" t="str">
        <f t="shared" si="56"/>
        <v>Fighting_list = [56,57,62,66,67,68,106,107,</v>
      </c>
      <c r="AB205" t="str">
        <f t="shared" si="57"/>
        <v>Fire_list = [4,5,6,37,38,58,59,77,78,126,136,146,155,156,157,</v>
      </c>
      <c r="AC205" t="str">
        <f t="shared" si="58"/>
        <v>Flying_list = [6,12,16,17,18,21,22,41,42,83,84,85,123,130,142,144,145,146,149,163,164,165,166,169,176,177,178,187,188,189,193,198,</v>
      </c>
      <c r="AD205" t="str">
        <f t="shared" si="59"/>
        <v>Ghost_list = [92,93,94,200,</v>
      </c>
      <c r="AE205" t="str">
        <f t="shared" si="60"/>
        <v>Grass_list = [1,2,3,43,44,45,46,47,69,70,71,102,103,114,152,153,154,182,187,188,189,191,192,</v>
      </c>
      <c r="AF205" t="str">
        <f t="shared" si="61"/>
        <v>Ground_list = [27,28,31,34,50,51,74,75,76,95,104,105,111,112,194,195,</v>
      </c>
      <c r="AG205" t="str">
        <f t="shared" si="62"/>
        <v>Ice_list = [87,91,124,131,144,</v>
      </c>
      <c r="AH205" t="str">
        <f t="shared" si="63"/>
        <v>Normal_list = [16,17,18,19,20,21,22,39,40,52,53,83,84,85,108,113,115,128,132,133,137,143,161,162,163,164,174,190,203,</v>
      </c>
      <c r="AI205" t="str">
        <f t="shared" si="64"/>
        <v>Poison_list = [1,2,3,13,14,15,23,24,29,30,31,32,33,34,41,42,43,44,45,48,49,69,70,71,72,73,88,89,92,93,94,109,110,167,168,169,</v>
      </c>
      <c r="AJ205" t="str">
        <f t="shared" si="65"/>
        <v>Psychic_list = [63,64,65,79,80,96,97,102,103,121,122,124,150,151,177,178,196,199,201,202,203,</v>
      </c>
      <c r="AK205" t="str">
        <f t="shared" si="66"/>
        <v>Rock_list = [74,75,76,95,111,112,138,139,140,141,142,185,</v>
      </c>
      <c r="AL205" t="str">
        <f t="shared" si="67"/>
        <v>Steel_list = [81,82,</v>
      </c>
      <c r="AM205" t="str">
        <f t="shared" si="52"/>
        <v>Water_list = [7,8,9,54,55,60,61,62,72,73,79,80,86,87,90,91,98,99,116,117,118,119,120,121,129,130,131,134,138,139,140,141,158,159,160,170,171,183,184,186,194,195,199,</v>
      </c>
    </row>
    <row r="206" spans="1:39" x14ac:dyDescent="0.5">
      <c r="A206">
        <v>205</v>
      </c>
      <c r="B206" t="s">
        <v>1410</v>
      </c>
      <c r="C206" t="s">
        <v>1626</v>
      </c>
      <c r="D206" t="s">
        <v>1630</v>
      </c>
      <c r="E206">
        <f t="shared" si="73"/>
        <v>205</v>
      </c>
      <c r="F206" t="str">
        <f t="shared" si="73"/>
        <v/>
      </c>
      <c r="G206" t="str">
        <f t="shared" si="73"/>
        <v/>
      </c>
      <c r="H206" t="str">
        <f t="shared" si="73"/>
        <v/>
      </c>
      <c r="I206" t="str">
        <f t="shared" si="73"/>
        <v/>
      </c>
      <c r="J206" t="str">
        <f t="shared" si="73"/>
        <v/>
      </c>
      <c r="K206" t="str">
        <f t="shared" si="73"/>
        <v/>
      </c>
      <c r="L206" t="str">
        <f t="shared" si="73"/>
        <v/>
      </c>
      <c r="M206" t="str">
        <f t="shared" si="73"/>
        <v/>
      </c>
      <c r="N206" t="str">
        <f t="shared" si="73"/>
        <v/>
      </c>
      <c r="O206" t="str">
        <f t="shared" si="73"/>
        <v/>
      </c>
      <c r="P206" t="str">
        <f t="shared" si="73"/>
        <v/>
      </c>
      <c r="Q206" t="str">
        <f t="shared" si="73"/>
        <v/>
      </c>
      <c r="R206" t="str">
        <f t="shared" si="73"/>
        <v/>
      </c>
      <c r="S206" t="str">
        <f t="shared" si="73"/>
        <v/>
      </c>
      <c r="T206">
        <f t="shared" si="73"/>
        <v>205</v>
      </c>
      <c r="U206" t="str">
        <f t="shared" si="69"/>
        <v/>
      </c>
      <c r="W206" t="str">
        <f t="shared" si="74"/>
        <v>Bug_list = [10,11,12,13,14,15,46,47,48,49,123,127,165,166,167,168,193,204,205,</v>
      </c>
      <c r="X206" t="str">
        <f t="shared" si="53"/>
        <v>Dark_list = [197,198,</v>
      </c>
      <c r="Y206" t="str">
        <f t="shared" si="54"/>
        <v>Dragon_list = [147,148,149,</v>
      </c>
      <c r="Z206" t="str">
        <f t="shared" si="55"/>
        <v>Electric_list = [25,26,81,82,100,101,125,135,145,170,171,172,179,180,181,</v>
      </c>
      <c r="AA206" t="str">
        <f t="shared" si="56"/>
        <v>Fighting_list = [56,57,62,66,67,68,106,107,</v>
      </c>
      <c r="AB206" t="str">
        <f t="shared" si="57"/>
        <v>Fire_list = [4,5,6,37,38,58,59,77,78,126,136,146,155,156,157,</v>
      </c>
      <c r="AC206" t="str">
        <f t="shared" si="58"/>
        <v>Flying_list = [6,12,16,17,18,21,22,41,42,83,84,85,123,130,142,144,145,146,149,163,164,165,166,169,176,177,178,187,188,189,193,198,</v>
      </c>
      <c r="AD206" t="str">
        <f t="shared" si="59"/>
        <v>Ghost_list = [92,93,94,200,</v>
      </c>
      <c r="AE206" t="str">
        <f t="shared" si="60"/>
        <v>Grass_list = [1,2,3,43,44,45,46,47,69,70,71,102,103,114,152,153,154,182,187,188,189,191,192,</v>
      </c>
      <c r="AF206" t="str">
        <f t="shared" si="61"/>
        <v>Ground_list = [27,28,31,34,50,51,74,75,76,95,104,105,111,112,194,195,</v>
      </c>
      <c r="AG206" t="str">
        <f t="shared" si="62"/>
        <v>Ice_list = [87,91,124,131,144,</v>
      </c>
      <c r="AH206" t="str">
        <f t="shared" si="63"/>
        <v>Normal_list = [16,17,18,19,20,21,22,39,40,52,53,83,84,85,108,113,115,128,132,133,137,143,161,162,163,164,174,190,203,</v>
      </c>
      <c r="AI206" t="str">
        <f t="shared" si="64"/>
        <v>Poison_list = [1,2,3,13,14,15,23,24,29,30,31,32,33,34,41,42,43,44,45,48,49,69,70,71,72,73,88,89,92,93,94,109,110,167,168,169,</v>
      </c>
      <c r="AJ206" t="str">
        <f t="shared" si="65"/>
        <v>Psychic_list = [63,64,65,79,80,96,97,102,103,121,122,124,150,151,177,178,196,199,201,202,203,</v>
      </c>
      <c r="AK206" t="str">
        <f t="shared" si="66"/>
        <v>Rock_list = [74,75,76,95,111,112,138,139,140,141,142,185,</v>
      </c>
      <c r="AL206" t="str">
        <f t="shared" si="67"/>
        <v>Steel_list = [81,82,205,</v>
      </c>
      <c r="AM206" t="str">
        <f t="shared" si="52"/>
        <v>Water_list = [7,8,9,54,55,60,61,62,72,73,79,80,86,87,90,91,98,99,116,117,118,119,120,121,129,130,131,134,138,139,140,141,158,159,160,170,171,183,184,186,194,195,199,</v>
      </c>
    </row>
    <row r="207" spans="1:39" x14ac:dyDescent="0.5">
      <c r="A207">
        <v>206</v>
      </c>
      <c r="B207" t="s">
        <v>1411</v>
      </c>
      <c r="C207" t="s">
        <v>1620</v>
      </c>
      <c r="D207" t="s">
        <v>1634</v>
      </c>
      <c r="E207" t="str">
        <f t="shared" si="73"/>
        <v/>
      </c>
      <c r="F207" t="str">
        <f t="shared" si="73"/>
        <v/>
      </c>
      <c r="G207" t="str">
        <f t="shared" si="73"/>
        <v/>
      </c>
      <c r="H207" t="str">
        <f t="shared" si="73"/>
        <v/>
      </c>
      <c r="I207" t="str">
        <f t="shared" si="73"/>
        <v/>
      </c>
      <c r="J207" t="str">
        <f t="shared" si="73"/>
        <v/>
      </c>
      <c r="K207" t="str">
        <f t="shared" si="73"/>
        <v/>
      </c>
      <c r="L207" t="str">
        <f t="shared" si="73"/>
        <v/>
      </c>
      <c r="M207" t="str">
        <f t="shared" si="73"/>
        <v/>
      </c>
      <c r="N207" t="str">
        <f t="shared" si="73"/>
        <v/>
      </c>
      <c r="O207" t="str">
        <f t="shared" si="73"/>
        <v/>
      </c>
      <c r="P207">
        <f t="shared" si="73"/>
        <v>206</v>
      </c>
      <c r="Q207" t="str">
        <f t="shared" si="73"/>
        <v/>
      </c>
      <c r="R207" t="str">
        <f t="shared" si="73"/>
        <v/>
      </c>
      <c r="S207" t="str">
        <f t="shared" si="73"/>
        <v/>
      </c>
      <c r="T207" t="str">
        <f t="shared" si="73"/>
        <v/>
      </c>
      <c r="U207" t="str">
        <f t="shared" si="69"/>
        <v/>
      </c>
      <c r="W207" t="str">
        <f t="shared" si="74"/>
        <v>Bug_list = [10,11,12,13,14,15,46,47,48,49,123,127,165,166,167,168,193,204,205,</v>
      </c>
      <c r="X207" t="str">
        <f t="shared" si="53"/>
        <v>Dark_list = [197,198,</v>
      </c>
      <c r="Y207" t="str">
        <f t="shared" si="54"/>
        <v>Dragon_list = [147,148,149,</v>
      </c>
      <c r="Z207" t="str">
        <f t="shared" si="55"/>
        <v>Electric_list = [25,26,81,82,100,101,125,135,145,170,171,172,179,180,181,</v>
      </c>
      <c r="AA207" t="str">
        <f t="shared" si="56"/>
        <v>Fighting_list = [56,57,62,66,67,68,106,107,</v>
      </c>
      <c r="AB207" t="str">
        <f t="shared" si="57"/>
        <v>Fire_list = [4,5,6,37,38,58,59,77,78,126,136,146,155,156,157,</v>
      </c>
      <c r="AC207" t="str">
        <f t="shared" si="58"/>
        <v>Flying_list = [6,12,16,17,18,21,22,41,42,83,84,85,123,130,142,144,145,146,149,163,164,165,166,169,176,177,178,187,188,189,193,198,</v>
      </c>
      <c r="AD207" t="str">
        <f t="shared" si="59"/>
        <v>Ghost_list = [92,93,94,200,</v>
      </c>
      <c r="AE207" t="str">
        <f t="shared" si="60"/>
        <v>Grass_list = [1,2,3,43,44,45,46,47,69,70,71,102,103,114,152,153,154,182,187,188,189,191,192,</v>
      </c>
      <c r="AF207" t="str">
        <f t="shared" si="61"/>
        <v>Ground_list = [27,28,31,34,50,51,74,75,76,95,104,105,111,112,194,195,</v>
      </c>
      <c r="AG207" t="str">
        <f t="shared" si="62"/>
        <v>Ice_list = [87,91,124,131,144,</v>
      </c>
      <c r="AH207" t="str">
        <f t="shared" si="63"/>
        <v>Normal_list = [16,17,18,19,20,21,22,39,40,52,53,83,84,85,108,113,115,128,132,133,137,143,161,162,163,164,174,190,203,206,</v>
      </c>
      <c r="AI207" t="str">
        <f t="shared" si="64"/>
        <v>Poison_list = [1,2,3,13,14,15,23,24,29,30,31,32,33,34,41,42,43,44,45,48,49,69,70,71,72,73,88,89,92,93,94,109,110,167,168,169,</v>
      </c>
      <c r="AJ207" t="str">
        <f t="shared" si="65"/>
        <v>Psychic_list = [63,64,65,79,80,96,97,102,103,121,122,124,150,151,177,178,196,199,201,202,203,</v>
      </c>
      <c r="AK207" t="str">
        <f t="shared" si="66"/>
        <v>Rock_list = [74,75,76,95,111,112,138,139,140,141,142,185,</v>
      </c>
      <c r="AL207" t="str">
        <f t="shared" si="67"/>
        <v>Steel_list = [81,82,205,</v>
      </c>
      <c r="AM207" t="str">
        <f t="shared" si="52"/>
        <v>Water_list = [7,8,9,54,55,60,61,62,72,73,79,80,86,87,90,91,98,99,116,117,118,119,120,121,129,130,131,134,138,139,140,141,158,159,160,170,171,183,184,186,194,195,199,</v>
      </c>
    </row>
    <row r="208" spans="1:39" x14ac:dyDescent="0.5">
      <c r="A208">
        <v>207</v>
      </c>
      <c r="B208" t="s">
        <v>1412</v>
      </c>
      <c r="C208" t="s">
        <v>1616</v>
      </c>
      <c r="D208" t="s">
        <v>1621</v>
      </c>
      <c r="E208" t="str">
        <f t="shared" si="73"/>
        <v/>
      </c>
      <c r="F208" t="str">
        <f t="shared" si="73"/>
        <v/>
      </c>
      <c r="G208" t="str">
        <f t="shared" si="73"/>
        <v/>
      </c>
      <c r="H208" t="str">
        <f t="shared" si="73"/>
        <v/>
      </c>
      <c r="I208" t="str">
        <f t="shared" si="73"/>
        <v/>
      </c>
      <c r="J208" t="str">
        <f t="shared" si="73"/>
        <v/>
      </c>
      <c r="K208">
        <f t="shared" si="73"/>
        <v>207</v>
      </c>
      <c r="L208" t="str">
        <f t="shared" si="73"/>
        <v/>
      </c>
      <c r="M208" t="str">
        <f t="shared" si="73"/>
        <v/>
      </c>
      <c r="N208">
        <f t="shared" si="73"/>
        <v>207</v>
      </c>
      <c r="O208" t="str">
        <f t="shared" si="73"/>
        <v/>
      </c>
      <c r="P208" t="str">
        <f t="shared" si="73"/>
        <v/>
      </c>
      <c r="Q208" t="str">
        <f t="shared" si="73"/>
        <v/>
      </c>
      <c r="R208" t="str">
        <f t="shared" si="73"/>
        <v/>
      </c>
      <c r="S208" t="str">
        <f t="shared" si="73"/>
        <v/>
      </c>
      <c r="T208" t="str">
        <f t="shared" si="73"/>
        <v/>
      </c>
      <c r="U208" t="str">
        <f t="shared" si="69"/>
        <v/>
      </c>
      <c r="W208" t="str">
        <f t="shared" si="74"/>
        <v>Bug_list = [10,11,12,13,14,15,46,47,48,49,123,127,165,166,167,168,193,204,205,</v>
      </c>
      <c r="X208" t="str">
        <f t="shared" si="53"/>
        <v>Dark_list = [197,198,</v>
      </c>
      <c r="Y208" t="str">
        <f t="shared" si="54"/>
        <v>Dragon_list = [147,148,149,</v>
      </c>
      <c r="Z208" t="str">
        <f t="shared" si="55"/>
        <v>Electric_list = [25,26,81,82,100,101,125,135,145,170,171,172,179,180,181,</v>
      </c>
      <c r="AA208" t="str">
        <f t="shared" si="56"/>
        <v>Fighting_list = [56,57,62,66,67,68,106,107,</v>
      </c>
      <c r="AB208" t="str">
        <f t="shared" si="57"/>
        <v>Fire_list = [4,5,6,37,38,58,59,77,78,126,136,146,155,156,157,</v>
      </c>
      <c r="AC208" t="str">
        <f t="shared" si="58"/>
        <v>Flying_list = [6,12,16,17,18,21,22,41,42,83,84,85,123,130,142,144,145,146,149,163,164,165,166,169,176,177,178,187,188,189,193,198,207,</v>
      </c>
      <c r="AD208" t="str">
        <f t="shared" si="59"/>
        <v>Ghost_list = [92,93,94,200,</v>
      </c>
      <c r="AE208" t="str">
        <f t="shared" si="60"/>
        <v>Grass_list = [1,2,3,43,44,45,46,47,69,70,71,102,103,114,152,153,154,182,187,188,189,191,192,</v>
      </c>
      <c r="AF208" t="str">
        <f t="shared" si="61"/>
        <v>Ground_list = [27,28,31,34,50,51,74,75,76,95,104,105,111,112,194,195,207,</v>
      </c>
      <c r="AG208" t="str">
        <f t="shared" si="62"/>
        <v>Ice_list = [87,91,124,131,144,</v>
      </c>
      <c r="AH208" t="str">
        <f t="shared" si="63"/>
        <v>Normal_list = [16,17,18,19,20,21,22,39,40,52,53,83,84,85,108,113,115,128,132,133,137,143,161,162,163,164,174,190,203,206,</v>
      </c>
      <c r="AI208" t="str">
        <f t="shared" si="64"/>
        <v>Poison_list = [1,2,3,13,14,15,23,24,29,30,31,32,33,34,41,42,43,44,45,48,49,69,70,71,72,73,88,89,92,93,94,109,110,167,168,169,</v>
      </c>
      <c r="AJ208" t="str">
        <f t="shared" si="65"/>
        <v>Psychic_list = [63,64,65,79,80,96,97,102,103,121,122,124,150,151,177,178,196,199,201,202,203,</v>
      </c>
      <c r="AK208" t="str">
        <f t="shared" si="66"/>
        <v>Rock_list = [74,75,76,95,111,112,138,139,140,141,142,185,</v>
      </c>
      <c r="AL208" t="str">
        <f t="shared" si="67"/>
        <v>Steel_list = [81,82,205,</v>
      </c>
      <c r="AM208" t="str">
        <f t="shared" si="52"/>
        <v>Water_list = [7,8,9,54,55,60,61,62,72,73,79,80,86,87,90,91,98,99,116,117,118,119,120,121,129,130,131,134,138,139,140,141,158,159,160,170,171,183,184,186,194,195,199,</v>
      </c>
    </row>
    <row r="209" spans="1:39" x14ac:dyDescent="0.5">
      <c r="A209">
        <v>208</v>
      </c>
      <c r="B209" t="s">
        <v>1413</v>
      </c>
      <c r="C209" t="s">
        <v>1630</v>
      </c>
      <c r="D209" t="s">
        <v>1616</v>
      </c>
      <c r="E209" t="str">
        <f t="shared" si="73"/>
        <v/>
      </c>
      <c r="F209" t="str">
        <f t="shared" si="73"/>
        <v/>
      </c>
      <c r="G209" t="str">
        <f t="shared" si="73"/>
        <v/>
      </c>
      <c r="H209" t="str">
        <f t="shared" si="73"/>
        <v/>
      </c>
      <c r="I209" t="str">
        <f t="shared" si="73"/>
        <v/>
      </c>
      <c r="J209" t="str">
        <f t="shared" si="73"/>
        <v/>
      </c>
      <c r="K209" t="str">
        <f t="shared" si="73"/>
        <v/>
      </c>
      <c r="L209" t="str">
        <f t="shared" si="73"/>
        <v/>
      </c>
      <c r="M209" t="str">
        <f t="shared" si="73"/>
        <v/>
      </c>
      <c r="N209">
        <f t="shared" si="73"/>
        <v>208</v>
      </c>
      <c r="O209" t="str">
        <f t="shared" si="73"/>
        <v/>
      </c>
      <c r="P209" t="str">
        <f t="shared" si="73"/>
        <v/>
      </c>
      <c r="Q209" t="str">
        <f t="shared" si="73"/>
        <v/>
      </c>
      <c r="R209" t="str">
        <f t="shared" si="73"/>
        <v/>
      </c>
      <c r="S209" t="str">
        <f t="shared" si="73"/>
        <v/>
      </c>
      <c r="T209">
        <f t="shared" si="73"/>
        <v>208</v>
      </c>
      <c r="U209" t="str">
        <f t="shared" si="69"/>
        <v/>
      </c>
      <c r="W209" t="str">
        <f t="shared" si="74"/>
        <v>Bug_list = [10,11,12,13,14,15,46,47,48,49,123,127,165,166,167,168,193,204,205,</v>
      </c>
      <c r="X209" t="str">
        <f t="shared" si="53"/>
        <v>Dark_list = [197,198,</v>
      </c>
      <c r="Y209" t="str">
        <f t="shared" si="54"/>
        <v>Dragon_list = [147,148,149,</v>
      </c>
      <c r="Z209" t="str">
        <f t="shared" si="55"/>
        <v>Electric_list = [25,26,81,82,100,101,125,135,145,170,171,172,179,180,181,</v>
      </c>
      <c r="AA209" t="str">
        <f t="shared" si="56"/>
        <v>Fighting_list = [56,57,62,66,67,68,106,107,</v>
      </c>
      <c r="AB209" t="str">
        <f t="shared" si="57"/>
        <v>Fire_list = [4,5,6,37,38,58,59,77,78,126,136,146,155,156,157,</v>
      </c>
      <c r="AC209" t="str">
        <f t="shared" si="58"/>
        <v>Flying_list = [6,12,16,17,18,21,22,41,42,83,84,85,123,130,142,144,145,146,149,163,164,165,166,169,176,177,178,187,188,189,193,198,207,</v>
      </c>
      <c r="AD209" t="str">
        <f t="shared" si="59"/>
        <v>Ghost_list = [92,93,94,200,</v>
      </c>
      <c r="AE209" t="str">
        <f t="shared" si="60"/>
        <v>Grass_list = [1,2,3,43,44,45,46,47,69,70,71,102,103,114,152,153,154,182,187,188,189,191,192,</v>
      </c>
      <c r="AF209" t="str">
        <f t="shared" si="61"/>
        <v>Ground_list = [27,28,31,34,50,51,74,75,76,95,104,105,111,112,194,195,207,208,</v>
      </c>
      <c r="AG209" t="str">
        <f t="shared" si="62"/>
        <v>Ice_list = [87,91,124,131,144,</v>
      </c>
      <c r="AH209" t="str">
        <f t="shared" si="63"/>
        <v>Normal_list = [16,17,18,19,20,21,22,39,40,52,53,83,84,85,108,113,115,128,132,133,137,143,161,162,163,164,174,190,203,206,</v>
      </c>
      <c r="AI209" t="str">
        <f t="shared" si="64"/>
        <v>Poison_list = [1,2,3,13,14,15,23,24,29,30,31,32,33,34,41,42,43,44,45,48,49,69,70,71,72,73,88,89,92,93,94,109,110,167,168,169,</v>
      </c>
      <c r="AJ209" t="str">
        <f t="shared" si="65"/>
        <v>Psychic_list = [63,64,65,79,80,96,97,102,103,121,122,124,150,151,177,178,196,199,201,202,203,</v>
      </c>
      <c r="AK209" t="str">
        <f t="shared" si="66"/>
        <v>Rock_list = [74,75,76,95,111,112,138,139,140,141,142,185,</v>
      </c>
      <c r="AL209" t="str">
        <f t="shared" si="67"/>
        <v>Steel_list = [81,82,205,208,</v>
      </c>
      <c r="AM209" t="str">
        <f t="shared" ref="AM209:AM272" si="75">IF($A208=507,_xlfn.CONCAT(AM208,"]"),IF(U209&lt;&gt;"",_xlfn.CONCAT(AM208,U209,","),AM208))</f>
        <v>Water_list = [7,8,9,54,55,60,61,62,72,73,79,80,86,87,90,91,98,99,116,117,118,119,120,121,129,130,131,134,138,139,140,141,158,159,160,170,171,183,184,186,194,195,199,</v>
      </c>
    </row>
    <row r="210" spans="1:39" x14ac:dyDescent="0.5">
      <c r="A210">
        <v>209</v>
      </c>
      <c r="B210" t="s">
        <v>1177</v>
      </c>
      <c r="C210" t="s">
        <v>1633</v>
      </c>
      <c r="D210" t="s">
        <v>1634</v>
      </c>
      <c r="E210" t="str">
        <f t="shared" si="73"/>
        <v/>
      </c>
      <c r="F210" t="str">
        <f t="shared" si="73"/>
        <v/>
      </c>
      <c r="G210" t="str">
        <f t="shared" si="73"/>
        <v/>
      </c>
      <c r="H210" t="str">
        <f t="shared" si="73"/>
        <v/>
      </c>
      <c r="I210" t="str">
        <f t="shared" si="73"/>
        <v/>
      </c>
      <c r="J210" t="str">
        <f t="shared" si="73"/>
        <v/>
      </c>
      <c r="K210" t="str">
        <f t="shared" si="73"/>
        <v/>
      </c>
      <c r="L210" t="str">
        <f t="shared" si="73"/>
        <v/>
      </c>
      <c r="M210" t="str">
        <f t="shared" si="73"/>
        <v/>
      </c>
      <c r="N210" t="str">
        <f t="shared" si="73"/>
        <v/>
      </c>
      <c r="O210" t="str">
        <f t="shared" si="73"/>
        <v/>
      </c>
      <c r="P210" t="str">
        <f t="shared" si="73"/>
        <v/>
      </c>
      <c r="Q210" t="str">
        <f t="shared" si="73"/>
        <v/>
      </c>
      <c r="R210" t="str">
        <f t="shared" si="73"/>
        <v/>
      </c>
      <c r="S210" t="str">
        <f t="shared" si="73"/>
        <v/>
      </c>
      <c r="T210" t="str">
        <f t="shared" si="73"/>
        <v/>
      </c>
      <c r="U210" t="str">
        <f t="shared" si="69"/>
        <v/>
      </c>
      <c r="W210" t="str">
        <f t="shared" si="74"/>
        <v>Bug_list = [10,11,12,13,14,15,46,47,48,49,123,127,165,166,167,168,193,204,205,</v>
      </c>
      <c r="X210" t="str">
        <f t="shared" ref="X210:X273" si="76">IF($A209=507,_xlfn.CONCAT(X209,"]"),IF(F210&lt;&gt;"",_xlfn.CONCAT(X209,F210,","),X209))</f>
        <v>Dark_list = [197,198,</v>
      </c>
      <c r="Y210" t="str">
        <f t="shared" ref="Y210:Y273" si="77">IF($A209=507,_xlfn.CONCAT(Y209,"]"),IF(G210&lt;&gt;"",_xlfn.CONCAT(Y209,G210,","),Y209))</f>
        <v>Dragon_list = [147,148,149,</v>
      </c>
      <c r="Z210" t="str">
        <f t="shared" ref="Z210:Z273" si="78">IF($A209=507,_xlfn.CONCAT(Z209,"]"),IF(H210&lt;&gt;"",_xlfn.CONCAT(Z209,H210,","),Z209))</f>
        <v>Electric_list = [25,26,81,82,100,101,125,135,145,170,171,172,179,180,181,</v>
      </c>
      <c r="AA210" t="str">
        <f t="shared" ref="AA210:AA273" si="79">IF($A209=507,_xlfn.CONCAT(AA209,"]"),IF(I210&lt;&gt;"",_xlfn.CONCAT(AA209,I210,","),AA209))</f>
        <v>Fighting_list = [56,57,62,66,67,68,106,107,</v>
      </c>
      <c r="AB210" t="str">
        <f t="shared" ref="AB210:AB273" si="80">IF($A209=507,_xlfn.CONCAT(AB209,"]"),IF(J210&lt;&gt;"",_xlfn.CONCAT(AB209,J210,","),AB209))</f>
        <v>Fire_list = [4,5,6,37,38,58,59,77,78,126,136,146,155,156,157,</v>
      </c>
      <c r="AC210" t="str">
        <f t="shared" ref="AC210:AC273" si="81">IF($A209=507,_xlfn.CONCAT(AC209,"]"),IF(K210&lt;&gt;"",_xlfn.CONCAT(AC209,K210,","),AC209))</f>
        <v>Flying_list = [6,12,16,17,18,21,22,41,42,83,84,85,123,130,142,144,145,146,149,163,164,165,166,169,176,177,178,187,188,189,193,198,207,</v>
      </c>
      <c r="AD210" t="str">
        <f t="shared" ref="AD210:AD273" si="82">IF($A209=507,_xlfn.CONCAT(AD209,"]"),IF(L210&lt;&gt;"",_xlfn.CONCAT(AD209,L210,","),AD209))</f>
        <v>Ghost_list = [92,93,94,200,</v>
      </c>
      <c r="AE210" t="str">
        <f t="shared" ref="AE210:AE273" si="83">IF($A209=507,_xlfn.CONCAT(AE209,"]"),IF(M210&lt;&gt;"",_xlfn.CONCAT(AE209,M210,","),AE209))</f>
        <v>Grass_list = [1,2,3,43,44,45,46,47,69,70,71,102,103,114,152,153,154,182,187,188,189,191,192,</v>
      </c>
      <c r="AF210" t="str">
        <f t="shared" ref="AF210:AF273" si="84">IF($A209=507,_xlfn.CONCAT(AF209,"]"),IF(N210&lt;&gt;"",_xlfn.CONCAT(AF209,N210,","),AF209))</f>
        <v>Ground_list = [27,28,31,34,50,51,74,75,76,95,104,105,111,112,194,195,207,208,</v>
      </c>
      <c r="AG210" t="str">
        <f t="shared" ref="AG210:AG273" si="85">IF($A209=507,_xlfn.CONCAT(AG209,"]"),IF(O210&lt;&gt;"",_xlfn.CONCAT(AG209,O210,","),AG209))</f>
        <v>Ice_list = [87,91,124,131,144,</v>
      </c>
      <c r="AH210" t="str">
        <f t="shared" ref="AH210:AH273" si="86">IF($A209=507,_xlfn.CONCAT(AH209,"]"),IF(P210&lt;&gt;"",_xlfn.CONCAT(AH209,P210,","),AH209))</f>
        <v>Normal_list = [16,17,18,19,20,21,22,39,40,52,53,83,84,85,108,113,115,128,132,133,137,143,161,162,163,164,174,190,203,206,</v>
      </c>
      <c r="AI210" t="str">
        <f t="shared" ref="AI210:AI273" si="87">IF($A209=507,_xlfn.CONCAT(AI209,"]"),IF(Q210&lt;&gt;"",_xlfn.CONCAT(AI209,Q210,","),AI209))</f>
        <v>Poison_list = [1,2,3,13,14,15,23,24,29,30,31,32,33,34,41,42,43,44,45,48,49,69,70,71,72,73,88,89,92,93,94,109,110,167,168,169,</v>
      </c>
      <c r="AJ210" t="str">
        <f t="shared" ref="AJ210:AJ273" si="88">IF($A209=507,_xlfn.CONCAT(AJ209,"]"),IF(R210&lt;&gt;"",_xlfn.CONCAT(AJ209,R210,","),AJ209))</f>
        <v>Psychic_list = [63,64,65,79,80,96,97,102,103,121,122,124,150,151,177,178,196,199,201,202,203,</v>
      </c>
      <c r="AK210" t="str">
        <f t="shared" ref="AK210:AK273" si="89">IF($A209=507,_xlfn.CONCAT(AK209,"]"),IF(S210&lt;&gt;"",_xlfn.CONCAT(AK209,S210,","),AK209))</f>
        <v>Rock_list = [74,75,76,95,111,112,138,139,140,141,142,185,</v>
      </c>
      <c r="AL210" t="str">
        <f t="shared" ref="AL210:AL273" si="90">IF($A209=507,_xlfn.CONCAT(AL209,"]"),IF(T210&lt;&gt;"",_xlfn.CONCAT(AL209,T210,","),AL209))</f>
        <v>Steel_list = [81,82,205,208,</v>
      </c>
      <c r="AM210" t="str">
        <f t="shared" si="75"/>
        <v>Water_list = [7,8,9,54,55,60,61,62,72,73,79,80,86,87,90,91,98,99,116,117,118,119,120,121,129,130,131,134,138,139,140,141,158,159,160,170,171,183,184,186,194,195,199,</v>
      </c>
    </row>
    <row r="211" spans="1:39" x14ac:dyDescent="0.5">
      <c r="A211">
        <v>210</v>
      </c>
      <c r="B211" t="s">
        <v>1414</v>
      </c>
      <c r="C211" t="s">
        <v>1633</v>
      </c>
      <c r="D211" t="s">
        <v>1634</v>
      </c>
      <c r="E211" t="str">
        <f t="shared" ref="E211:T226" si="91">IF(OR($C211=E$1,$D211=E$1),$A211,"")</f>
        <v/>
      </c>
      <c r="F211" t="str">
        <f t="shared" si="91"/>
        <v/>
      </c>
      <c r="G211" t="str">
        <f t="shared" si="91"/>
        <v/>
      </c>
      <c r="H211" t="str">
        <f t="shared" si="91"/>
        <v/>
      </c>
      <c r="I211" t="str">
        <f t="shared" si="91"/>
        <v/>
      </c>
      <c r="J211" t="str">
        <f t="shared" si="91"/>
        <v/>
      </c>
      <c r="K211" t="str">
        <f t="shared" si="91"/>
        <v/>
      </c>
      <c r="L211" t="str">
        <f t="shared" si="91"/>
        <v/>
      </c>
      <c r="M211" t="str">
        <f t="shared" si="91"/>
        <v/>
      </c>
      <c r="N211" t="str">
        <f t="shared" si="91"/>
        <v/>
      </c>
      <c r="O211" t="str">
        <f t="shared" si="91"/>
        <v/>
      </c>
      <c r="P211" t="str">
        <f t="shared" si="91"/>
        <v/>
      </c>
      <c r="Q211" t="str">
        <f t="shared" si="91"/>
        <v/>
      </c>
      <c r="R211" t="str">
        <f t="shared" si="91"/>
        <v/>
      </c>
      <c r="S211" t="str">
        <f t="shared" si="91"/>
        <v/>
      </c>
      <c r="T211" t="str">
        <f t="shared" si="91"/>
        <v/>
      </c>
      <c r="U211" t="str">
        <f t="shared" si="69"/>
        <v/>
      </c>
      <c r="W211" t="str">
        <f t="shared" si="74"/>
        <v>Bug_list = [10,11,12,13,14,15,46,47,48,49,123,127,165,166,167,168,193,204,205,</v>
      </c>
      <c r="X211" t="str">
        <f t="shared" si="76"/>
        <v>Dark_list = [197,198,</v>
      </c>
      <c r="Y211" t="str">
        <f t="shared" si="77"/>
        <v>Dragon_list = [147,148,149,</v>
      </c>
      <c r="Z211" t="str">
        <f t="shared" si="78"/>
        <v>Electric_list = [25,26,81,82,100,101,125,135,145,170,171,172,179,180,181,</v>
      </c>
      <c r="AA211" t="str">
        <f t="shared" si="79"/>
        <v>Fighting_list = [56,57,62,66,67,68,106,107,</v>
      </c>
      <c r="AB211" t="str">
        <f t="shared" si="80"/>
        <v>Fire_list = [4,5,6,37,38,58,59,77,78,126,136,146,155,156,157,</v>
      </c>
      <c r="AC211" t="str">
        <f t="shared" si="81"/>
        <v>Flying_list = [6,12,16,17,18,21,22,41,42,83,84,85,123,130,142,144,145,146,149,163,164,165,166,169,176,177,178,187,188,189,193,198,207,</v>
      </c>
      <c r="AD211" t="str">
        <f t="shared" si="82"/>
        <v>Ghost_list = [92,93,94,200,</v>
      </c>
      <c r="AE211" t="str">
        <f t="shared" si="83"/>
        <v>Grass_list = [1,2,3,43,44,45,46,47,69,70,71,102,103,114,152,153,154,182,187,188,189,191,192,</v>
      </c>
      <c r="AF211" t="str">
        <f t="shared" si="84"/>
        <v>Ground_list = [27,28,31,34,50,51,74,75,76,95,104,105,111,112,194,195,207,208,</v>
      </c>
      <c r="AG211" t="str">
        <f t="shared" si="85"/>
        <v>Ice_list = [87,91,124,131,144,</v>
      </c>
      <c r="AH211" t="str">
        <f t="shared" si="86"/>
        <v>Normal_list = [16,17,18,19,20,21,22,39,40,52,53,83,84,85,108,113,115,128,132,133,137,143,161,162,163,164,174,190,203,206,</v>
      </c>
      <c r="AI211" t="str">
        <f t="shared" si="87"/>
        <v>Poison_list = [1,2,3,13,14,15,23,24,29,30,31,32,33,34,41,42,43,44,45,48,49,69,70,71,72,73,88,89,92,93,94,109,110,167,168,169,</v>
      </c>
      <c r="AJ211" t="str">
        <f t="shared" si="88"/>
        <v>Psychic_list = [63,64,65,79,80,96,97,102,103,121,122,124,150,151,177,178,196,199,201,202,203,</v>
      </c>
      <c r="AK211" t="str">
        <f t="shared" si="89"/>
        <v>Rock_list = [74,75,76,95,111,112,138,139,140,141,142,185,</v>
      </c>
      <c r="AL211" t="str">
        <f t="shared" si="90"/>
        <v>Steel_list = [81,82,205,208,</v>
      </c>
      <c r="AM211" t="str">
        <f t="shared" si="75"/>
        <v>Water_list = [7,8,9,54,55,60,61,62,72,73,79,80,86,87,90,91,98,99,116,117,118,119,120,121,129,130,131,134,138,139,140,141,158,159,160,170,171,183,184,186,194,195,199,</v>
      </c>
    </row>
    <row r="212" spans="1:39" x14ac:dyDescent="0.5">
      <c r="A212">
        <v>211</v>
      </c>
      <c r="B212" t="s">
        <v>1415</v>
      </c>
      <c r="C212" t="s">
        <v>1625</v>
      </c>
      <c r="D212" t="s">
        <v>1622</v>
      </c>
      <c r="E212" t="str">
        <f t="shared" si="91"/>
        <v/>
      </c>
      <c r="F212" t="str">
        <f t="shared" si="91"/>
        <v/>
      </c>
      <c r="G212" t="str">
        <f t="shared" si="91"/>
        <v/>
      </c>
      <c r="H212" t="str">
        <f t="shared" si="91"/>
        <v/>
      </c>
      <c r="I212" t="str">
        <f t="shared" si="91"/>
        <v/>
      </c>
      <c r="J212" t="str">
        <f t="shared" si="91"/>
        <v/>
      </c>
      <c r="K212" t="str">
        <f t="shared" si="91"/>
        <v/>
      </c>
      <c r="L212" t="str">
        <f t="shared" si="91"/>
        <v/>
      </c>
      <c r="M212" t="str">
        <f t="shared" si="91"/>
        <v/>
      </c>
      <c r="N212" t="str">
        <f t="shared" si="91"/>
        <v/>
      </c>
      <c r="O212" t="str">
        <f t="shared" si="91"/>
        <v/>
      </c>
      <c r="P212" t="str">
        <f t="shared" si="91"/>
        <v/>
      </c>
      <c r="Q212">
        <f t="shared" si="91"/>
        <v>211</v>
      </c>
      <c r="R212" t="str">
        <f t="shared" si="91"/>
        <v/>
      </c>
      <c r="S212" t="str">
        <f t="shared" si="91"/>
        <v/>
      </c>
      <c r="T212" t="str">
        <f t="shared" si="91"/>
        <v/>
      </c>
      <c r="U212">
        <f t="shared" si="69"/>
        <v>211</v>
      </c>
      <c r="W212" t="str">
        <f t="shared" si="74"/>
        <v>Bug_list = [10,11,12,13,14,15,46,47,48,49,123,127,165,166,167,168,193,204,205,</v>
      </c>
      <c r="X212" t="str">
        <f t="shared" si="76"/>
        <v>Dark_list = [197,198,</v>
      </c>
      <c r="Y212" t="str">
        <f t="shared" si="77"/>
        <v>Dragon_list = [147,148,149,</v>
      </c>
      <c r="Z212" t="str">
        <f t="shared" si="78"/>
        <v>Electric_list = [25,26,81,82,100,101,125,135,145,170,171,172,179,180,181,</v>
      </c>
      <c r="AA212" t="str">
        <f t="shared" si="79"/>
        <v>Fighting_list = [56,57,62,66,67,68,106,107,</v>
      </c>
      <c r="AB212" t="str">
        <f t="shared" si="80"/>
        <v>Fire_list = [4,5,6,37,38,58,59,77,78,126,136,146,155,156,157,</v>
      </c>
      <c r="AC212" t="str">
        <f t="shared" si="81"/>
        <v>Flying_list = [6,12,16,17,18,21,22,41,42,83,84,85,123,130,142,144,145,146,149,163,164,165,166,169,176,177,178,187,188,189,193,198,207,</v>
      </c>
      <c r="AD212" t="str">
        <f t="shared" si="82"/>
        <v>Ghost_list = [92,93,94,200,</v>
      </c>
      <c r="AE212" t="str">
        <f t="shared" si="83"/>
        <v>Grass_list = [1,2,3,43,44,45,46,47,69,70,71,102,103,114,152,153,154,182,187,188,189,191,192,</v>
      </c>
      <c r="AF212" t="str">
        <f t="shared" si="84"/>
        <v>Ground_list = [27,28,31,34,50,51,74,75,76,95,104,105,111,112,194,195,207,208,</v>
      </c>
      <c r="AG212" t="str">
        <f t="shared" si="85"/>
        <v>Ice_list = [87,91,124,131,144,</v>
      </c>
      <c r="AH212" t="str">
        <f t="shared" si="86"/>
        <v>Normal_list = [16,17,18,19,20,21,22,39,40,52,53,83,84,85,108,113,115,128,132,133,137,143,161,162,163,164,174,190,203,206,</v>
      </c>
      <c r="AI212" t="str">
        <f t="shared" si="87"/>
        <v>Poison_list = [1,2,3,13,14,15,23,24,29,30,31,32,33,34,41,42,43,44,45,48,49,69,70,71,72,73,88,89,92,93,94,109,110,167,168,169,211,</v>
      </c>
      <c r="AJ212" t="str">
        <f t="shared" si="88"/>
        <v>Psychic_list = [63,64,65,79,80,96,97,102,103,121,122,124,150,151,177,178,196,199,201,202,203,</v>
      </c>
      <c r="AK212" t="str">
        <f t="shared" si="89"/>
        <v>Rock_list = [74,75,76,95,111,112,138,139,140,141,142,185,</v>
      </c>
      <c r="AL212" t="str">
        <f t="shared" si="90"/>
        <v>Steel_list = [81,82,205,208,</v>
      </c>
      <c r="AM212" t="str">
        <f t="shared" si="75"/>
        <v>Water_list = [7,8,9,54,55,60,61,62,72,73,79,80,86,87,90,91,98,99,116,117,118,119,120,121,129,130,131,134,138,139,140,141,158,159,160,170,171,183,184,186,194,195,199,211,</v>
      </c>
    </row>
    <row r="213" spans="1:39" x14ac:dyDescent="0.5">
      <c r="A213">
        <v>212</v>
      </c>
      <c r="B213" t="s">
        <v>1416</v>
      </c>
      <c r="C213" t="s">
        <v>1626</v>
      </c>
      <c r="D213" t="s">
        <v>1630</v>
      </c>
      <c r="E213">
        <f t="shared" si="91"/>
        <v>212</v>
      </c>
      <c r="F213" t="str">
        <f t="shared" si="91"/>
        <v/>
      </c>
      <c r="G213" t="str">
        <f t="shared" si="91"/>
        <v/>
      </c>
      <c r="H213" t="str">
        <f t="shared" si="91"/>
        <v/>
      </c>
      <c r="I213" t="str">
        <f t="shared" si="91"/>
        <v/>
      </c>
      <c r="J213" t="str">
        <f t="shared" si="91"/>
        <v/>
      </c>
      <c r="K213" t="str">
        <f t="shared" si="91"/>
        <v/>
      </c>
      <c r="L213" t="str">
        <f t="shared" si="91"/>
        <v/>
      </c>
      <c r="M213" t="str">
        <f t="shared" si="91"/>
        <v/>
      </c>
      <c r="N213" t="str">
        <f t="shared" si="91"/>
        <v/>
      </c>
      <c r="O213" t="str">
        <f t="shared" si="91"/>
        <v/>
      </c>
      <c r="P213" t="str">
        <f t="shared" si="91"/>
        <v/>
      </c>
      <c r="Q213" t="str">
        <f t="shared" si="91"/>
        <v/>
      </c>
      <c r="R213" t="str">
        <f t="shared" si="91"/>
        <v/>
      </c>
      <c r="S213" t="str">
        <f t="shared" si="91"/>
        <v/>
      </c>
      <c r="T213">
        <f t="shared" si="91"/>
        <v>212</v>
      </c>
      <c r="U213" t="str">
        <f t="shared" si="69"/>
        <v/>
      </c>
      <c r="W213" t="str">
        <f t="shared" si="74"/>
        <v>Bug_list = [10,11,12,13,14,15,46,47,48,49,123,127,165,166,167,168,193,204,205,212,</v>
      </c>
      <c r="X213" t="str">
        <f t="shared" si="76"/>
        <v>Dark_list = [197,198,</v>
      </c>
      <c r="Y213" t="str">
        <f t="shared" si="77"/>
        <v>Dragon_list = [147,148,149,</v>
      </c>
      <c r="Z213" t="str">
        <f t="shared" si="78"/>
        <v>Electric_list = [25,26,81,82,100,101,125,135,145,170,171,172,179,180,181,</v>
      </c>
      <c r="AA213" t="str">
        <f t="shared" si="79"/>
        <v>Fighting_list = [56,57,62,66,67,68,106,107,</v>
      </c>
      <c r="AB213" t="str">
        <f t="shared" si="80"/>
        <v>Fire_list = [4,5,6,37,38,58,59,77,78,126,136,146,155,156,157,</v>
      </c>
      <c r="AC213" t="str">
        <f t="shared" si="81"/>
        <v>Flying_list = [6,12,16,17,18,21,22,41,42,83,84,85,123,130,142,144,145,146,149,163,164,165,166,169,176,177,178,187,188,189,193,198,207,</v>
      </c>
      <c r="AD213" t="str">
        <f t="shared" si="82"/>
        <v>Ghost_list = [92,93,94,200,</v>
      </c>
      <c r="AE213" t="str">
        <f t="shared" si="83"/>
        <v>Grass_list = [1,2,3,43,44,45,46,47,69,70,71,102,103,114,152,153,154,182,187,188,189,191,192,</v>
      </c>
      <c r="AF213" t="str">
        <f t="shared" si="84"/>
        <v>Ground_list = [27,28,31,34,50,51,74,75,76,95,104,105,111,112,194,195,207,208,</v>
      </c>
      <c r="AG213" t="str">
        <f t="shared" si="85"/>
        <v>Ice_list = [87,91,124,131,144,</v>
      </c>
      <c r="AH213" t="str">
        <f t="shared" si="86"/>
        <v>Normal_list = [16,17,18,19,20,21,22,39,40,52,53,83,84,85,108,113,115,128,132,133,137,143,161,162,163,164,174,190,203,206,</v>
      </c>
      <c r="AI213" t="str">
        <f t="shared" si="87"/>
        <v>Poison_list = [1,2,3,13,14,15,23,24,29,30,31,32,33,34,41,42,43,44,45,48,49,69,70,71,72,73,88,89,92,93,94,109,110,167,168,169,211,</v>
      </c>
      <c r="AJ213" t="str">
        <f t="shared" si="88"/>
        <v>Psychic_list = [63,64,65,79,80,96,97,102,103,121,122,124,150,151,177,178,196,199,201,202,203,</v>
      </c>
      <c r="AK213" t="str">
        <f t="shared" si="89"/>
        <v>Rock_list = [74,75,76,95,111,112,138,139,140,141,142,185,</v>
      </c>
      <c r="AL213" t="str">
        <f t="shared" si="90"/>
        <v>Steel_list = [81,82,205,208,212,</v>
      </c>
      <c r="AM213" t="str">
        <f t="shared" si="75"/>
        <v>Water_list = [7,8,9,54,55,60,61,62,72,73,79,80,86,87,90,91,98,99,116,117,118,119,120,121,129,130,131,134,138,139,140,141,158,159,160,170,171,183,184,186,194,195,199,211,</v>
      </c>
    </row>
    <row r="214" spans="1:39" x14ac:dyDescent="0.5">
      <c r="A214">
        <v>213</v>
      </c>
      <c r="B214" t="s">
        <v>1417</v>
      </c>
      <c r="C214" t="s">
        <v>1626</v>
      </c>
      <c r="D214" t="s">
        <v>1623</v>
      </c>
      <c r="E214">
        <f t="shared" si="91"/>
        <v>213</v>
      </c>
      <c r="F214" t="str">
        <f t="shared" si="91"/>
        <v/>
      </c>
      <c r="G214" t="str">
        <f t="shared" si="91"/>
        <v/>
      </c>
      <c r="H214" t="str">
        <f t="shared" si="91"/>
        <v/>
      </c>
      <c r="I214" t="str">
        <f t="shared" si="91"/>
        <v/>
      </c>
      <c r="J214" t="str">
        <f t="shared" si="91"/>
        <v/>
      </c>
      <c r="K214" t="str">
        <f t="shared" si="91"/>
        <v/>
      </c>
      <c r="L214" t="str">
        <f t="shared" si="91"/>
        <v/>
      </c>
      <c r="M214" t="str">
        <f t="shared" si="91"/>
        <v/>
      </c>
      <c r="N214" t="str">
        <f t="shared" si="91"/>
        <v/>
      </c>
      <c r="O214" t="str">
        <f t="shared" si="91"/>
        <v/>
      </c>
      <c r="P214" t="str">
        <f t="shared" si="91"/>
        <v/>
      </c>
      <c r="Q214" t="str">
        <f t="shared" si="91"/>
        <v/>
      </c>
      <c r="R214" t="str">
        <f t="shared" si="91"/>
        <v/>
      </c>
      <c r="S214">
        <f t="shared" si="91"/>
        <v>213</v>
      </c>
      <c r="T214" t="str">
        <f t="shared" si="91"/>
        <v/>
      </c>
      <c r="U214" t="str">
        <f t="shared" ref="U214:U277" si="92">IF(OR($C214=U$1,$D214=U$1),$A214,"")</f>
        <v/>
      </c>
      <c r="W214" t="str">
        <f t="shared" si="74"/>
        <v>Bug_list = [10,11,12,13,14,15,46,47,48,49,123,127,165,166,167,168,193,204,205,212,213,</v>
      </c>
      <c r="X214" t="str">
        <f t="shared" si="76"/>
        <v>Dark_list = [197,198,</v>
      </c>
      <c r="Y214" t="str">
        <f t="shared" si="77"/>
        <v>Dragon_list = [147,148,149,</v>
      </c>
      <c r="Z214" t="str">
        <f t="shared" si="78"/>
        <v>Electric_list = [25,26,81,82,100,101,125,135,145,170,171,172,179,180,181,</v>
      </c>
      <c r="AA214" t="str">
        <f t="shared" si="79"/>
        <v>Fighting_list = [56,57,62,66,67,68,106,107,</v>
      </c>
      <c r="AB214" t="str">
        <f t="shared" si="80"/>
        <v>Fire_list = [4,5,6,37,38,58,59,77,78,126,136,146,155,156,157,</v>
      </c>
      <c r="AC214" t="str">
        <f t="shared" si="81"/>
        <v>Flying_list = [6,12,16,17,18,21,22,41,42,83,84,85,123,130,142,144,145,146,149,163,164,165,166,169,176,177,178,187,188,189,193,198,207,</v>
      </c>
      <c r="AD214" t="str">
        <f t="shared" si="82"/>
        <v>Ghost_list = [92,93,94,200,</v>
      </c>
      <c r="AE214" t="str">
        <f t="shared" si="83"/>
        <v>Grass_list = [1,2,3,43,44,45,46,47,69,70,71,102,103,114,152,153,154,182,187,188,189,191,192,</v>
      </c>
      <c r="AF214" t="str">
        <f t="shared" si="84"/>
        <v>Ground_list = [27,28,31,34,50,51,74,75,76,95,104,105,111,112,194,195,207,208,</v>
      </c>
      <c r="AG214" t="str">
        <f t="shared" si="85"/>
        <v>Ice_list = [87,91,124,131,144,</v>
      </c>
      <c r="AH214" t="str">
        <f t="shared" si="86"/>
        <v>Normal_list = [16,17,18,19,20,21,22,39,40,52,53,83,84,85,108,113,115,128,132,133,137,143,161,162,163,164,174,190,203,206,</v>
      </c>
      <c r="AI214" t="str">
        <f t="shared" si="87"/>
        <v>Poison_list = [1,2,3,13,14,15,23,24,29,30,31,32,33,34,41,42,43,44,45,48,49,69,70,71,72,73,88,89,92,93,94,109,110,167,168,169,211,</v>
      </c>
      <c r="AJ214" t="str">
        <f t="shared" si="88"/>
        <v>Psychic_list = [63,64,65,79,80,96,97,102,103,121,122,124,150,151,177,178,196,199,201,202,203,</v>
      </c>
      <c r="AK214" t="str">
        <f t="shared" si="89"/>
        <v>Rock_list = [74,75,76,95,111,112,138,139,140,141,142,185,213,</v>
      </c>
      <c r="AL214" t="str">
        <f t="shared" si="90"/>
        <v>Steel_list = [81,82,205,208,212,</v>
      </c>
      <c r="AM214" t="str">
        <f t="shared" si="75"/>
        <v>Water_list = [7,8,9,54,55,60,61,62,72,73,79,80,86,87,90,91,98,99,116,117,118,119,120,121,129,130,131,134,138,139,140,141,158,159,160,170,171,183,184,186,194,195,199,211,</v>
      </c>
    </row>
    <row r="215" spans="1:39" x14ac:dyDescent="0.5">
      <c r="A215">
        <v>214</v>
      </c>
      <c r="B215" t="s">
        <v>1418</v>
      </c>
      <c r="C215" t="s">
        <v>1626</v>
      </c>
      <c r="D215" t="s">
        <v>1631</v>
      </c>
      <c r="E215">
        <f t="shared" si="91"/>
        <v>214</v>
      </c>
      <c r="F215" t="str">
        <f t="shared" si="91"/>
        <v/>
      </c>
      <c r="G215" t="str">
        <f t="shared" si="91"/>
        <v/>
      </c>
      <c r="H215" t="str">
        <f t="shared" si="91"/>
        <v/>
      </c>
      <c r="I215">
        <f t="shared" si="91"/>
        <v>214</v>
      </c>
      <c r="J215" t="str">
        <f t="shared" si="91"/>
        <v/>
      </c>
      <c r="K215" t="str">
        <f t="shared" si="91"/>
        <v/>
      </c>
      <c r="L215" t="str">
        <f t="shared" si="91"/>
        <v/>
      </c>
      <c r="M215" t="str">
        <f t="shared" si="91"/>
        <v/>
      </c>
      <c r="N215" t="str">
        <f t="shared" si="91"/>
        <v/>
      </c>
      <c r="O215" t="str">
        <f t="shared" si="91"/>
        <v/>
      </c>
      <c r="P215" t="str">
        <f t="shared" si="91"/>
        <v/>
      </c>
      <c r="Q215" t="str">
        <f t="shared" si="91"/>
        <v/>
      </c>
      <c r="R215" t="str">
        <f t="shared" si="91"/>
        <v/>
      </c>
      <c r="S215" t="str">
        <f t="shared" si="91"/>
        <v/>
      </c>
      <c r="T215" t="str">
        <f t="shared" si="91"/>
        <v/>
      </c>
      <c r="U215" t="str">
        <f t="shared" si="92"/>
        <v/>
      </c>
      <c r="W215" t="str">
        <f t="shared" si="74"/>
        <v>Bug_list = [10,11,12,13,14,15,46,47,48,49,123,127,165,166,167,168,193,204,205,212,213,214,</v>
      </c>
      <c r="X215" t="str">
        <f t="shared" si="76"/>
        <v>Dark_list = [197,198,</v>
      </c>
      <c r="Y215" t="str">
        <f t="shared" si="77"/>
        <v>Dragon_list = [147,148,149,</v>
      </c>
      <c r="Z215" t="str">
        <f t="shared" si="78"/>
        <v>Electric_list = [25,26,81,82,100,101,125,135,145,170,171,172,179,180,181,</v>
      </c>
      <c r="AA215" t="str">
        <f t="shared" si="79"/>
        <v>Fighting_list = [56,57,62,66,67,68,106,107,214,</v>
      </c>
      <c r="AB215" t="str">
        <f t="shared" si="80"/>
        <v>Fire_list = [4,5,6,37,38,58,59,77,78,126,136,146,155,156,157,</v>
      </c>
      <c r="AC215" t="str">
        <f t="shared" si="81"/>
        <v>Flying_list = [6,12,16,17,18,21,22,41,42,83,84,85,123,130,142,144,145,146,149,163,164,165,166,169,176,177,178,187,188,189,193,198,207,</v>
      </c>
      <c r="AD215" t="str">
        <f t="shared" si="82"/>
        <v>Ghost_list = [92,93,94,200,</v>
      </c>
      <c r="AE215" t="str">
        <f t="shared" si="83"/>
        <v>Grass_list = [1,2,3,43,44,45,46,47,69,70,71,102,103,114,152,153,154,182,187,188,189,191,192,</v>
      </c>
      <c r="AF215" t="str">
        <f t="shared" si="84"/>
        <v>Ground_list = [27,28,31,34,50,51,74,75,76,95,104,105,111,112,194,195,207,208,</v>
      </c>
      <c r="AG215" t="str">
        <f t="shared" si="85"/>
        <v>Ice_list = [87,91,124,131,144,</v>
      </c>
      <c r="AH215" t="str">
        <f t="shared" si="86"/>
        <v>Normal_list = [16,17,18,19,20,21,22,39,40,52,53,83,84,85,108,113,115,128,132,133,137,143,161,162,163,164,174,190,203,206,</v>
      </c>
      <c r="AI215" t="str">
        <f t="shared" si="87"/>
        <v>Poison_list = [1,2,3,13,14,15,23,24,29,30,31,32,33,34,41,42,43,44,45,48,49,69,70,71,72,73,88,89,92,93,94,109,110,167,168,169,211,</v>
      </c>
      <c r="AJ215" t="str">
        <f t="shared" si="88"/>
        <v>Psychic_list = [63,64,65,79,80,96,97,102,103,121,122,124,150,151,177,178,196,199,201,202,203,</v>
      </c>
      <c r="AK215" t="str">
        <f t="shared" si="89"/>
        <v>Rock_list = [74,75,76,95,111,112,138,139,140,141,142,185,213,</v>
      </c>
      <c r="AL215" t="str">
        <f t="shared" si="90"/>
        <v>Steel_list = [81,82,205,208,212,</v>
      </c>
      <c r="AM215" t="str">
        <f t="shared" si="75"/>
        <v>Water_list = [7,8,9,54,55,60,61,62,72,73,79,80,86,87,90,91,98,99,116,117,118,119,120,121,129,130,131,134,138,139,140,141,158,159,160,170,171,183,184,186,194,195,199,211,</v>
      </c>
    </row>
    <row r="216" spans="1:39" x14ac:dyDescent="0.5">
      <c r="A216">
        <v>215</v>
      </c>
      <c r="B216" t="s">
        <v>1419</v>
      </c>
      <c r="C216" t="s">
        <v>1619</v>
      </c>
      <c r="D216" t="s">
        <v>1628</v>
      </c>
      <c r="E216" t="str">
        <f t="shared" si="91"/>
        <v/>
      </c>
      <c r="F216">
        <f t="shared" si="91"/>
        <v>215</v>
      </c>
      <c r="G216" t="str">
        <f t="shared" si="91"/>
        <v/>
      </c>
      <c r="H216" t="str">
        <f t="shared" si="91"/>
        <v/>
      </c>
      <c r="I216" t="str">
        <f t="shared" si="91"/>
        <v/>
      </c>
      <c r="J216" t="str">
        <f t="shared" si="91"/>
        <v/>
      </c>
      <c r="K216" t="str">
        <f t="shared" si="91"/>
        <v/>
      </c>
      <c r="L216" t="str">
        <f t="shared" si="91"/>
        <v/>
      </c>
      <c r="M216" t="str">
        <f t="shared" si="91"/>
        <v/>
      </c>
      <c r="N216" t="str">
        <f t="shared" si="91"/>
        <v/>
      </c>
      <c r="O216">
        <f t="shared" si="91"/>
        <v>215</v>
      </c>
      <c r="P216" t="str">
        <f t="shared" si="91"/>
        <v/>
      </c>
      <c r="Q216" t="str">
        <f t="shared" si="91"/>
        <v/>
      </c>
      <c r="R216" t="str">
        <f t="shared" si="91"/>
        <v/>
      </c>
      <c r="S216" t="str">
        <f t="shared" si="91"/>
        <v/>
      </c>
      <c r="T216" t="str">
        <f t="shared" si="91"/>
        <v/>
      </c>
      <c r="U216" t="str">
        <f t="shared" si="92"/>
        <v/>
      </c>
      <c r="W216" t="str">
        <f t="shared" si="74"/>
        <v>Bug_list = [10,11,12,13,14,15,46,47,48,49,123,127,165,166,167,168,193,204,205,212,213,214,</v>
      </c>
      <c r="X216" t="str">
        <f t="shared" si="76"/>
        <v>Dark_list = [197,198,215,</v>
      </c>
      <c r="Y216" t="str">
        <f t="shared" si="77"/>
        <v>Dragon_list = [147,148,149,</v>
      </c>
      <c r="Z216" t="str">
        <f t="shared" si="78"/>
        <v>Electric_list = [25,26,81,82,100,101,125,135,145,170,171,172,179,180,181,</v>
      </c>
      <c r="AA216" t="str">
        <f t="shared" si="79"/>
        <v>Fighting_list = [56,57,62,66,67,68,106,107,214,</v>
      </c>
      <c r="AB216" t="str">
        <f t="shared" si="80"/>
        <v>Fire_list = [4,5,6,37,38,58,59,77,78,126,136,146,155,156,157,</v>
      </c>
      <c r="AC216" t="str">
        <f t="shared" si="81"/>
        <v>Flying_list = [6,12,16,17,18,21,22,41,42,83,84,85,123,130,142,144,145,146,149,163,164,165,166,169,176,177,178,187,188,189,193,198,207,</v>
      </c>
      <c r="AD216" t="str">
        <f t="shared" si="82"/>
        <v>Ghost_list = [92,93,94,200,</v>
      </c>
      <c r="AE216" t="str">
        <f t="shared" si="83"/>
        <v>Grass_list = [1,2,3,43,44,45,46,47,69,70,71,102,103,114,152,153,154,182,187,188,189,191,192,</v>
      </c>
      <c r="AF216" t="str">
        <f t="shared" si="84"/>
        <v>Ground_list = [27,28,31,34,50,51,74,75,76,95,104,105,111,112,194,195,207,208,</v>
      </c>
      <c r="AG216" t="str">
        <f t="shared" si="85"/>
        <v>Ice_list = [87,91,124,131,144,215,</v>
      </c>
      <c r="AH216" t="str">
        <f t="shared" si="86"/>
        <v>Normal_list = [16,17,18,19,20,21,22,39,40,52,53,83,84,85,108,113,115,128,132,133,137,143,161,162,163,164,174,190,203,206,</v>
      </c>
      <c r="AI216" t="str">
        <f t="shared" si="87"/>
        <v>Poison_list = [1,2,3,13,14,15,23,24,29,30,31,32,33,34,41,42,43,44,45,48,49,69,70,71,72,73,88,89,92,93,94,109,110,167,168,169,211,</v>
      </c>
      <c r="AJ216" t="str">
        <f t="shared" si="88"/>
        <v>Psychic_list = [63,64,65,79,80,96,97,102,103,121,122,124,150,151,177,178,196,199,201,202,203,</v>
      </c>
      <c r="AK216" t="str">
        <f t="shared" si="89"/>
        <v>Rock_list = [74,75,76,95,111,112,138,139,140,141,142,185,213,</v>
      </c>
      <c r="AL216" t="str">
        <f t="shared" si="90"/>
        <v>Steel_list = [81,82,205,208,212,</v>
      </c>
      <c r="AM216" t="str">
        <f t="shared" si="75"/>
        <v>Water_list = [7,8,9,54,55,60,61,62,72,73,79,80,86,87,90,91,98,99,116,117,118,119,120,121,129,130,131,134,138,139,140,141,158,159,160,170,171,183,184,186,194,195,199,211,</v>
      </c>
    </row>
    <row r="217" spans="1:39" x14ac:dyDescent="0.5">
      <c r="A217">
        <v>216</v>
      </c>
      <c r="B217" t="s">
        <v>1178</v>
      </c>
      <c r="C217" t="s">
        <v>1620</v>
      </c>
      <c r="D217" t="s">
        <v>1634</v>
      </c>
      <c r="E217" t="str">
        <f t="shared" si="91"/>
        <v/>
      </c>
      <c r="F217" t="str">
        <f t="shared" si="91"/>
        <v/>
      </c>
      <c r="G217" t="str">
        <f t="shared" si="91"/>
        <v/>
      </c>
      <c r="H217" t="str">
        <f t="shared" si="91"/>
        <v/>
      </c>
      <c r="I217" t="str">
        <f t="shared" si="91"/>
        <v/>
      </c>
      <c r="J217" t="str">
        <f t="shared" si="91"/>
        <v/>
      </c>
      <c r="K217" t="str">
        <f t="shared" si="91"/>
        <v/>
      </c>
      <c r="L217" t="str">
        <f t="shared" si="91"/>
        <v/>
      </c>
      <c r="M217" t="str">
        <f t="shared" si="91"/>
        <v/>
      </c>
      <c r="N217" t="str">
        <f t="shared" si="91"/>
        <v/>
      </c>
      <c r="O217" t="str">
        <f t="shared" si="91"/>
        <v/>
      </c>
      <c r="P217">
        <f t="shared" si="91"/>
        <v>216</v>
      </c>
      <c r="Q217" t="str">
        <f t="shared" si="91"/>
        <v/>
      </c>
      <c r="R217" t="str">
        <f t="shared" si="91"/>
        <v/>
      </c>
      <c r="S217" t="str">
        <f t="shared" si="91"/>
        <v/>
      </c>
      <c r="T217" t="str">
        <f t="shared" si="91"/>
        <v/>
      </c>
      <c r="U217" t="str">
        <f t="shared" si="92"/>
        <v/>
      </c>
      <c r="W217" t="str">
        <f t="shared" si="74"/>
        <v>Bug_list = [10,11,12,13,14,15,46,47,48,49,123,127,165,166,167,168,193,204,205,212,213,214,</v>
      </c>
      <c r="X217" t="str">
        <f t="shared" si="76"/>
        <v>Dark_list = [197,198,215,</v>
      </c>
      <c r="Y217" t="str">
        <f t="shared" si="77"/>
        <v>Dragon_list = [147,148,149,</v>
      </c>
      <c r="Z217" t="str">
        <f t="shared" si="78"/>
        <v>Electric_list = [25,26,81,82,100,101,125,135,145,170,171,172,179,180,181,</v>
      </c>
      <c r="AA217" t="str">
        <f t="shared" si="79"/>
        <v>Fighting_list = [56,57,62,66,67,68,106,107,214,</v>
      </c>
      <c r="AB217" t="str">
        <f t="shared" si="80"/>
        <v>Fire_list = [4,5,6,37,38,58,59,77,78,126,136,146,155,156,157,</v>
      </c>
      <c r="AC217" t="str">
        <f t="shared" si="81"/>
        <v>Flying_list = [6,12,16,17,18,21,22,41,42,83,84,85,123,130,142,144,145,146,149,163,164,165,166,169,176,177,178,187,188,189,193,198,207,</v>
      </c>
      <c r="AD217" t="str">
        <f t="shared" si="82"/>
        <v>Ghost_list = [92,93,94,200,</v>
      </c>
      <c r="AE217" t="str">
        <f t="shared" si="83"/>
        <v>Grass_list = [1,2,3,43,44,45,46,47,69,70,71,102,103,114,152,153,154,182,187,188,189,191,192,</v>
      </c>
      <c r="AF217" t="str">
        <f t="shared" si="84"/>
        <v>Ground_list = [27,28,31,34,50,51,74,75,76,95,104,105,111,112,194,195,207,208,</v>
      </c>
      <c r="AG217" t="str">
        <f t="shared" si="85"/>
        <v>Ice_list = [87,91,124,131,144,215,</v>
      </c>
      <c r="AH217" t="str">
        <f t="shared" si="86"/>
        <v>Normal_list = [16,17,18,19,20,21,22,39,40,52,53,83,84,85,108,113,115,128,132,133,137,143,161,162,163,164,174,190,203,206,216,</v>
      </c>
      <c r="AI217" t="str">
        <f t="shared" si="87"/>
        <v>Poison_list = [1,2,3,13,14,15,23,24,29,30,31,32,33,34,41,42,43,44,45,48,49,69,70,71,72,73,88,89,92,93,94,109,110,167,168,169,211,</v>
      </c>
      <c r="AJ217" t="str">
        <f t="shared" si="88"/>
        <v>Psychic_list = [63,64,65,79,80,96,97,102,103,121,122,124,150,151,177,178,196,199,201,202,203,</v>
      </c>
      <c r="AK217" t="str">
        <f t="shared" si="89"/>
        <v>Rock_list = [74,75,76,95,111,112,138,139,140,141,142,185,213,</v>
      </c>
      <c r="AL217" t="str">
        <f t="shared" si="90"/>
        <v>Steel_list = [81,82,205,208,212,</v>
      </c>
      <c r="AM217" t="str">
        <f t="shared" si="75"/>
        <v>Water_list = [7,8,9,54,55,60,61,62,72,73,79,80,86,87,90,91,98,99,116,117,118,119,120,121,129,130,131,134,138,139,140,141,158,159,160,170,171,183,184,186,194,195,199,211,</v>
      </c>
    </row>
    <row r="218" spans="1:39" x14ac:dyDescent="0.5">
      <c r="A218">
        <v>217</v>
      </c>
      <c r="B218" t="s">
        <v>1420</v>
      </c>
      <c r="C218" t="s">
        <v>1620</v>
      </c>
      <c r="D218" t="s">
        <v>1634</v>
      </c>
      <c r="E218" t="str">
        <f t="shared" si="91"/>
        <v/>
      </c>
      <c r="F218" t="str">
        <f t="shared" si="91"/>
        <v/>
      </c>
      <c r="G218" t="str">
        <f t="shared" si="91"/>
        <v/>
      </c>
      <c r="H218" t="str">
        <f t="shared" si="91"/>
        <v/>
      </c>
      <c r="I218" t="str">
        <f t="shared" si="91"/>
        <v/>
      </c>
      <c r="J218" t="str">
        <f t="shared" si="91"/>
        <v/>
      </c>
      <c r="K218" t="str">
        <f t="shared" si="91"/>
        <v/>
      </c>
      <c r="L218" t="str">
        <f t="shared" si="91"/>
        <v/>
      </c>
      <c r="M218" t="str">
        <f t="shared" si="91"/>
        <v/>
      </c>
      <c r="N218" t="str">
        <f t="shared" si="91"/>
        <v/>
      </c>
      <c r="O218" t="str">
        <f t="shared" si="91"/>
        <v/>
      </c>
      <c r="P218">
        <f t="shared" si="91"/>
        <v>217</v>
      </c>
      <c r="Q218" t="str">
        <f t="shared" si="91"/>
        <v/>
      </c>
      <c r="R218" t="str">
        <f t="shared" si="91"/>
        <v/>
      </c>
      <c r="S218" t="str">
        <f t="shared" si="91"/>
        <v/>
      </c>
      <c r="T218" t="str">
        <f t="shared" si="91"/>
        <v/>
      </c>
      <c r="U218" t="str">
        <f t="shared" si="92"/>
        <v/>
      </c>
      <c r="W218" t="str">
        <f t="shared" si="74"/>
        <v>Bug_list = [10,11,12,13,14,15,46,47,48,49,123,127,165,166,167,168,193,204,205,212,213,214,</v>
      </c>
      <c r="X218" t="str">
        <f t="shared" si="76"/>
        <v>Dark_list = [197,198,215,</v>
      </c>
      <c r="Y218" t="str">
        <f t="shared" si="77"/>
        <v>Dragon_list = [147,148,149,</v>
      </c>
      <c r="Z218" t="str">
        <f t="shared" si="78"/>
        <v>Electric_list = [25,26,81,82,100,101,125,135,145,170,171,172,179,180,181,</v>
      </c>
      <c r="AA218" t="str">
        <f t="shared" si="79"/>
        <v>Fighting_list = [56,57,62,66,67,68,106,107,214,</v>
      </c>
      <c r="AB218" t="str">
        <f t="shared" si="80"/>
        <v>Fire_list = [4,5,6,37,38,58,59,77,78,126,136,146,155,156,157,</v>
      </c>
      <c r="AC218" t="str">
        <f t="shared" si="81"/>
        <v>Flying_list = [6,12,16,17,18,21,22,41,42,83,84,85,123,130,142,144,145,146,149,163,164,165,166,169,176,177,178,187,188,189,193,198,207,</v>
      </c>
      <c r="AD218" t="str">
        <f t="shared" si="82"/>
        <v>Ghost_list = [92,93,94,200,</v>
      </c>
      <c r="AE218" t="str">
        <f t="shared" si="83"/>
        <v>Grass_list = [1,2,3,43,44,45,46,47,69,70,71,102,103,114,152,153,154,182,187,188,189,191,192,</v>
      </c>
      <c r="AF218" t="str">
        <f t="shared" si="84"/>
        <v>Ground_list = [27,28,31,34,50,51,74,75,76,95,104,105,111,112,194,195,207,208,</v>
      </c>
      <c r="AG218" t="str">
        <f t="shared" si="85"/>
        <v>Ice_list = [87,91,124,131,144,215,</v>
      </c>
      <c r="AH218" t="str">
        <f t="shared" si="86"/>
        <v>Normal_list = [16,17,18,19,20,21,22,39,40,52,53,83,84,85,108,113,115,128,132,133,137,143,161,162,163,164,174,190,203,206,216,217,</v>
      </c>
      <c r="AI218" t="str">
        <f t="shared" si="87"/>
        <v>Poison_list = [1,2,3,13,14,15,23,24,29,30,31,32,33,34,41,42,43,44,45,48,49,69,70,71,72,73,88,89,92,93,94,109,110,167,168,169,211,</v>
      </c>
      <c r="AJ218" t="str">
        <f t="shared" si="88"/>
        <v>Psychic_list = [63,64,65,79,80,96,97,102,103,121,122,124,150,151,177,178,196,199,201,202,203,</v>
      </c>
      <c r="AK218" t="str">
        <f t="shared" si="89"/>
        <v>Rock_list = [74,75,76,95,111,112,138,139,140,141,142,185,213,</v>
      </c>
      <c r="AL218" t="str">
        <f t="shared" si="90"/>
        <v>Steel_list = [81,82,205,208,212,</v>
      </c>
      <c r="AM218" t="str">
        <f t="shared" si="75"/>
        <v>Water_list = [7,8,9,54,55,60,61,62,72,73,79,80,86,87,90,91,98,99,116,117,118,119,120,121,129,130,131,134,138,139,140,141,158,159,160,170,171,183,184,186,194,195,199,211,</v>
      </c>
    </row>
    <row r="219" spans="1:39" x14ac:dyDescent="0.5">
      <c r="A219">
        <v>218</v>
      </c>
      <c r="B219" t="s">
        <v>1179</v>
      </c>
      <c r="C219" t="s">
        <v>1627</v>
      </c>
      <c r="D219" t="s">
        <v>1634</v>
      </c>
      <c r="E219" t="str">
        <f t="shared" si="91"/>
        <v/>
      </c>
      <c r="F219" t="str">
        <f t="shared" si="91"/>
        <v/>
      </c>
      <c r="G219" t="str">
        <f t="shared" si="91"/>
        <v/>
      </c>
      <c r="H219" t="str">
        <f t="shared" si="91"/>
        <v/>
      </c>
      <c r="I219" t="str">
        <f t="shared" si="91"/>
        <v/>
      </c>
      <c r="J219">
        <f t="shared" si="91"/>
        <v>218</v>
      </c>
      <c r="K219" t="str">
        <f t="shared" si="91"/>
        <v/>
      </c>
      <c r="L219" t="str">
        <f t="shared" si="91"/>
        <v/>
      </c>
      <c r="M219" t="str">
        <f t="shared" si="91"/>
        <v/>
      </c>
      <c r="N219" t="str">
        <f t="shared" si="91"/>
        <v/>
      </c>
      <c r="O219" t="str">
        <f t="shared" si="91"/>
        <v/>
      </c>
      <c r="P219" t="str">
        <f t="shared" si="91"/>
        <v/>
      </c>
      <c r="Q219" t="str">
        <f t="shared" si="91"/>
        <v/>
      </c>
      <c r="R219" t="str">
        <f t="shared" si="91"/>
        <v/>
      </c>
      <c r="S219" t="str">
        <f t="shared" si="91"/>
        <v/>
      </c>
      <c r="T219" t="str">
        <f t="shared" si="91"/>
        <v/>
      </c>
      <c r="U219" t="str">
        <f t="shared" si="92"/>
        <v/>
      </c>
      <c r="W219" t="str">
        <f t="shared" si="74"/>
        <v>Bug_list = [10,11,12,13,14,15,46,47,48,49,123,127,165,166,167,168,193,204,205,212,213,214,</v>
      </c>
      <c r="X219" t="str">
        <f t="shared" si="76"/>
        <v>Dark_list = [197,198,215,</v>
      </c>
      <c r="Y219" t="str">
        <f t="shared" si="77"/>
        <v>Dragon_list = [147,148,149,</v>
      </c>
      <c r="Z219" t="str">
        <f t="shared" si="78"/>
        <v>Electric_list = [25,26,81,82,100,101,125,135,145,170,171,172,179,180,181,</v>
      </c>
      <c r="AA219" t="str">
        <f t="shared" si="79"/>
        <v>Fighting_list = [56,57,62,66,67,68,106,107,214,</v>
      </c>
      <c r="AB219" t="str">
        <f t="shared" si="80"/>
        <v>Fire_list = [4,5,6,37,38,58,59,77,78,126,136,146,155,156,157,218,</v>
      </c>
      <c r="AC219" t="str">
        <f t="shared" si="81"/>
        <v>Flying_list = [6,12,16,17,18,21,22,41,42,83,84,85,123,130,142,144,145,146,149,163,164,165,166,169,176,177,178,187,188,189,193,198,207,</v>
      </c>
      <c r="AD219" t="str">
        <f t="shared" si="82"/>
        <v>Ghost_list = [92,93,94,200,</v>
      </c>
      <c r="AE219" t="str">
        <f t="shared" si="83"/>
        <v>Grass_list = [1,2,3,43,44,45,46,47,69,70,71,102,103,114,152,153,154,182,187,188,189,191,192,</v>
      </c>
      <c r="AF219" t="str">
        <f t="shared" si="84"/>
        <v>Ground_list = [27,28,31,34,50,51,74,75,76,95,104,105,111,112,194,195,207,208,</v>
      </c>
      <c r="AG219" t="str">
        <f t="shared" si="85"/>
        <v>Ice_list = [87,91,124,131,144,215,</v>
      </c>
      <c r="AH219" t="str">
        <f t="shared" si="86"/>
        <v>Normal_list = [16,17,18,19,20,21,22,39,40,52,53,83,84,85,108,113,115,128,132,133,137,143,161,162,163,164,174,190,203,206,216,217,</v>
      </c>
      <c r="AI219" t="str">
        <f t="shared" si="87"/>
        <v>Poison_list = [1,2,3,13,14,15,23,24,29,30,31,32,33,34,41,42,43,44,45,48,49,69,70,71,72,73,88,89,92,93,94,109,110,167,168,169,211,</v>
      </c>
      <c r="AJ219" t="str">
        <f t="shared" si="88"/>
        <v>Psychic_list = [63,64,65,79,80,96,97,102,103,121,122,124,150,151,177,178,196,199,201,202,203,</v>
      </c>
      <c r="AK219" t="str">
        <f t="shared" si="89"/>
        <v>Rock_list = [74,75,76,95,111,112,138,139,140,141,142,185,213,</v>
      </c>
      <c r="AL219" t="str">
        <f t="shared" si="90"/>
        <v>Steel_list = [81,82,205,208,212,</v>
      </c>
      <c r="AM219" t="str">
        <f t="shared" si="75"/>
        <v>Water_list = [7,8,9,54,55,60,61,62,72,73,79,80,86,87,90,91,98,99,116,117,118,119,120,121,129,130,131,134,138,139,140,141,158,159,160,170,171,183,184,186,194,195,199,211,</v>
      </c>
    </row>
    <row r="220" spans="1:39" x14ac:dyDescent="0.5">
      <c r="A220">
        <v>219</v>
      </c>
      <c r="B220" t="s">
        <v>1421</v>
      </c>
      <c r="C220" t="s">
        <v>1627</v>
      </c>
      <c r="D220" t="s">
        <v>1623</v>
      </c>
      <c r="E220" t="str">
        <f t="shared" si="91"/>
        <v/>
      </c>
      <c r="F220" t="str">
        <f t="shared" si="91"/>
        <v/>
      </c>
      <c r="G220" t="str">
        <f t="shared" si="91"/>
        <v/>
      </c>
      <c r="H220" t="str">
        <f t="shared" si="91"/>
        <v/>
      </c>
      <c r="I220" t="str">
        <f t="shared" si="91"/>
        <v/>
      </c>
      <c r="J220">
        <f t="shared" si="91"/>
        <v>219</v>
      </c>
      <c r="K220" t="str">
        <f t="shared" si="91"/>
        <v/>
      </c>
      <c r="L220" t="str">
        <f t="shared" si="91"/>
        <v/>
      </c>
      <c r="M220" t="str">
        <f t="shared" si="91"/>
        <v/>
      </c>
      <c r="N220" t="str">
        <f t="shared" si="91"/>
        <v/>
      </c>
      <c r="O220" t="str">
        <f t="shared" si="91"/>
        <v/>
      </c>
      <c r="P220" t="str">
        <f t="shared" si="91"/>
        <v/>
      </c>
      <c r="Q220" t="str">
        <f t="shared" si="91"/>
        <v/>
      </c>
      <c r="R220" t="str">
        <f t="shared" si="91"/>
        <v/>
      </c>
      <c r="S220">
        <f t="shared" si="91"/>
        <v>219</v>
      </c>
      <c r="T220" t="str">
        <f t="shared" si="91"/>
        <v/>
      </c>
      <c r="U220" t="str">
        <f t="shared" si="92"/>
        <v/>
      </c>
      <c r="W220" t="str">
        <f t="shared" si="74"/>
        <v>Bug_list = [10,11,12,13,14,15,46,47,48,49,123,127,165,166,167,168,193,204,205,212,213,214,</v>
      </c>
      <c r="X220" t="str">
        <f t="shared" si="76"/>
        <v>Dark_list = [197,198,215,</v>
      </c>
      <c r="Y220" t="str">
        <f t="shared" si="77"/>
        <v>Dragon_list = [147,148,149,</v>
      </c>
      <c r="Z220" t="str">
        <f t="shared" si="78"/>
        <v>Electric_list = [25,26,81,82,100,101,125,135,145,170,171,172,179,180,181,</v>
      </c>
      <c r="AA220" t="str">
        <f t="shared" si="79"/>
        <v>Fighting_list = [56,57,62,66,67,68,106,107,214,</v>
      </c>
      <c r="AB220" t="str">
        <f t="shared" si="80"/>
        <v>Fire_list = [4,5,6,37,38,58,59,77,78,126,136,146,155,156,157,218,219,</v>
      </c>
      <c r="AC220" t="str">
        <f t="shared" si="81"/>
        <v>Flying_list = [6,12,16,17,18,21,22,41,42,83,84,85,123,130,142,144,145,146,149,163,164,165,166,169,176,177,178,187,188,189,193,198,207,</v>
      </c>
      <c r="AD220" t="str">
        <f t="shared" si="82"/>
        <v>Ghost_list = [92,93,94,200,</v>
      </c>
      <c r="AE220" t="str">
        <f t="shared" si="83"/>
        <v>Grass_list = [1,2,3,43,44,45,46,47,69,70,71,102,103,114,152,153,154,182,187,188,189,191,192,</v>
      </c>
      <c r="AF220" t="str">
        <f t="shared" si="84"/>
        <v>Ground_list = [27,28,31,34,50,51,74,75,76,95,104,105,111,112,194,195,207,208,</v>
      </c>
      <c r="AG220" t="str">
        <f t="shared" si="85"/>
        <v>Ice_list = [87,91,124,131,144,215,</v>
      </c>
      <c r="AH220" t="str">
        <f t="shared" si="86"/>
        <v>Normal_list = [16,17,18,19,20,21,22,39,40,52,53,83,84,85,108,113,115,128,132,133,137,143,161,162,163,164,174,190,203,206,216,217,</v>
      </c>
      <c r="AI220" t="str">
        <f t="shared" si="87"/>
        <v>Poison_list = [1,2,3,13,14,15,23,24,29,30,31,32,33,34,41,42,43,44,45,48,49,69,70,71,72,73,88,89,92,93,94,109,110,167,168,169,211,</v>
      </c>
      <c r="AJ220" t="str">
        <f t="shared" si="88"/>
        <v>Psychic_list = [63,64,65,79,80,96,97,102,103,121,122,124,150,151,177,178,196,199,201,202,203,</v>
      </c>
      <c r="AK220" t="str">
        <f t="shared" si="89"/>
        <v>Rock_list = [74,75,76,95,111,112,138,139,140,141,142,185,213,219,</v>
      </c>
      <c r="AL220" t="str">
        <f t="shared" si="90"/>
        <v>Steel_list = [81,82,205,208,212,</v>
      </c>
      <c r="AM220" t="str">
        <f t="shared" si="75"/>
        <v>Water_list = [7,8,9,54,55,60,61,62,72,73,79,80,86,87,90,91,98,99,116,117,118,119,120,121,129,130,131,134,138,139,140,141,158,159,160,170,171,183,184,186,194,195,199,211,</v>
      </c>
    </row>
    <row r="221" spans="1:39" x14ac:dyDescent="0.5">
      <c r="A221">
        <v>220</v>
      </c>
      <c r="B221" t="s">
        <v>1180</v>
      </c>
      <c r="C221" t="s">
        <v>1628</v>
      </c>
      <c r="D221" t="s">
        <v>1616</v>
      </c>
      <c r="E221" t="str">
        <f t="shared" si="91"/>
        <v/>
      </c>
      <c r="F221" t="str">
        <f t="shared" si="91"/>
        <v/>
      </c>
      <c r="G221" t="str">
        <f t="shared" si="91"/>
        <v/>
      </c>
      <c r="H221" t="str">
        <f t="shared" si="91"/>
        <v/>
      </c>
      <c r="I221" t="str">
        <f t="shared" si="91"/>
        <v/>
      </c>
      <c r="J221" t="str">
        <f t="shared" si="91"/>
        <v/>
      </c>
      <c r="K221" t="str">
        <f t="shared" si="91"/>
        <v/>
      </c>
      <c r="L221" t="str">
        <f t="shared" si="91"/>
        <v/>
      </c>
      <c r="M221" t="str">
        <f t="shared" si="91"/>
        <v/>
      </c>
      <c r="N221">
        <f t="shared" si="91"/>
        <v>220</v>
      </c>
      <c r="O221">
        <f t="shared" si="91"/>
        <v>220</v>
      </c>
      <c r="P221" t="str">
        <f t="shared" si="91"/>
        <v/>
      </c>
      <c r="Q221" t="str">
        <f t="shared" si="91"/>
        <v/>
      </c>
      <c r="R221" t="str">
        <f t="shared" si="91"/>
        <v/>
      </c>
      <c r="S221" t="str">
        <f t="shared" si="91"/>
        <v/>
      </c>
      <c r="T221" t="str">
        <f t="shared" si="91"/>
        <v/>
      </c>
      <c r="U221" t="str">
        <f t="shared" si="92"/>
        <v/>
      </c>
      <c r="W221" t="str">
        <f t="shared" si="74"/>
        <v>Bug_list = [10,11,12,13,14,15,46,47,48,49,123,127,165,166,167,168,193,204,205,212,213,214,</v>
      </c>
      <c r="X221" t="str">
        <f t="shared" si="76"/>
        <v>Dark_list = [197,198,215,</v>
      </c>
      <c r="Y221" t="str">
        <f t="shared" si="77"/>
        <v>Dragon_list = [147,148,149,</v>
      </c>
      <c r="Z221" t="str">
        <f t="shared" si="78"/>
        <v>Electric_list = [25,26,81,82,100,101,125,135,145,170,171,172,179,180,181,</v>
      </c>
      <c r="AA221" t="str">
        <f t="shared" si="79"/>
        <v>Fighting_list = [56,57,62,66,67,68,106,107,214,</v>
      </c>
      <c r="AB221" t="str">
        <f t="shared" si="80"/>
        <v>Fire_list = [4,5,6,37,38,58,59,77,78,126,136,146,155,156,157,218,219,</v>
      </c>
      <c r="AC221" t="str">
        <f t="shared" si="81"/>
        <v>Flying_list = [6,12,16,17,18,21,22,41,42,83,84,85,123,130,142,144,145,146,149,163,164,165,166,169,176,177,178,187,188,189,193,198,207,</v>
      </c>
      <c r="AD221" t="str">
        <f t="shared" si="82"/>
        <v>Ghost_list = [92,93,94,200,</v>
      </c>
      <c r="AE221" t="str">
        <f t="shared" si="83"/>
        <v>Grass_list = [1,2,3,43,44,45,46,47,69,70,71,102,103,114,152,153,154,182,187,188,189,191,192,</v>
      </c>
      <c r="AF221" t="str">
        <f t="shared" si="84"/>
        <v>Ground_list = [27,28,31,34,50,51,74,75,76,95,104,105,111,112,194,195,207,208,220,</v>
      </c>
      <c r="AG221" t="str">
        <f t="shared" si="85"/>
        <v>Ice_list = [87,91,124,131,144,215,220,</v>
      </c>
      <c r="AH221" t="str">
        <f t="shared" si="86"/>
        <v>Normal_list = [16,17,18,19,20,21,22,39,40,52,53,83,84,85,108,113,115,128,132,133,137,143,161,162,163,164,174,190,203,206,216,217,</v>
      </c>
      <c r="AI221" t="str">
        <f t="shared" si="87"/>
        <v>Poison_list = [1,2,3,13,14,15,23,24,29,30,31,32,33,34,41,42,43,44,45,48,49,69,70,71,72,73,88,89,92,93,94,109,110,167,168,169,211,</v>
      </c>
      <c r="AJ221" t="str">
        <f t="shared" si="88"/>
        <v>Psychic_list = [63,64,65,79,80,96,97,102,103,121,122,124,150,151,177,178,196,199,201,202,203,</v>
      </c>
      <c r="AK221" t="str">
        <f t="shared" si="89"/>
        <v>Rock_list = [74,75,76,95,111,112,138,139,140,141,142,185,213,219,</v>
      </c>
      <c r="AL221" t="str">
        <f t="shared" si="90"/>
        <v>Steel_list = [81,82,205,208,212,</v>
      </c>
      <c r="AM221" t="str">
        <f t="shared" si="75"/>
        <v>Water_list = [7,8,9,54,55,60,61,62,72,73,79,80,86,87,90,91,98,99,116,117,118,119,120,121,129,130,131,134,138,139,140,141,158,159,160,170,171,183,184,186,194,195,199,211,</v>
      </c>
    </row>
    <row r="222" spans="1:39" x14ac:dyDescent="0.5">
      <c r="A222">
        <v>221</v>
      </c>
      <c r="B222" t="s">
        <v>1422</v>
      </c>
      <c r="C222" t="s">
        <v>1628</v>
      </c>
      <c r="D222" t="s">
        <v>1616</v>
      </c>
      <c r="E222" t="str">
        <f t="shared" si="91"/>
        <v/>
      </c>
      <c r="F222" t="str">
        <f t="shared" si="91"/>
        <v/>
      </c>
      <c r="G222" t="str">
        <f t="shared" si="91"/>
        <v/>
      </c>
      <c r="H222" t="str">
        <f t="shared" si="91"/>
        <v/>
      </c>
      <c r="I222" t="str">
        <f t="shared" si="91"/>
        <v/>
      </c>
      <c r="J222" t="str">
        <f t="shared" si="91"/>
        <v/>
      </c>
      <c r="K222" t="str">
        <f t="shared" si="91"/>
        <v/>
      </c>
      <c r="L222" t="str">
        <f t="shared" si="91"/>
        <v/>
      </c>
      <c r="M222" t="str">
        <f t="shared" si="91"/>
        <v/>
      </c>
      <c r="N222">
        <f t="shared" si="91"/>
        <v>221</v>
      </c>
      <c r="O222">
        <f t="shared" si="91"/>
        <v>221</v>
      </c>
      <c r="P222" t="str">
        <f t="shared" si="91"/>
        <v/>
      </c>
      <c r="Q222" t="str">
        <f t="shared" si="91"/>
        <v/>
      </c>
      <c r="R222" t="str">
        <f t="shared" si="91"/>
        <v/>
      </c>
      <c r="S222" t="str">
        <f t="shared" si="91"/>
        <v/>
      </c>
      <c r="T222" t="str">
        <f t="shared" si="91"/>
        <v/>
      </c>
      <c r="U222" t="str">
        <f t="shared" si="92"/>
        <v/>
      </c>
      <c r="W222" t="str">
        <f t="shared" si="74"/>
        <v>Bug_list = [10,11,12,13,14,15,46,47,48,49,123,127,165,166,167,168,193,204,205,212,213,214,</v>
      </c>
      <c r="X222" t="str">
        <f t="shared" si="76"/>
        <v>Dark_list = [197,198,215,</v>
      </c>
      <c r="Y222" t="str">
        <f t="shared" si="77"/>
        <v>Dragon_list = [147,148,149,</v>
      </c>
      <c r="Z222" t="str">
        <f t="shared" si="78"/>
        <v>Electric_list = [25,26,81,82,100,101,125,135,145,170,171,172,179,180,181,</v>
      </c>
      <c r="AA222" t="str">
        <f t="shared" si="79"/>
        <v>Fighting_list = [56,57,62,66,67,68,106,107,214,</v>
      </c>
      <c r="AB222" t="str">
        <f t="shared" si="80"/>
        <v>Fire_list = [4,5,6,37,38,58,59,77,78,126,136,146,155,156,157,218,219,</v>
      </c>
      <c r="AC222" t="str">
        <f t="shared" si="81"/>
        <v>Flying_list = [6,12,16,17,18,21,22,41,42,83,84,85,123,130,142,144,145,146,149,163,164,165,166,169,176,177,178,187,188,189,193,198,207,</v>
      </c>
      <c r="AD222" t="str">
        <f t="shared" si="82"/>
        <v>Ghost_list = [92,93,94,200,</v>
      </c>
      <c r="AE222" t="str">
        <f t="shared" si="83"/>
        <v>Grass_list = [1,2,3,43,44,45,46,47,69,70,71,102,103,114,152,153,154,182,187,188,189,191,192,</v>
      </c>
      <c r="AF222" t="str">
        <f t="shared" si="84"/>
        <v>Ground_list = [27,28,31,34,50,51,74,75,76,95,104,105,111,112,194,195,207,208,220,221,</v>
      </c>
      <c r="AG222" t="str">
        <f t="shared" si="85"/>
        <v>Ice_list = [87,91,124,131,144,215,220,221,</v>
      </c>
      <c r="AH222" t="str">
        <f t="shared" si="86"/>
        <v>Normal_list = [16,17,18,19,20,21,22,39,40,52,53,83,84,85,108,113,115,128,132,133,137,143,161,162,163,164,174,190,203,206,216,217,</v>
      </c>
      <c r="AI222" t="str">
        <f t="shared" si="87"/>
        <v>Poison_list = [1,2,3,13,14,15,23,24,29,30,31,32,33,34,41,42,43,44,45,48,49,69,70,71,72,73,88,89,92,93,94,109,110,167,168,169,211,</v>
      </c>
      <c r="AJ222" t="str">
        <f t="shared" si="88"/>
        <v>Psychic_list = [63,64,65,79,80,96,97,102,103,121,122,124,150,151,177,178,196,199,201,202,203,</v>
      </c>
      <c r="AK222" t="str">
        <f t="shared" si="89"/>
        <v>Rock_list = [74,75,76,95,111,112,138,139,140,141,142,185,213,219,</v>
      </c>
      <c r="AL222" t="str">
        <f t="shared" si="90"/>
        <v>Steel_list = [81,82,205,208,212,</v>
      </c>
      <c r="AM222" t="str">
        <f t="shared" si="75"/>
        <v>Water_list = [7,8,9,54,55,60,61,62,72,73,79,80,86,87,90,91,98,99,116,117,118,119,120,121,129,130,131,134,138,139,140,141,158,159,160,170,171,183,184,186,194,195,199,211,</v>
      </c>
    </row>
    <row r="223" spans="1:39" x14ac:dyDescent="0.5">
      <c r="A223">
        <v>222</v>
      </c>
      <c r="B223" t="s">
        <v>1423</v>
      </c>
      <c r="C223" t="s">
        <v>1625</v>
      </c>
      <c r="D223" t="s">
        <v>1623</v>
      </c>
      <c r="E223" t="str">
        <f t="shared" si="91"/>
        <v/>
      </c>
      <c r="F223" t="str">
        <f t="shared" si="91"/>
        <v/>
      </c>
      <c r="G223" t="str">
        <f t="shared" si="91"/>
        <v/>
      </c>
      <c r="H223" t="str">
        <f t="shared" si="91"/>
        <v/>
      </c>
      <c r="I223" t="str">
        <f t="shared" si="91"/>
        <v/>
      </c>
      <c r="J223" t="str">
        <f t="shared" si="91"/>
        <v/>
      </c>
      <c r="K223" t="str">
        <f t="shared" si="91"/>
        <v/>
      </c>
      <c r="L223" t="str">
        <f t="shared" si="91"/>
        <v/>
      </c>
      <c r="M223" t="str">
        <f t="shared" si="91"/>
        <v/>
      </c>
      <c r="N223" t="str">
        <f t="shared" si="91"/>
        <v/>
      </c>
      <c r="O223" t="str">
        <f t="shared" si="91"/>
        <v/>
      </c>
      <c r="P223" t="str">
        <f t="shared" si="91"/>
        <v/>
      </c>
      <c r="Q223" t="str">
        <f t="shared" si="91"/>
        <v/>
      </c>
      <c r="R223" t="str">
        <f t="shared" si="91"/>
        <v/>
      </c>
      <c r="S223">
        <f t="shared" si="91"/>
        <v>222</v>
      </c>
      <c r="T223" t="str">
        <f t="shared" si="91"/>
        <v/>
      </c>
      <c r="U223">
        <f t="shared" si="92"/>
        <v>222</v>
      </c>
      <c r="W223" t="str">
        <f t="shared" si="74"/>
        <v>Bug_list = [10,11,12,13,14,15,46,47,48,49,123,127,165,166,167,168,193,204,205,212,213,214,</v>
      </c>
      <c r="X223" t="str">
        <f t="shared" si="76"/>
        <v>Dark_list = [197,198,215,</v>
      </c>
      <c r="Y223" t="str">
        <f t="shared" si="77"/>
        <v>Dragon_list = [147,148,149,</v>
      </c>
      <c r="Z223" t="str">
        <f t="shared" si="78"/>
        <v>Electric_list = [25,26,81,82,100,101,125,135,145,170,171,172,179,180,181,</v>
      </c>
      <c r="AA223" t="str">
        <f t="shared" si="79"/>
        <v>Fighting_list = [56,57,62,66,67,68,106,107,214,</v>
      </c>
      <c r="AB223" t="str">
        <f t="shared" si="80"/>
        <v>Fire_list = [4,5,6,37,38,58,59,77,78,126,136,146,155,156,157,218,219,</v>
      </c>
      <c r="AC223" t="str">
        <f t="shared" si="81"/>
        <v>Flying_list = [6,12,16,17,18,21,22,41,42,83,84,85,123,130,142,144,145,146,149,163,164,165,166,169,176,177,178,187,188,189,193,198,207,</v>
      </c>
      <c r="AD223" t="str">
        <f t="shared" si="82"/>
        <v>Ghost_list = [92,93,94,200,</v>
      </c>
      <c r="AE223" t="str">
        <f t="shared" si="83"/>
        <v>Grass_list = [1,2,3,43,44,45,46,47,69,70,71,102,103,114,152,153,154,182,187,188,189,191,192,</v>
      </c>
      <c r="AF223" t="str">
        <f t="shared" si="84"/>
        <v>Ground_list = [27,28,31,34,50,51,74,75,76,95,104,105,111,112,194,195,207,208,220,221,</v>
      </c>
      <c r="AG223" t="str">
        <f t="shared" si="85"/>
        <v>Ice_list = [87,91,124,131,144,215,220,221,</v>
      </c>
      <c r="AH223" t="str">
        <f t="shared" si="86"/>
        <v>Normal_list = [16,17,18,19,20,21,22,39,40,52,53,83,84,85,108,113,115,128,132,133,137,143,161,162,163,164,174,190,203,206,216,217,</v>
      </c>
      <c r="AI223" t="str">
        <f t="shared" si="87"/>
        <v>Poison_list = [1,2,3,13,14,15,23,24,29,30,31,32,33,34,41,42,43,44,45,48,49,69,70,71,72,73,88,89,92,93,94,109,110,167,168,169,211,</v>
      </c>
      <c r="AJ223" t="str">
        <f t="shared" si="88"/>
        <v>Psychic_list = [63,64,65,79,80,96,97,102,103,121,122,124,150,151,177,178,196,199,201,202,203,</v>
      </c>
      <c r="AK223" t="str">
        <f t="shared" si="89"/>
        <v>Rock_list = [74,75,76,95,111,112,138,139,140,141,142,185,213,219,222,</v>
      </c>
      <c r="AL223" t="str">
        <f t="shared" si="90"/>
        <v>Steel_list = [81,82,205,208,212,</v>
      </c>
      <c r="AM223" t="str">
        <f t="shared" si="75"/>
        <v>Water_list = [7,8,9,54,55,60,61,62,72,73,79,80,86,87,90,91,98,99,116,117,118,119,120,121,129,130,131,134,138,139,140,141,158,159,160,170,171,183,184,186,194,195,199,211,222,</v>
      </c>
    </row>
    <row r="224" spans="1:39" x14ac:dyDescent="0.5">
      <c r="A224">
        <v>223</v>
      </c>
      <c r="B224" t="s">
        <v>1181</v>
      </c>
      <c r="C224" t="s">
        <v>1625</v>
      </c>
      <c r="D224" t="s">
        <v>1634</v>
      </c>
      <c r="E224" t="str">
        <f t="shared" si="91"/>
        <v/>
      </c>
      <c r="F224" t="str">
        <f t="shared" si="91"/>
        <v/>
      </c>
      <c r="G224" t="str">
        <f t="shared" si="91"/>
        <v/>
      </c>
      <c r="H224" t="str">
        <f t="shared" si="91"/>
        <v/>
      </c>
      <c r="I224" t="str">
        <f t="shared" si="91"/>
        <v/>
      </c>
      <c r="J224" t="str">
        <f t="shared" si="91"/>
        <v/>
      </c>
      <c r="K224" t="str">
        <f t="shared" si="91"/>
        <v/>
      </c>
      <c r="L224" t="str">
        <f t="shared" si="91"/>
        <v/>
      </c>
      <c r="M224" t="str">
        <f t="shared" si="91"/>
        <v/>
      </c>
      <c r="N224" t="str">
        <f t="shared" si="91"/>
        <v/>
      </c>
      <c r="O224" t="str">
        <f t="shared" si="91"/>
        <v/>
      </c>
      <c r="P224" t="str">
        <f t="shared" si="91"/>
        <v/>
      </c>
      <c r="Q224" t="str">
        <f t="shared" si="91"/>
        <v/>
      </c>
      <c r="R224" t="str">
        <f t="shared" si="91"/>
        <v/>
      </c>
      <c r="S224" t="str">
        <f t="shared" si="91"/>
        <v/>
      </c>
      <c r="T224" t="str">
        <f t="shared" si="91"/>
        <v/>
      </c>
      <c r="U224">
        <f t="shared" si="92"/>
        <v>223</v>
      </c>
      <c r="W224" t="str">
        <f t="shared" si="74"/>
        <v>Bug_list = [10,11,12,13,14,15,46,47,48,49,123,127,165,166,167,168,193,204,205,212,213,214,</v>
      </c>
      <c r="X224" t="str">
        <f t="shared" si="76"/>
        <v>Dark_list = [197,198,215,</v>
      </c>
      <c r="Y224" t="str">
        <f t="shared" si="77"/>
        <v>Dragon_list = [147,148,149,</v>
      </c>
      <c r="Z224" t="str">
        <f t="shared" si="78"/>
        <v>Electric_list = [25,26,81,82,100,101,125,135,145,170,171,172,179,180,181,</v>
      </c>
      <c r="AA224" t="str">
        <f t="shared" si="79"/>
        <v>Fighting_list = [56,57,62,66,67,68,106,107,214,</v>
      </c>
      <c r="AB224" t="str">
        <f t="shared" si="80"/>
        <v>Fire_list = [4,5,6,37,38,58,59,77,78,126,136,146,155,156,157,218,219,</v>
      </c>
      <c r="AC224" t="str">
        <f t="shared" si="81"/>
        <v>Flying_list = [6,12,16,17,18,21,22,41,42,83,84,85,123,130,142,144,145,146,149,163,164,165,166,169,176,177,178,187,188,189,193,198,207,</v>
      </c>
      <c r="AD224" t="str">
        <f t="shared" si="82"/>
        <v>Ghost_list = [92,93,94,200,</v>
      </c>
      <c r="AE224" t="str">
        <f t="shared" si="83"/>
        <v>Grass_list = [1,2,3,43,44,45,46,47,69,70,71,102,103,114,152,153,154,182,187,188,189,191,192,</v>
      </c>
      <c r="AF224" t="str">
        <f t="shared" si="84"/>
        <v>Ground_list = [27,28,31,34,50,51,74,75,76,95,104,105,111,112,194,195,207,208,220,221,</v>
      </c>
      <c r="AG224" t="str">
        <f t="shared" si="85"/>
        <v>Ice_list = [87,91,124,131,144,215,220,221,</v>
      </c>
      <c r="AH224" t="str">
        <f t="shared" si="86"/>
        <v>Normal_list = [16,17,18,19,20,21,22,39,40,52,53,83,84,85,108,113,115,128,132,133,137,143,161,162,163,164,174,190,203,206,216,217,</v>
      </c>
      <c r="AI224" t="str">
        <f t="shared" si="87"/>
        <v>Poison_list = [1,2,3,13,14,15,23,24,29,30,31,32,33,34,41,42,43,44,45,48,49,69,70,71,72,73,88,89,92,93,94,109,110,167,168,169,211,</v>
      </c>
      <c r="AJ224" t="str">
        <f t="shared" si="88"/>
        <v>Psychic_list = [63,64,65,79,80,96,97,102,103,121,122,124,150,151,177,178,196,199,201,202,203,</v>
      </c>
      <c r="AK224" t="str">
        <f t="shared" si="89"/>
        <v>Rock_list = [74,75,76,95,111,112,138,139,140,141,142,185,213,219,222,</v>
      </c>
      <c r="AL224" t="str">
        <f t="shared" si="90"/>
        <v>Steel_list = [81,82,205,208,212,</v>
      </c>
      <c r="AM224" t="str">
        <f t="shared" si="75"/>
        <v>Water_list = [7,8,9,54,55,60,61,62,72,73,79,80,86,87,90,91,98,99,116,117,118,119,120,121,129,130,131,134,138,139,140,141,158,159,160,170,171,183,184,186,194,195,199,211,222,223,</v>
      </c>
    </row>
    <row r="225" spans="1:39" x14ac:dyDescent="0.5">
      <c r="A225">
        <v>224</v>
      </c>
      <c r="B225" t="s">
        <v>1424</v>
      </c>
      <c r="C225" t="s">
        <v>1625</v>
      </c>
      <c r="D225" t="s">
        <v>1634</v>
      </c>
      <c r="E225" t="str">
        <f t="shared" si="91"/>
        <v/>
      </c>
      <c r="F225" t="str">
        <f t="shared" si="91"/>
        <v/>
      </c>
      <c r="G225" t="str">
        <f t="shared" si="91"/>
        <v/>
      </c>
      <c r="H225" t="str">
        <f t="shared" si="91"/>
        <v/>
      </c>
      <c r="I225" t="str">
        <f t="shared" si="91"/>
        <v/>
      </c>
      <c r="J225" t="str">
        <f t="shared" si="91"/>
        <v/>
      </c>
      <c r="K225" t="str">
        <f t="shared" si="91"/>
        <v/>
      </c>
      <c r="L225" t="str">
        <f t="shared" si="91"/>
        <v/>
      </c>
      <c r="M225" t="str">
        <f t="shared" si="91"/>
        <v/>
      </c>
      <c r="N225" t="str">
        <f t="shared" si="91"/>
        <v/>
      </c>
      <c r="O225" t="str">
        <f t="shared" si="91"/>
        <v/>
      </c>
      <c r="P225" t="str">
        <f t="shared" si="91"/>
        <v/>
      </c>
      <c r="Q225" t="str">
        <f t="shared" si="91"/>
        <v/>
      </c>
      <c r="R225" t="str">
        <f t="shared" si="91"/>
        <v/>
      </c>
      <c r="S225" t="str">
        <f t="shared" si="91"/>
        <v/>
      </c>
      <c r="T225" t="str">
        <f t="shared" si="91"/>
        <v/>
      </c>
      <c r="U225">
        <f t="shared" si="92"/>
        <v>224</v>
      </c>
      <c r="W225" t="str">
        <f t="shared" si="74"/>
        <v>Bug_list = [10,11,12,13,14,15,46,47,48,49,123,127,165,166,167,168,193,204,205,212,213,214,</v>
      </c>
      <c r="X225" t="str">
        <f t="shared" si="76"/>
        <v>Dark_list = [197,198,215,</v>
      </c>
      <c r="Y225" t="str">
        <f t="shared" si="77"/>
        <v>Dragon_list = [147,148,149,</v>
      </c>
      <c r="Z225" t="str">
        <f t="shared" si="78"/>
        <v>Electric_list = [25,26,81,82,100,101,125,135,145,170,171,172,179,180,181,</v>
      </c>
      <c r="AA225" t="str">
        <f t="shared" si="79"/>
        <v>Fighting_list = [56,57,62,66,67,68,106,107,214,</v>
      </c>
      <c r="AB225" t="str">
        <f t="shared" si="80"/>
        <v>Fire_list = [4,5,6,37,38,58,59,77,78,126,136,146,155,156,157,218,219,</v>
      </c>
      <c r="AC225" t="str">
        <f t="shared" si="81"/>
        <v>Flying_list = [6,12,16,17,18,21,22,41,42,83,84,85,123,130,142,144,145,146,149,163,164,165,166,169,176,177,178,187,188,189,193,198,207,</v>
      </c>
      <c r="AD225" t="str">
        <f t="shared" si="82"/>
        <v>Ghost_list = [92,93,94,200,</v>
      </c>
      <c r="AE225" t="str">
        <f t="shared" si="83"/>
        <v>Grass_list = [1,2,3,43,44,45,46,47,69,70,71,102,103,114,152,153,154,182,187,188,189,191,192,</v>
      </c>
      <c r="AF225" t="str">
        <f t="shared" si="84"/>
        <v>Ground_list = [27,28,31,34,50,51,74,75,76,95,104,105,111,112,194,195,207,208,220,221,</v>
      </c>
      <c r="AG225" t="str">
        <f t="shared" si="85"/>
        <v>Ice_list = [87,91,124,131,144,215,220,221,</v>
      </c>
      <c r="AH225" t="str">
        <f t="shared" si="86"/>
        <v>Normal_list = [16,17,18,19,20,21,22,39,40,52,53,83,84,85,108,113,115,128,132,133,137,143,161,162,163,164,174,190,203,206,216,217,</v>
      </c>
      <c r="AI225" t="str">
        <f t="shared" si="87"/>
        <v>Poison_list = [1,2,3,13,14,15,23,24,29,30,31,32,33,34,41,42,43,44,45,48,49,69,70,71,72,73,88,89,92,93,94,109,110,167,168,169,211,</v>
      </c>
      <c r="AJ225" t="str">
        <f t="shared" si="88"/>
        <v>Psychic_list = [63,64,65,79,80,96,97,102,103,121,122,124,150,151,177,178,196,199,201,202,203,</v>
      </c>
      <c r="AK225" t="str">
        <f t="shared" si="89"/>
        <v>Rock_list = [74,75,76,95,111,112,138,139,140,141,142,185,213,219,222,</v>
      </c>
      <c r="AL225" t="str">
        <f t="shared" si="90"/>
        <v>Steel_list = [81,82,205,208,212,</v>
      </c>
      <c r="AM225" t="str">
        <f t="shared" si="75"/>
        <v>Water_list = [7,8,9,54,55,60,61,62,72,73,79,80,86,87,90,91,98,99,116,117,118,119,120,121,129,130,131,134,138,139,140,141,158,159,160,170,171,183,184,186,194,195,199,211,222,223,224,</v>
      </c>
    </row>
    <row r="226" spans="1:39" x14ac:dyDescent="0.5">
      <c r="A226">
        <v>225</v>
      </c>
      <c r="B226" t="s">
        <v>1425</v>
      </c>
      <c r="C226" t="s">
        <v>1628</v>
      </c>
      <c r="D226" t="s">
        <v>1621</v>
      </c>
      <c r="E226" t="str">
        <f t="shared" si="91"/>
        <v/>
      </c>
      <c r="F226" t="str">
        <f t="shared" si="91"/>
        <v/>
      </c>
      <c r="G226" t="str">
        <f t="shared" si="91"/>
        <v/>
      </c>
      <c r="H226" t="str">
        <f t="shared" si="91"/>
        <v/>
      </c>
      <c r="I226" t="str">
        <f t="shared" si="91"/>
        <v/>
      </c>
      <c r="J226" t="str">
        <f t="shared" si="91"/>
        <v/>
      </c>
      <c r="K226">
        <f t="shared" si="91"/>
        <v>225</v>
      </c>
      <c r="L226" t="str">
        <f t="shared" si="91"/>
        <v/>
      </c>
      <c r="M226" t="str">
        <f t="shared" si="91"/>
        <v/>
      </c>
      <c r="N226" t="str">
        <f t="shared" si="91"/>
        <v/>
      </c>
      <c r="O226">
        <f t="shared" si="91"/>
        <v>225</v>
      </c>
      <c r="P226" t="str">
        <f t="shared" si="91"/>
        <v/>
      </c>
      <c r="Q226" t="str">
        <f t="shared" si="91"/>
        <v/>
      </c>
      <c r="R226" t="str">
        <f t="shared" si="91"/>
        <v/>
      </c>
      <c r="S226" t="str">
        <f t="shared" si="91"/>
        <v/>
      </c>
      <c r="T226" t="str">
        <f t="shared" ref="T226:T245" si="93">IF(OR($C226=T$1,$D226=T$1),$A226,"")</f>
        <v/>
      </c>
      <c r="U226" t="str">
        <f t="shared" si="92"/>
        <v/>
      </c>
      <c r="W226" t="str">
        <f t="shared" si="74"/>
        <v>Bug_list = [10,11,12,13,14,15,46,47,48,49,123,127,165,166,167,168,193,204,205,212,213,214,</v>
      </c>
      <c r="X226" t="str">
        <f t="shared" si="76"/>
        <v>Dark_list = [197,198,215,</v>
      </c>
      <c r="Y226" t="str">
        <f t="shared" si="77"/>
        <v>Dragon_list = [147,148,149,</v>
      </c>
      <c r="Z226" t="str">
        <f t="shared" si="78"/>
        <v>Electric_list = [25,26,81,82,100,101,125,135,145,170,171,172,179,180,181,</v>
      </c>
      <c r="AA226" t="str">
        <f t="shared" si="79"/>
        <v>Fighting_list = [56,57,62,66,67,68,106,107,214,</v>
      </c>
      <c r="AB226" t="str">
        <f t="shared" si="80"/>
        <v>Fire_list = [4,5,6,37,38,58,59,77,78,126,136,146,155,156,157,218,219,</v>
      </c>
      <c r="AC226" t="str">
        <f t="shared" si="81"/>
        <v>Flying_list = [6,12,16,17,18,21,22,41,42,83,84,85,123,130,142,144,145,146,149,163,164,165,166,169,176,177,178,187,188,189,193,198,207,225,</v>
      </c>
      <c r="AD226" t="str">
        <f t="shared" si="82"/>
        <v>Ghost_list = [92,93,94,200,</v>
      </c>
      <c r="AE226" t="str">
        <f t="shared" si="83"/>
        <v>Grass_list = [1,2,3,43,44,45,46,47,69,70,71,102,103,114,152,153,154,182,187,188,189,191,192,</v>
      </c>
      <c r="AF226" t="str">
        <f t="shared" si="84"/>
        <v>Ground_list = [27,28,31,34,50,51,74,75,76,95,104,105,111,112,194,195,207,208,220,221,</v>
      </c>
      <c r="AG226" t="str">
        <f t="shared" si="85"/>
        <v>Ice_list = [87,91,124,131,144,215,220,221,225,</v>
      </c>
      <c r="AH226" t="str">
        <f t="shared" si="86"/>
        <v>Normal_list = [16,17,18,19,20,21,22,39,40,52,53,83,84,85,108,113,115,128,132,133,137,143,161,162,163,164,174,190,203,206,216,217,</v>
      </c>
      <c r="AI226" t="str">
        <f t="shared" si="87"/>
        <v>Poison_list = [1,2,3,13,14,15,23,24,29,30,31,32,33,34,41,42,43,44,45,48,49,69,70,71,72,73,88,89,92,93,94,109,110,167,168,169,211,</v>
      </c>
      <c r="AJ226" t="str">
        <f t="shared" si="88"/>
        <v>Psychic_list = [63,64,65,79,80,96,97,102,103,121,122,124,150,151,177,178,196,199,201,202,203,</v>
      </c>
      <c r="AK226" t="str">
        <f t="shared" si="89"/>
        <v>Rock_list = [74,75,76,95,111,112,138,139,140,141,142,185,213,219,222,</v>
      </c>
      <c r="AL226" t="str">
        <f t="shared" si="90"/>
        <v>Steel_list = [81,82,205,208,212,</v>
      </c>
      <c r="AM226" t="str">
        <f t="shared" si="75"/>
        <v>Water_list = [7,8,9,54,55,60,61,62,72,73,79,80,86,87,90,91,98,99,116,117,118,119,120,121,129,130,131,134,138,139,140,141,158,159,160,170,171,183,184,186,194,195,199,211,222,223,224,</v>
      </c>
    </row>
    <row r="227" spans="1:39" x14ac:dyDescent="0.5">
      <c r="A227">
        <v>226</v>
      </c>
      <c r="B227" t="s">
        <v>1426</v>
      </c>
      <c r="C227" t="s">
        <v>1625</v>
      </c>
      <c r="D227" t="s">
        <v>1621</v>
      </c>
      <c r="E227" t="str">
        <f t="shared" ref="E227:S242" si="94">IF(OR($C227=E$1,$D227=E$1),$A227,"")</f>
        <v/>
      </c>
      <c r="F227" t="str">
        <f t="shared" si="94"/>
        <v/>
      </c>
      <c r="G227" t="str">
        <f t="shared" si="94"/>
        <v/>
      </c>
      <c r="H227" t="str">
        <f t="shared" si="94"/>
        <v/>
      </c>
      <c r="I227" t="str">
        <f t="shared" si="94"/>
        <v/>
      </c>
      <c r="J227" t="str">
        <f t="shared" si="94"/>
        <v/>
      </c>
      <c r="K227">
        <f t="shared" si="94"/>
        <v>226</v>
      </c>
      <c r="L227" t="str">
        <f t="shared" si="94"/>
        <v/>
      </c>
      <c r="M227" t="str">
        <f t="shared" si="94"/>
        <v/>
      </c>
      <c r="N227" t="str">
        <f t="shared" si="94"/>
        <v/>
      </c>
      <c r="O227" t="str">
        <f t="shared" si="94"/>
        <v/>
      </c>
      <c r="P227" t="str">
        <f t="shared" si="94"/>
        <v/>
      </c>
      <c r="Q227" t="str">
        <f t="shared" si="94"/>
        <v/>
      </c>
      <c r="R227" t="str">
        <f t="shared" si="94"/>
        <v/>
      </c>
      <c r="S227" t="str">
        <f t="shared" si="94"/>
        <v/>
      </c>
      <c r="T227" t="str">
        <f t="shared" si="93"/>
        <v/>
      </c>
      <c r="U227">
        <f t="shared" si="92"/>
        <v>226</v>
      </c>
      <c r="W227" t="str">
        <f t="shared" si="74"/>
        <v>Bug_list = [10,11,12,13,14,15,46,47,48,49,123,127,165,166,167,168,193,204,205,212,213,214,</v>
      </c>
      <c r="X227" t="str">
        <f t="shared" si="76"/>
        <v>Dark_list = [197,198,215,</v>
      </c>
      <c r="Y227" t="str">
        <f t="shared" si="77"/>
        <v>Dragon_list = [147,148,149,</v>
      </c>
      <c r="Z227" t="str">
        <f t="shared" si="78"/>
        <v>Electric_list = [25,26,81,82,100,101,125,135,145,170,171,172,179,180,181,</v>
      </c>
      <c r="AA227" t="str">
        <f t="shared" si="79"/>
        <v>Fighting_list = [56,57,62,66,67,68,106,107,214,</v>
      </c>
      <c r="AB227" t="str">
        <f t="shared" si="80"/>
        <v>Fire_list = [4,5,6,37,38,58,59,77,78,126,136,146,155,156,157,218,219,</v>
      </c>
      <c r="AC227" t="str">
        <f t="shared" si="81"/>
        <v>Flying_list = [6,12,16,17,18,21,22,41,42,83,84,85,123,130,142,144,145,146,149,163,164,165,166,169,176,177,178,187,188,189,193,198,207,225,226,</v>
      </c>
      <c r="AD227" t="str">
        <f t="shared" si="82"/>
        <v>Ghost_list = [92,93,94,200,</v>
      </c>
      <c r="AE227" t="str">
        <f t="shared" si="83"/>
        <v>Grass_list = [1,2,3,43,44,45,46,47,69,70,71,102,103,114,152,153,154,182,187,188,189,191,192,</v>
      </c>
      <c r="AF227" t="str">
        <f t="shared" si="84"/>
        <v>Ground_list = [27,28,31,34,50,51,74,75,76,95,104,105,111,112,194,195,207,208,220,221,</v>
      </c>
      <c r="AG227" t="str">
        <f t="shared" si="85"/>
        <v>Ice_list = [87,91,124,131,144,215,220,221,225,</v>
      </c>
      <c r="AH227" t="str">
        <f t="shared" si="86"/>
        <v>Normal_list = [16,17,18,19,20,21,22,39,40,52,53,83,84,85,108,113,115,128,132,133,137,143,161,162,163,164,174,190,203,206,216,217,</v>
      </c>
      <c r="AI227" t="str">
        <f t="shared" si="87"/>
        <v>Poison_list = [1,2,3,13,14,15,23,24,29,30,31,32,33,34,41,42,43,44,45,48,49,69,70,71,72,73,88,89,92,93,94,109,110,167,168,169,211,</v>
      </c>
      <c r="AJ227" t="str">
        <f t="shared" si="88"/>
        <v>Psychic_list = [63,64,65,79,80,96,97,102,103,121,122,124,150,151,177,178,196,199,201,202,203,</v>
      </c>
      <c r="AK227" t="str">
        <f t="shared" si="89"/>
        <v>Rock_list = [74,75,76,95,111,112,138,139,140,141,142,185,213,219,222,</v>
      </c>
      <c r="AL227" t="str">
        <f t="shared" si="90"/>
        <v>Steel_list = [81,82,205,208,212,</v>
      </c>
      <c r="AM227" t="str">
        <f t="shared" si="75"/>
        <v>Water_list = [7,8,9,54,55,60,61,62,72,73,79,80,86,87,90,91,98,99,116,117,118,119,120,121,129,130,131,134,138,139,140,141,158,159,160,170,171,183,184,186,194,195,199,211,222,223,224,226,</v>
      </c>
    </row>
    <row r="228" spans="1:39" x14ac:dyDescent="0.5">
      <c r="A228">
        <v>227</v>
      </c>
      <c r="B228" t="s">
        <v>1427</v>
      </c>
      <c r="C228" t="s">
        <v>1630</v>
      </c>
      <c r="D228" t="s">
        <v>1621</v>
      </c>
      <c r="E228" t="str">
        <f t="shared" si="94"/>
        <v/>
      </c>
      <c r="F228" t="str">
        <f t="shared" si="94"/>
        <v/>
      </c>
      <c r="G228" t="str">
        <f t="shared" si="94"/>
        <v/>
      </c>
      <c r="H228" t="str">
        <f t="shared" si="94"/>
        <v/>
      </c>
      <c r="I228" t="str">
        <f t="shared" si="94"/>
        <v/>
      </c>
      <c r="J228" t="str">
        <f t="shared" si="94"/>
        <v/>
      </c>
      <c r="K228">
        <f t="shared" si="94"/>
        <v>227</v>
      </c>
      <c r="L228" t="str">
        <f t="shared" si="94"/>
        <v/>
      </c>
      <c r="M228" t="str">
        <f t="shared" si="94"/>
        <v/>
      </c>
      <c r="N228" t="str">
        <f t="shared" si="94"/>
        <v/>
      </c>
      <c r="O228" t="str">
        <f t="shared" si="94"/>
        <v/>
      </c>
      <c r="P228" t="str">
        <f t="shared" si="94"/>
        <v/>
      </c>
      <c r="Q228" t="str">
        <f t="shared" si="94"/>
        <v/>
      </c>
      <c r="R228" t="str">
        <f t="shared" si="94"/>
        <v/>
      </c>
      <c r="S228" t="str">
        <f t="shared" si="94"/>
        <v/>
      </c>
      <c r="T228">
        <f t="shared" si="93"/>
        <v>227</v>
      </c>
      <c r="U228" t="str">
        <f t="shared" si="92"/>
        <v/>
      </c>
      <c r="W228" t="str">
        <f t="shared" si="74"/>
        <v>Bug_list = [10,11,12,13,14,15,46,47,48,49,123,127,165,166,167,168,193,204,205,212,213,214,</v>
      </c>
      <c r="X228" t="str">
        <f t="shared" si="76"/>
        <v>Dark_list = [197,198,215,</v>
      </c>
      <c r="Y228" t="str">
        <f t="shared" si="77"/>
        <v>Dragon_list = [147,148,149,</v>
      </c>
      <c r="Z228" t="str">
        <f t="shared" si="78"/>
        <v>Electric_list = [25,26,81,82,100,101,125,135,145,170,171,172,179,180,181,</v>
      </c>
      <c r="AA228" t="str">
        <f t="shared" si="79"/>
        <v>Fighting_list = [56,57,62,66,67,68,106,107,214,</v>
      </c>
      <c r="AB228" t="str">
        <f t="shared" si="80"/>
        <v>Fire_list = [4,5,6,37,38,58,59,77,78,126,136,146,155,156,157,218,219,</v>
      </c>
      <c r="AC228" t="str">
        <f t="shared" si="81"/>
        <v>Flying_list = [6,12,16,17,18,21,22,41,42,83,84,85,123,130,142,144,145,146,149,163,164,165,166,169,176,177,178,187,188,189,193,198,207,225,226,227,</v>
      </c>
      <c r="AD228" t="str">
        <f t="shared" si="82"/>
        <v>Ghost_list = [92,93,94,200,</v>
      </c>
      <c r="AE228" t="str">
        <f t="shared" si="83"/>
        <v>Grass_list = [1,2,3,43,44,45,46,47,69,70,71,102,103,114,152,153,154,182,187,188,189,191,192,</v>
      </c>
      <c r="AF228" t="str">
        <f t="shared" si="84"/>
        <v>Ground_list = [27,28,31,34,50,51,74,75,76,95,104,105,111,112,194,195,207,208,220,221,</v>
      </c>
      <c r="AG228" t="str">
        <f t="shared" si="85"/>
        <v>Ice_list = [87,91,124,131,144,215,220,221,225,</v>
      </c>
      <c r="AH228" t="str">
        <f t="shared" si="86"/>
        <v>Normal_list = [16,17,18,19,20,21,22,39,40,52,53,83,84,85,108,113,115,128,132,133,137,143,161,162,163,164,174,190,203,206,216,217,</v>
      </c>
      <c r="AI228" t="str">
        <f t="shared" si="87"/>
        <v>Poison_list = [1,2,3,13,14,15,23,24,29,30,31,32,33,34,41,42,43,44,45,48,49,69,70,71,72,73,88,89,92,93,94,109,110,167,168,169,211,</v>
      </c>
      <c r="AJ228" t="str">
        <f t="shared" si="88"/>
        <v>Psychic_list = [63,64,65,79,80,96,97,102,103,121,122,124,150,151,177,178,196,199,201,202,203,</v>
      </c>
      <c r="AK228" t="str">
        <f t="shared" si="89"/>
        <v>Rock_list = [74,75,76,95,111,112,138,139,140,141,142,185,213,219,222,</v>
      </c>
      <c r="AL228" t="str">
        <f t="shared" si="90"/>
        <v>Steel_list = [81,82,205,208,212,227,</v>
      </c>
      <c r="AM228" t="str">
        <f t="shared" si="75"/>
        <v>Water_list = [7,8,9,54,55,60,61,62,72,73,79,80,86,87,90,91,98,99,116,117,118,119,120,121,129,130,131,134,138,139,140,141,158,159,160,170,171,183,184,186,194,195,199,211,222,223,224,226,</v>
      </c>
    </row>
    <row r="229" spans="1:39" x14ac:dyDescent="0.5">
      <c r="A229">
        <v>228</v>
      </c>
      <c r="B229" t="s">
        <v>1182</v>
      </c>
      <c r="C229" t="s">
        <v>1619</v>
      </c>
      <c r="D229" t="s">
        <v>1627</v>
      </c>
      <c r="E229" t="str">
        <f t="shared" si="94"/>
        <v/>
      </c>
      <c r="F229">
        <f t="shared" si="94"/>
        <v>228</v>
      </c>
      <c r="G229" t="str">
        <f t="shared" si="94"/>
        <v/>
      </c>
      <c r="H229" t="str">
        <f t="shared" si="94"/>
        <v/>
      </c>
      <c r="I229" t="str">
        <f t="shared" si="94"/>
        <v/>
      </c>
      <c r="J229">
        <f t="shared" si="94"/>
        <v>228</v>
      </c>
      <c r="K229" t="str">
        <f t="shared" si="94"/>
        <v/>
      </c>
      <c r="L229" t="str">
        <f t="shared" si="94"/>
        <v/>
      </c>
      <c r="M229" t="str">
        <f t="shared" si="94"/>
        <v/>
      </c>
      <c r="N229" t="str">
        <f t="shared" si="94"/>
        <v/>
      </c>
      <c r="O229" t="str">
        <f t="shared" si="94"/>
        <v/>
      </c>
      <c r="P229" t="str">
        <f t="shared" si="94"/>
        <v/>
      </c>
      <c r="Q229" t="str">
        <f t="shared" si="94"/>
        <v/>
      </c>
      <c r="R229" t="str">
        <f t="shared" si="94"/>
        <v/>
      </c>
      <c r="S229" t="str">
        <f t="shared" si="94"/>
        <v/>
      </c>
      <c r="T229" t="str">
        <f t="shared" si="93"/>
        <v/>
      </c>
      <c r="U229" t="str">
        <f t="shared" si="92"/>
        <v/>
      </c>
      <c r="W229" t="str">
        <f t="shared" si="74"/>
        <v>Bug_list = [10,11,12,13,14,15,46,47,48,49,123,127,165,166,167,168,193,204,205,212,213,214,</v>
      </c>
      <c r="X229" t="str">
        <f t="shared" si="76"/>
        <v>Dark_list = [197,198,215,228,</v>
      </c>
      <c r="Y229" t="str">
        <f t="shared" si="77"/>
        <v>Dragon_list = [147,148,149,</v>
      </c>
      <c r="Z229" t="str">
        <f t="shared" si="78"/>
        <v>Electric_list = [25,26,81,82,100,101,125,135,145,170,171,172,179,180,181,</v>
      </c>
      <c r="AA229" t="str">
        <f t="shared" si="79"/>
        <v>Fighting_list = [56,57,62,66,67,68,106,107,214,</v>
      </c>
      <c r="AB229" t="str">
        <f t="shared" si="80"/>
        <v>Fire_list = [4,5,6,37,38,58,59,77,78,126,136,146,155,156,157,218,219,228,</v>
      </c>
      <c r="AC229" t="str">
        <f t="shared" si="81"/>
        <v>Flying_list = [6,12,16,17,18,21,22,41,42,83,84,85,123,130,142,144,145,146,149,163,164,165,166,169,176,177,178,187,188,189,193,198,207,225,226,227,</v>
      </c>
      <c r="AD229" t="str">
        <f t="shared" si="82"/>
        <v>Ghost_list = [92,93,94,200,</v>
      </c>
      <c r="AE229" t="str">
        <f t="shared" si="83"/>
        <v>Grass_list = [1,2,3,43,44,45,46,47,69,70,71,102,103,114,152,153,154,182,187,188,189,191,192,</v>
      </c>
      <c r="AF229" t="str">
        <f t="shared" si="84"/>
        <v>Ground_list = [27,28,31,34,50,51,74,75,76,95,104,105,111,112,194,195,207,208,220,221,</v>
      </c>
      <c r="AG229" t="str">
        <f t="shared" si="85"/>
        <v>Ice_list = [87,91,124,131,144,215,220,221,225,</v>
      </c>
      <c r="AH229" t="str">
        <f t="shared" si="86"/>
        <v>Normal_list = [16,17,18,19,20,21,22,39,40,52,53,83,84,85,108,113,115,128,132,133,137,143,161,162,163,164,174,190,203,206,216,217,</v>
      </c>
      <c r="AI229" t="str">
        <f t="shared" si="87"/>
        <v>Poison_list = [1,2,3,13,14,15,23,24,29,30,31,32,33,34,41,42,43,44,45,48,49,69,70,71,72,73,88,89,92,93,94,109,110,167,168,169,211,</v>
      </c>
      <c r="AJ229" t="str">
        <f t="shared" si="88"/>
        <v>Psychic_list = [63,64,65,79,80,96,97,102,103,121,122,124,150,151,177,178,196,199,201,202,203,</v>
      </c>
      <c r="AK229" t="str">
        <f t="shared" si="89"/>
        <v>Rock_list = [74,75,76,95,111,112,138,139,140,141,142,185,213,219,222,</v>
      </c>
      <c r="AL229" t="str">
        <f t="shared" si="90"/>
        <v>Steel_list = [81,82,205,208,212,227,</v>
      </c>
      <c r="AM229" t="str">
        <f t="shared" si="75"/>
        <v>Water_list = [7,8,9,54,55,60,61,62,72,73,79,80,86,87,90,91,98,99,116,117,118,119,120,121,129,130,131,134,138,139,140,141,158,159,160,170,171,183,184,186,194,195,199,211,222,223,224,226,</v>
      </c>
    </row>
    <row r="230" spans="1:39" x14ac:dyDescent="0.5">
      <c r="A230">
        <v>229</v>
      </c>
      <c r="B230" t="s">
        <v>1428</v>
      </c>
      <c r="C230" t="s">
        <v>1619</v>
      </c>
      <c r="D230" t="s">
        <v>1627</v>
      </c>
      <c r="E230" t="str">
        <f t="shared" si="94"/>
        <v/>
      </c>
      <c r="F230">
        <f t="shared" si="94"/>
        <v>229</v>
      </c>
      <c r="G230" t="str">
        <f t="shared" si="94"/>
        <v/>
      </c>
      <c r="H230" t="str">
        <f t="shared" si="94"/>
        <v/>
      </c>
      <c r="I230" t="str">
        <f t="shared" si="94"/>
        <v/>
      </c>
      <c r="J230">
        <f t="shared" si="94"/>
        <v>229</v>
      </c>
      <c r="K230" t="str">
        <f t="shared" si="94"/>
        <v/>
      </c>
      <c r="L230" t="str">
        <f t="shared" si="94"/>
        <v/>
      </c>
      <c r="M230" t="str">
        <f t="shared" si="94"/>
        <v/>
      </c>
      <c r="N230" t="str">
        <f t="shared" si="94"/>
        <v/>
      </c>
      <c r="O230" t="str">
        <f t="shared" si="94"/>
        <v/>
      </c>
      <c r="P230" t="str">
        <f t="shared" si="94"/>
        <v/>
      </c>
      <c r="Q230" t="str">
        <f t="shared" si="94"/>
        <v/>
      </c>
      <c r="R230" t="str">
        <f t="shared" si="94"/>
        <v/>
      </c>
      <c r="S230" t="str">
        <f t="shared" si="94"/>
        <v/>
      </c>
      <c r="T230" t="str">
        <f t="shared" si="93"/>
        <v/>
      </c>
      <c r="U230" t="str">
        <f t="shared" si="92"/>
        <v/>
      </c>
      <c r="W230" t="str">
        <f t="shared" si="74"/>
        <v>Bug_list = [10,11,12,13,14,15,46,47,48,49,123,127,165,166,167,168,193,204,205,212,213,214,</v>
      </c>
      <c r="X230" t="str">
        <f t="shared" si="76"/>
        <v>Dark_list = [197,198,215,228,229,</v>
      </c>
      <c r="Y230" t="str">
        <f t="shared" si="77"/>
        <v>Dragon_list = [147,148,149,</v>
      </c>
      <c r="Z230" t="str">
        <f t="shared" si="78"/>
        <v>Electric_list = [25,26,81,82,100,101,125,135,145,170,171,172,179,180,181,</v>
      </c>
      <c r="AA230" t="str">
        <f t="shared" si="79"/>
        <v>Fighting_list = [56,57,62,66,67,68,106,107,214,</v>
      </c>
      <c r="AB230" t="str">
        <f t="shared" si="80"/>
        <v>Fire_list = [4,5,6,37,38,58,59,77,78,126,136,146,155,156,157,218,219,228,229,</v>
      </c>
      <c r="AC230" t="str">
        <f t="shared" si="81"/>
        <v>Flying_list = [6,12,16,17,18,21,22,41,42,83,84,85,123,130,142,144,145,146,149,163,164,165,166,169,176,177,178,187,188,189,193,198,207,225,226,227,</v>
      </c>
      <c r="AD230" t="str">
        <f t="shared" si="82"/>
        <v>Ghost_list = [92,93,94,200,</v>
      </c>
      <c r="AE230" t="str">
        <f t="shared" si="83"/>
        <v>Grass_list = [1,2,3,43,44,45,46,47,69,70,71,102,103,114,152,153,154,182,187,188,189,191,192,</v>
      </c>
      <c r="AF230" t="str">
        <f t="shared" si="84"/>
        <v>Ground_list = [27,28,31,34,50,51,74,75,76,95,104,105,111,112,194,195,207,208,220,221,</v>
      </c>
      <c r="AG230" t="str">
        <f t="shared" si="85"/>
        <v>Ice_list = [87,91,124,131,144,215,220,221,225,</v>
      </c>
      <c r="AH230" t="str">
        <f t="shared" si="86"/>
        <v>Normal_list = [16,17,18,19,20,21,22,39,40,52,53,83,84,85,108,113,115,128,132,133,137,143,161,162,163,164,174,190,203,206,216,217,</v>
      </c>
      <c r="AI230" t="str">
        <f t="shared" si="87"/>
        <v>Poison_list = [1,2,3,13,14,15,23,24,29,30,31,32,33,34,41,42,43,44,45,48,49,69,70,71,72,73,88,89,92,93,94,109,110,167,168,169,211,</v>
      </c>
      <c r="AJ230" t="str">
        <f t="shared" si="88"/>
        <v>Psychic_list = [63,64,65,79,80,96,97,102,103,121,122,124,150,151,177,178,196,199,201,202,203,</v>
      </c>
      <c r="AK230" t="str">
        <f t="shared" si="89"/>
        <v>Rock_list = [74,75,76,95,111,112,138,139,140,141,142,185,213,219,222,</v>
      </c>
      <c r="AL230" t="str">
        <f t="shared" si="90"/>
        <v>Steel_list = [81,82,205,208,212,227,</v>
      </c>
      <c r="AM230" t="str">
        <f t="shared" si="75"/>
        <v>Water_list = [7,8,9,54,55,60,61,62,72,73,79,80,86,87,90,91,98,99,116,117,118,119,120,121,129,130,131,134,138,139,140,141,158,159,160,170,171,183,184,186,194,195,199,211,222,223,224,226,</v>
      </c>
    </row>
    <row r="231" spans="1:39" x14ac:dyDescent="0.5">
      <c r="A231">
        <v>230</v>
      </c>
      <c r="B231" t="s">
        <v>1429</v>
      </c>
      <c r="C231" t="s">
        <v>1625</v>
      </c>
      <c r="D231" t="s">
        <v>1617</v>
      </c>
      <c r="E231" t="str">
        <f t="shared" si="94"/>
        <v/>
      </c>
      <c r="F231" t="str">
        <f t="shared" si="94"/>
        <v/>
      </c>
      <c r="G231">
        <f t="shared" si="94"/>
        <v>230</v>
      </c>
      <c r="H231" t="str">
        <f t="shared" si="94"/>
        <v/>
      </c>
      <c r="I231" t="str">
        <f t="shared" si="94"/>
        <v/>
      </c>
      <c r="J231" t="str">
        <f t="shared" si="94"/>
        <v/>
      </c>
      <c r="K231" t="str">
        <f t="shared" si="94"/>
        <v/>
      </c>
      <c r="L231" t="str">
        <f t="shared" si="94"/>
        <v/>
      </c>
      <c r="M231" t="str">
        <f t="shared" si="94"/>
        <v/>
      </c>
      <c r="N231" t="str">
        <f t="shared" si="94"/>
        <v/>
      </c>
      <c r="O231" t="str">
        <f t="shared" si="94"/>
        <v/>
      </c>
      <c r="P231" t="str">
        <f t="shared" si="94"/>
        <v/>
      </c>
      <c r="Q231" t="str">
        <f t="shared" si="94"/>
        <v/>
      </c>
      <c r="R231" t="str">
        <f t="shared" si="94"/>
        <v/>
      </c>
      <c r="S231" t="str">
        <f t="shared" si="94"/>
        <v/>
      </c>
      <c r="T231" t="str">
        <f t="shared" si="93"/>
        <v/>
      </c>
      <c r="U231">
        <f t="shared" si="92"/>
        <v>230</v>
      </c>
      <c r="W231" t="str">
        <f t="shared" si="74"/>
        <v>Bug_list = [10,11,12,13,14,15,46,47,48,49,123,127,165,166,167,168,193,204,205,212,213,214,</v>
      </c>
      <c r="X231" t="str">
        <f t="shared" si="76"/>
        <v>Dark_list = [197,198,215,228,229,</v>
      </c>
      <c r="Y231" t="str">
        <f t="shared" si="77"/>
        <v>Dragon_list = [147,148,149,230,</v>
      </c>
      <c r="Z231" t="str">
        <f t="shared" si="78"/>
        <v>Electric_list = [25,26,81,82,100,101,125,135,145,170,171,172,179,180,181,</v>
      </c>
      <c r="AA231" t="str">
        <f t="shared" si="79"/>
        <v>Fighting_list = [56,57,62,66,67,68,106,107,214,</v>
      </c>
      <c r="AB231" t="str">
        <f t="shared" si="80"/>
        <v>Fire_list = [4,5,6,37,38,58,59,77,78,126,136,146,155,156,157,218,219,228,229,</v>
      </c>
      <c r="AC231" t="str">
        <f t="shared" si="81"/>
        <v>Flying_list = [6,12,16,17,18,21,22,41,42,83,84,85,123,130,142,144,145,146,149,163,164,165,166,169,176,177,178,187,188,189,193,198,207,225,226,227,</v>
      </c>
      <c r="AD231" t="str">
        <f t="shared" si="82"/>
        <v>Ghost_list = [92,93,94,200,</v>
      </c>
      <c r="AE231" t="str">
        <f t="shared" si="83"/>
        <v>Grass_list = [1,2,3,43,44,45,46,47,69,70,71,102,103,114,152,153,154,182,187,188,189,191,192,</v>
      </c>
      <c r="AF231" t="str">
        <f t="shared" si="84"/>
        <v>Ground_list = [27,28,31,34,50,51,74,75,76,95,104,105,111,112,194,195,207,208,220,221,</v>
      </c>
      <c r="AG231" t="str">
        <f t="shared" si="85"/>
        <v>Ice_list = [87,91,124,131,144,215,220,221,225,</v>
      </c>
      <c r="AH231" t="str">
        <f t="shared" si="86"/>
        <v>Normal_list = [16,17,18,19,20,21,22,39,40,52,53,83,84,85,108,113,115,128,132,133,137,143,161,162,163,164,174,190,203,206,216,217,</v>
      </c>
      <c r="AI231" t="str">
        <f t="shared" si="87"/>
        <v>Poison_list = [1,2,3,13,14,15,23,24,29,30,31,32,33,34,41,42,43,44,45,48,49,69,70,71,72,73,88,89,92,93,94,109,110,167,168,169,211,</v>
      </c>
      <c r="AJ231" t="str">
        <f t="shared" si="88"/>
        <v>Psychic_list = [63,64,65,79,80,96,97,102,103,121,122,124,150,151,177,178,196,199,201,202,203,</v>
      </c>
      <c r="AK231" t="str">
        <f t="shared" si="89"/>
        <v>Rock_list = [74,75,76,95,111,112,138,139,140,141,142,185,213,219,222,</v>
      </c>
      <c r="AL231" t="str">
        <f t="shared" si="90"/>
        <v>Steel_list = [81,82,205,208,212,227,</v>
      </c>
      <c r="AM231" t="str">
        <f t="shared" si="75"/>
        <v>Water_list = [7,8,9,54,55,60,61,62,72,73,79,80,86,87,90,91,98,99,116,117,118,119,120,121,129,130,131,134,138,139,140,141,158,159,160,170,171,183,184,186,194,195,199,211,222,223,224,226,230,</v>
      </c>
    </row>
    <row r="232" spans="1:39" x14ac:dyDescent="0.5">
      <c r="A232">
        <v>231</v>
      </c>
      <c r="B232" t="s">
        <v>1183</v>
      </c>
      <c r="C232" t="s">
        <v>1616</v>
      </c>
      <c r="D232" t="s">
        <v>1634</v>
      </c>
      <c r="E232" t="str">
        <f t="shared" si="94"/>
        <v/>
      </c>
      <c r="F232" t="str">
        <f t="shared" si="94"/>
        <v/>
      </c>
      <c r="G232" t="str">
        <f t="shared" si="94"/>
        <v/>
      </c>
      <c r="H232" t="str">
        <f t="shared" si="94"/>
        <v/>
      </c>
      <c r="I232" t="str">
        <f t="shared" si="94"/>
        <v/>
      </c>
      <c r="J232" t="str">
        <f t="shared" si="94"/>
        <v/>
      </c>
      <c r="K232" t="str">
        <f t="shared" si="94"/>
        <v/>
      </c>
      <c r="L232" t="str">
        <f t="shared" si="94"/>
        <v/>
      </c>
      <c r="M232" t="str">
        <f t="shared" si="94"/>
        <v/>
      </c>
      <c r="N232">
        <f t="shared" si="94"/>
        <v>231</v>
      </c>
      <c r="O232" t="str">
        <f t="shared" si="94"/>
        <v/>
      </c>
      <c r="P232" t="str">
        <f t="shared" si="94"/>
        <v/>
      </c>
      <c r="Q232" t="str">
        <f t="shared" si="94"/>
        <v/>
      </c>
      <c r="R232" t="str">
        <f t="shared" si="94"/>
        <v/>
      </c>
      <c r="S232" t="str">
        <f t="shared" si="94"/>
        <v/>
      </c>
      <c r="T232" t="str">
        <f t="shared" si="93"/>
        <v/>
      </c>
      <c r="U232" t="str">
        <f t="shared" si="92"/>
        <v/>
      </c>
      <c r="W232" t="str">
        <f t="shared" si="74"/>
        <v>Bug_list = [10,11,12,13,14,15,46,47,48,49,123,127,165,166,167,168,193,204,205,212,213,214,</v>
      </c>
      <c r="X232" t="str">
        <f t="shared" si="76"/>
        <v>Dark_list = [197,198,215,228,229,</v>
      </c>
      <c r="Y232" t="str">
        <f t="shared" si="77"/>
        <v>Dragon_list = [147,148,149,230,</v>
      </c>
      <c r="Z232" t="str">
        <f t="shared" si="78"/>
        <v>Electric_list = [25,26,81,82,100,101,125,135,145,170,171,172,179,180,181,</v>
      </c>
      <c r="AA232" t="str">
        <f t="shared" si="79"/>
        <v>Fighting_list = [56,57,62,66,67,68,106,107,214,</v>
      </c>
      <c r="AB232" t="str">
        <f t="shared" si="80"/>
        <v>Fire_list = [4,5,6,37,38,58,59,77,78,126,136,146,155,156,157,218,219,228,229,</v>
      </c>
      <c r="AC232" t="str">
        <f t="shared" si="81"/>
        <v>Flying_list = [6,12,16,17,18,21,22,41,42,83,84,85,123,130,142,144,145,146,149,163,164,165,166,169,176,177,178,187,188,189,193,198,207,225,226,227,</v>
      </c>
      <c r="AD232" t="str">
        <f t="shared" si="82"/>
        <v>Ghost_list = [92,93,94,200,</v>
      </c>
      <c r="AE232" t="str">
        <f t="shared" si="83"/>
        <v>Grass_list = [1,2,3,43,44,45,46,47,69,70,71,102,103,114,152,153,154,182,187,188,189,191,192,</v>
      </c>
      <c r="AF232" t="str">
        <f t="shared" si="84"/>
        <v>Ground_list = [27,28,31,34,50,51,74,75,76,95,104,105,111,112,194,195,207,208,220,221,231,</v>
      </c>
      <c r="AG232" t="str">
        <f t="shared" si="85"/>
        <v>Ice_list = [87,91,124,131,144,215,220,221,225,</v>
      </c>
      <c r="AH232" t="str">
        <f t="shared" si="86"/>
        <v>Normal_list = [16,17,18,19,20,21,22,39,40,52,53,83,84,85,108,113,115,128,132,133,137,143,161,162,163,164,174,190,203,206,216,217,</v>
      </c>
      <c r="AI232" t="str">
        <f t="shared" si="87"/>
        <v>Poison_list = [1,2,3,13,14,15,23,24,29,30,31,32,33,34,41,42,43,44,45,48,49,69,70,71,72,73,88,89,92,93,94,109,110,167,168,169,211,</v>
      </c>
      <c r="AJ232" t="str">
        <f t="shared" si="88"/>
        <v>Psychic_list = [63,64,65,79,80,96,97,102,103,121,122,124,150,151,177,178,196,199,201,202,203,</v>
      </c>
      <c r="AK232" t="str">
        <f t="shared" si="89"/>
        <v>Rock_list = [74,75,76,95,111,112,138,139,140,141,142,185,213,219,222,</v>
      </c>
      <c r="AL232" t="str">
        <f t="shared" si="90"/>
        <v>Steel_list = [81,82,205,208,212,227,</v>
      </c>
      <c r="AM232" t="str">
        <f t="shared" si="75"/>
        <v>Water_list = [7,8,9,54,55,60,61,62,72,73,79,80,86,87,90,91,98,99,116,117,118,119,120,121,129,130,131,134,138,139,140,141,158,159,160,170,171,183,184,186,194,195,199,211,222,223,224,226,230,</v>
      </c>
    </row>
    <row r="233" spans="1:39" x14ac:dyDescent="0.5">
      <c r="A233">
        <v>232</v>
      </c>
      <c r="B233" t="s">
        <v>1430</v>
      </c>
      <c r="C233" t="s">
        <v>1616</v>
      </c>
      <c r="D233" t="s">
        <v>1634</v>
      </c>
      <c r="E233" t="str">
        <f t="shared" si="94"/>
        <v/>
      </c>
      <c r="F233" t="str">
        <f t="shared" si="94"/>
        <v/>
      </c>
      <c r="G233" t="str">
        <f t="shared" si="94"/>
        <v/>
      </c>
      <c r="H233" t="str">
        <f t="shared" si="94"/>
        <v/>
      </c>
      <c r="I233" t="str">
        <f t="shared" si="94"/>
        <v/>
      </c>
      <c r="J233" t="str">
        <f t="shared" si="94"/>
        <v/>
      </c>
      <c r="K233" t="str">
        <f t="shared" si="94"/>
        <v/>
      </c>
      <c r="L233" t="str">
        <f t="shared" si="94"/>
        <v/>
      </c>
      <c r="M233" t="str">
        <f t="shared" si="94"/>
        <v/>
      </c>
      <c r="N233">
        <f t="shared" si="94"/>
        <v>232</v>
      </c>
      <c r="O233" t="str">
        <f t="shared" si="94"/>
        <v/>
      </c>
      <c r="P233" t="str">
        <f t="shared" si="94"/>
        <v/>
      </c>
      <c r="Q233" t="str">
        <f t="shared" si="94"/>
        <v/>
      </c>
      <c r="R233" t="str">
        <f t="shared" si="94"/>
        <v/>
      </c>
      <c r="S233" t="str">
        <f t="shared" si="94"/>
        <v/>
      </c>
      <c r="T233" t="str">
        <f t="shared" si="93"/>
        <v/>
      </c>
      <c r="U233" t="str">
        <f t="shared" si="92"/>
        <v/>
      </c>
      <c r="W233" t="str">
        <f t="shared" si="74"/>
        <v>Bug_list = [10,11,12,13,14,15,46,47,48,49,123,127,165,166,167,168,193,204,205,212,213,214,</v>
      </c>
      <c r="X233" t="str">
        <f t="shared" si="76"/>
        <v>Dark_list = [197,198,215,228,229,</v>
      </c>
      <c r="Y233" t="str">
        <f t="shared" si="77"/>
        <v>Dragon_list = [147,148,149,230,</v>
      </c>
      <c r="Z233" t="str">
        <f t="shared" si="78"/>
        <v>Electric_list = [25,26,81,82,100,101,125,135,145,170,171,172,179,180,181,</v>
      </c>
      <c r="AA233" t="str">
        <f t="shared" si="79"/>
        <v>Fighting_list = [56,57,62,66,67,68,106,107,214,</v>
      </c>
      <c r="AB233" t="str">
        <f t="shared" si="80"/>
        <v>Fire_list = [4,5,6,37,38,58,59,77,78,126,136,146,155,156,157,218,219,228,229,</v>
      </c>
      <c r="AC233" t="str">
        <f t="shared" si="81"/>
        <v>Flying_list = [6,12,16,17,18,21,22,41,42,83,84,85,123,130,142,144,145,146,149,163,164,165,166,169,176,177,178,187,188,189,193,198,207,225,226,227,</v>
      </c>
      <c r="AD233" t="str">
        <f t="shared" si="82"/>
        <v>Ghost_list = [92,93,94,200,</v>
      </c>
      <c r="AE233" t="str">
        <f t="shared" si="83"/>
        <v>Grass_list = [1,2,3,43,44,45,46,47,69,70,71,102,103,114,152,153,154,182,187,188,189,191,192,</v>
      </c>
      <c r="AF233" t="str">
        <f t="shared" si="84"/>
        <v>Ground_list = [27,28,31,34,50,51,74,75,76,95,104,105,111,112,194,195,207,208,220,221,231,232,</v>
      </c>
      <c r="AG233" t="str">
        <f t="shared" si="85"/>
        <v>Ice_list = [87,91,124,131,144,215,220,221,225,</v>
      </c>
      <c r="AH233" t="str">
        <f t="shared" si="86"/>
        <v>Normal_list = [16,17,18,19,20,21,22,39,40,52,53,83,84,85,108,113,115,128,132,133,137,143,161,162,163,164,174,190,203,206,216,217,</v>
      </c>
      <c r="AI233" t="str">
        <f t="shared" si="87"/>
        <v>Poison_list = [1,2,3,13,14,15,23,24,29,30,31,32,33,34,41,42,43,44,45,48,49,69,70,71,72,73,88,89,92,93,94,109,110,167,168,169,211,</v>
      </c>
      <c r="AJ233" t="str">
        <f t="shared" si="88"/>
        <v>Psychic_list = [63,64,65,79,80,96,97,102,103,121,122,124,150,151,177,178,196,199,201,202,203,</v>
      </c>
      <c r="AK233" t="str">
        <f t="shared" si="89"/>
        <v>Rock_list = [74,75,76,95,111,112,138,139,140,141,142,185,213,219,222,</v>
      </c>
      <c r="AL233" t="str">
        <f t="shared" si="90"/>
        <v>Steel_list = [81,82,205,208,212,227,</v>
      </c>
      <c r="AM233" t="str">
        <f t="shared" si="75"/>
        <v>Water_list = [7,8,9,54,55,60,61,62,72,73,79,80,86,87,90,91,98,99,116,117,118,119,120,121,129,130,131,134,138,139,140,141,158,159,160,170,171,183,184,186,194,195,199,211,222,223,224,226,230,</v>
      </c>
    </row>
    <row r="234" spans="1:39" x14ac:dyDescent="0.5">
      <c r="A234">
        <v>233</v>
      </c>
      <c r="B234" t="s">
        <v>1431</v>
      </c>
      <c r="C234" t="s">
        <v>1620</v>
      </c>
      <c r="D234" t="s">
        <v>1634</v>
      </c>
      <c r="E234" t="str">
        <f t="shared" si="94"/>
        <v/>
      </c>
      <c r="F234" t="str">
        <f t="shared" si="94"/>
        <v/>
      </c>
      <c r="G234" t="str">
        <f t="shared" si="94"/>
        <v/>
      </c>
      <c r="H234" t="str">
        <f t="shared" si="94"/>
        <v/>
      </c>
      <c r="I234" t="str">
        <f t="shared" si="94"/>
        <v/>
      </c>
      <c r="J234" t="str">
        <f t="shared" si="94"/>
        <v/>
      </c>
      <c r="K234" t="str">
        <f t="shared" si="94"/>
        <v/>
      </c>
      <c r="L234" t="str">
        <f t="shared" si="94"/>
        <v/>
      </c>
      <c r="M234" t="str">
        <f t="shared" si="94"/>
        <v/>
      </c>
      <c r="N234" t="str">
        <f t="shared" si="94"/>
        <v/>
      </c>
      <c r="O234" t="str">
        <f t="shared" si="94"/>
        <v/>
      </c>
      <c r="P234">
        <f t="shared" si="94"/>
        <v>233</v>
      </c>
      <c r="Q234" t="str">
        <f t="shared" si="94"/>
        <v/>
      </c>
      <c r="R234" t="str">
        <f t="shared" si="94"/>
        <v/>
      </c>
      <c r="S234" t="str">
        <f t="shared" si="94"/>
        <v/>
      </c>
      <c r="T234" t="str">
        <f t="shared" si="93"/>
        <v/>
      </c>
      <c r="U234" t="str">
        <f t="shared" si="92"/>
        <v/>
      </c>
      <c r="W234" t="str">
        <f t="shared" si="74"/>
        <v>Bug_list = [10,11,12,13,14,15,46,47,48,49,123,127,165,166,167,168,193,204,205,212,213,214,</v>
      </c>
      <c r="X234" t="str">
        <f t="shared" si="76"/>
        <v>Dark_list = [197,198,215,228,229,</v>
      </c>
      <c r="Y234" t="str">
        <f t="shared" si="77"/>
        <v>Dragon_list = [147,148,149,230,</v>
      </c>
      <c r="Z234" t="str">
        <f t="shared" si="78"/>
        <v>Electric_list = [25,26,81,82,100,101,125,135,145,170,171,172,179,180,181,</v>
      </c>
      <c r="AA234" t="str">
        <f t="shared" si="79"/>
        <v>Fighting_list = [56,57,62,66,67,68,106,107,214,</v>
      </c>
      <c r="AB234" t="str">
        <f t="shared" si="80"/>
        <v>Fire_list = [4,5,6,37,38,58,59,77,78,126,136,146,155,156,157,218,219,228,229,</v>
      </c>
      <c r="AC234" t="str">
        <f t="shared" si="81"/>
        <v>Flying_list = [6,12,16,17,18,21,22,41,42,83,84,85,123,130,142,144,145,146,149,163,164,165,166,169,176,177,178,187,188,189,193,198,207,225,226,227,</v>
      </c>
      <c r="AD234" t="str">
        <f t="shared" si="82"/>
        <v>Ghost_list = [92,93,94,200,</v>
      </c>
      <c r="AE234" t="str">
        <f t="shared" si="83"/>
        <v>Grass_list = [1,2,3,43,44,45,46,47,69,70,71,102,103,114,152,153,154,182,187,188,189,191,192,</v>
      </c>
      <c r="AF234" t="str">
        <f t="shared" si="84"/>
        <v>Ground_list = [27,28,31,34,50,51,74,75,76,95,104,105,111,112,194,195,207,208,220,221,231,232,</v>
      </c>
      <c r="AG234" t="str">
        <f t="shared" si="85"/>
        <v>Ice_list = [87,91,124,131,144,215,220,221,225,</v>
      </c>
      <c r="AH234" t="str">
        <f t="shared" si="86"/>
        <v>Normal_list = [16,17,18,19,20,21,22,39,40,52,53,83,84,85,108,113,115,128,132,133,137,143,161,162,163,164,174,190,203,206,216,217,233,</v>
      </c>
      <c r="AI234" t="str">
        <f t="shared" si="87"/>
        <v>Poison_list = [1,2,3,13,14,15,23,24,29,30,31,32,33,34,41,42,43,44,45,48,49,69,70,71,72,73,88,89,92,93,94,109,110,167,168,169,211,</v>
      </c>
      <c r="AJ234" t="str">
        <f t="shared" si="88"/>
        <v>Psychic_list = [63,64,65,79,80,96,97,102,103,121,122,124,150,151,177,178,196,199,201,202,203,</v>
      </c>
      <c r="AK234" t="str">
        <f t="shared" si="89"/>
        <v>Rock_list = [74,75,76,95,111,112,138,139,140,141,142,185,213,219,222,</v>
      </c>
      <c r="AL234" t="str">
        <f t="shared" si="90"/>
        <v>Steel_list = [81,82,205,208,212,227,</v>
      </c>
      <c r="AM234" t="str">
        <f t="shared" si="75"/>
        <v>Water_list = [7,8,9,54,55,60,61,62,72,73,79,80,86,87,90,91,98,99,116,117,118,119,120,121,129,130,131,134,138,139,140,141,158,159,160,170,171,183,184,186,194,195,199,211,222,223,224,226,230,</v>
      </c>
    </row>
    <row r="235" spans="1:39" x14ac:dyDescent="0.5">
      <c r="A235">
        <v>234</v>
      </c>
      <c r="B235" t="s">
        <v>1432</v>
      </c>
      <c r="C235" t="s">
        <v>1620</v>
      </c>
      <c r="D235" t="s">
        <v>1634</v>
      </c>
      <c r="E235" t="str">
        <f t="shared" si="94"/>
        <v/>
      </c>
      <c r="F235" t="str">
        <f t="shared" si="94"/>
        <v/>
      </c>
      <c r="G235" t="str">
        <f t="shared" si="94"/>
        <v/>
      </c>
      <c r="H235" t="str">
        <f t="shared" si="94"/>
        <v/>
      </c>
      <c r="I235" t="str">
        <f t="shared" si="94"/>
        <v/>
      </c>
      <c r="J235" t="str">
        <f t="shared" si="94"/>
        <v/>
      </c>
      <c r="K235" t="str">
        <f t="shared" si="94"/>
        <v/>
      </c>
      <c r="L235" t="str">
        <f t="shared" si="94"/>
        <v/>
      </c>
      <c r="M235" t="str">
        <f t="shared" si="94"/>
        <v/>
      </c>
      <c r="N235" t="str">
        <f t="shared" si="94"/>
        <v/>
      </c>
      <c r="O235" t="str">
        <f t="shared" si="94"/>
        <v/>
      </c>
      <c r="P235">
        <f t="shared" si="94"/>
        <v>234</v>
      </c>
      <c r="Q235" t="str">
        <f t="shared" si="94"/>
        <v/>
      </c>
      <c r="R235" t="str">
        <f t="shared" si="94"/>
        <v/>
      </c>
      <c r="S235" t="str">
        <f t="shared" si="94"/>
        <v/>
      </c>
      <c r="T235" t="str">
        <f t="shared" si="93"/>
        <v/>
      </c>
      <c r="U235" t="str">
        <f t="shared" si="92"/>
        <v/>
      </c>
      <c r="W235" t="str">
        <f t="shared" si="74"/>
        <v>Bug_list = [10,11,12,13,14,15,46,47,48,49,123,127,165,166,167,168,193,204,205,212,213,214,</v>
      </c>
      <c r="X235" t="str">
        <f t="shared" si="76"/>
        <v>Dark_list = [197,198,215,228,229,</v>
      </c>
      <c r="Y235" t="str">
        <f t="shared" si="77"/>
        <v>Dragon_list = [147,148,149,230,</v>
      </c>
      <c r="Z235" t="str">
        <f t="shared" si="78"/>
        <v>Electric_list = [25,26,81,82,100,101,125,135,145,170,171,172,179,180,181,</v>
      </c>
      <c r="AA235" t="str">
        <f t="shared" si="79"/>
        <v>Fighting_list = [56,57,62,66,67,68,106,107,214,</v>
      </c>
      <c r="AB235" t="str">
        <f t="shared" si="80"/>
        <v>Fire_list = [4,5,6,37,38,58,59,77,78,126,136,146,155,156,157,218,219,228,229,</v>
      </c>
      <c r="AC235" t="str">
        <f t="shared" si="81"/>
        <v>Flying_list = [6,12,16,17,18,21,22,41,42,83,84,85,123,130,142,144,145,146,149,163,164,165,166,169,176,177,178,187,188,189,193,198,207,225,226,227,</v>
      </c>
      <c r="AD235" t="str">
        <f t="shared" si="82"/>
        <v>Ghost_list = [92,93,94,200,</v>
      </c>
      <c r="AE235" t="str">
        <f t="shared" si="83"/>
        <v>Grass_list = [1,2,3,43,44,45,46,47,69,70,71,102,103,114,152,153,154,182,187,188,189,191,192,</v>
      </c>
      <c r="AF235" t="str">
        <f t="shared" si="84"/>
        <v>Ground_list = [27,28,31,34,50,51,74,75,76,95,104,105,111,112,194,195,207,208,220,221,231,232,</v>
      </c>
      <c r="AG235" t="str">
        <f t="shared" si="85"/>
        <v>Ice_list = [87,91,124,131,144,215,220,221,225,</v>
      </c>
      <c r="AH235" t="str">
        <f t="shared" si="86"/>
        <v>Normal_list = [16,17,18,19,20,21,22,39,40,52,53,83,84,85,108,113,115,128,132,133,137,143,161,162,163,164,174,190,203,206,216,217,233,234,</v>
      </c>
      <c r="AI235" t="str">
        <f t="shared" si="87"/>
        <v>Poison_list = [1,2,3,13,14,15,23,24,29,30,31,32,33,34,41,42,43,44,45,48,49,69,70,71,72,73,88,89,92,93,94,109,110,167,168,169,211,</v>
      </c>
      <c r="AJ235" t="str">
        <f t="shared" si="88"/>
        <v>Psychic_list = [63,64,65,79,80,96,97,102,103,121,122,124,150,151,177,178,196,199,201,202,203,</v>
      </c>
      <c r="AK235" t="str">
        <f t="shared" si="89"/>
        <v>Rock_list = [74,75,76,95,111,112,138,139,140,141,142,185,213,219,222,</v>
      </c>
      <c r="AL235" t="str">
        <f t="shared" si="90"/>
        <v>Steel_list = [81,82,205,208,212,227,</v>
      </c>
      <c r="AM235" t="str">
        <f t="shared" si="75"/>
        <v>Water_list = [7,8,9,54,55,60,61,62,72,73,79,80,86,87,90,91,98,99,116,117,118,119,120,121,129,130,131,134,138,139,140,141,158,159,160,170,171,183,184,186,194,195,199,211,222,223,224,226,230,</v>
      </c>
    </row>
    <row r="236" spans="1:39" x14ac:dyDescent="0.5">
      <c r="A236">
        <v>235</v>
      </c>
      <c r="B236" t="s">
        <v>1433</v>
      </c>
      <c r="C236" t="s">
        <v>1620</v>
      </c>
      <c r="D236" t="s">
        <v>1634</v>
      </c>
      <c r="E236" t="str">
        <f t="shared" si="94"/>
        <v/>
      </c>
      <c r="F236" t="str">
        <f t="shared" si="94"/>
        <v/>
      </c>
      <c r="G236" t="str">
        <f t="shared" si="94"/>
        <v/>
      </c>
      <c r="H236" t="str">
        <f t="shared" si="94"/>
        <v/>
      </c>
      <c r="I236" t="str">
        <f t="shared" si="94"/>
        <v/>
      </c>
      <c r="J236" t="str">
        <f t="shared" si="94"/>
        <v/>
      </c>
      <c r="K236" t="str">
        <f t="shared" si="94"/>
        <v/>
      </c>
      <c r="L236" t="str">
        <f t="shared" si="94"/>
        <v/>
      </c>
      <c r="M236" t="str">
        <f t="shared" si="94"/>
        <v/>
      </c>
      <c r="N236" t="str">
        <f t="shared" si="94"/>
        <v/>
      </c>
      <c r="O236" t="str">
        <f t="shared" si="94"/>
        <v/>
      </c>
      <c r="P236">
        <f t="shared" si="94"/>
        <v>235</v>
      </c>
      <c r="Q236" t="str">
        <f t="shared" si="94"/>
        <v/>
      </c>
      <c r="R236" t="str">
        <f t="shared" si="94"/>
        <v/>
      </c>
      <c r="S236" t="str">
        <f t="shared" si="94"/>
        <v/>
      </c>
      <c r="T236" t="str">
        <f t="shared" si="93"/>
        <v/>
      </c>
      <c r="U236" t="str">
        <f t="shared" si="92"/>
        <v/>
      </c>
      <c r="W236" t="str">
        <f t="shared" si="74"/>
        <v>Bug_list = [10,11,12,13,14,15,46,47,48,49,123,127,165,166,167,168,193,204,205,212,213,214,</v>
      </c>
      <c r="X236" t="str">
        <f t="shared" si="76"/>
        <v>Dark_list = [197,198,215,228,229,</v>
      </c>
      <c r="Y236" t="str">
        <f t="shared" si="77"/>
        <v>Dragon_list = [147,148,149,230,</v>
      </c>
      <c r="Z236" t="str">
        <f t="shared" si="78"/>
        <v>Electric_list = [25,26,81,82,100,101,125,135,145,170,171,172,179,180,181,</v>
      </c>
      <c r="AA236" t="str">
        <f t="shared" si="79"/>
        <v>Fighting_list = [56,57,62,66,67,68,106,107,214,</v>
      </c>
      <c r="AB236" t="str">
        <f t="shared" si="80"/>
        <v>Fire_list = [4,5,6,37,38,58,59,77,78,126,136,146,155,156,157,218,219,228,229,</v>
      </c>
      <c r="AC236" t="str">
        <f t="shared" si="81"/>
        <v>Flying_list = [6,12,16,17,18,21,22,41,42,83,84,85,123,130,142,144,145,146,149,163,164,165,166,169,176,177,178,187,188,189,193,198,207,225,226,227,</v>
      </c>
      <c r="AD236" t="str">
        <f t="shared" si="82"/>
        <v>Ghost_list = [92,93,94,200,</v>
      </c>
      <c r="AE236" t="str">
        <f t="shared" si="83"/>
        <v>Grass_list = [1,2,3,43,44,45,46,47,69,70,71,102,103,114,152,153,154,182,187,188,189,191,192,</v>
      </c>
      <c r="AF236" t="str">
        <f t="shared" si="84"/>
        <v>Ground_list = [27,28,31,34,50,51,74,75,76,95,104,105,111,112,194,195,207,208,220,221,231,232,</v>
      </c>
      <c r="AG236" t="str">
        <f t="shared" si="85"/>
        <v>Ice_list = [87,91,124,131,144,215,220,221,225,</v>
      </c>
      <c r="AH236" t="str">
        <f t="shared" si="86"/>
        <v>Normal_list = [16,17,18,19,20,21,22,39,40,52,53,83,84,85,108,113,115,128,132,133,137,143,161,162,163,164,174,190,203,206,216,217,233,234,235,</v>
      </c>
      <c r="AI236" t="str">
        <f t="shared" si="87"/>
        <v>Poison_list = [1,2,3,13,14,15,23,24,29,30,31,32,33,34,41,42,43,44,45,48,49,69,70,71,72,73,88,89,92,93,94,109,110,167,168,169,211,</v>
      </c>
      <c r="AJ236" t="str">
        <f t="shared" si="88"/>
        <v>Psychic_list = [63,64,65,79,80,96,97,102,103,121,122,124,150,151,177,178,196,199,201,202,203,</v>
      </c>
      <c r="AK236" t="str">
        <f t="shared" si="89"/>
        <v>Rock_list = [74,75,76,95,111,112,138,139,140,141,142,185,213,219,222,</v>
      </c>
      <c r="AL236" t="str">
        <f t="shared" si="90"/>
        <v>Steel_list = [81,82,205,208,212,227,</v>
      </c>
      <c r="AM236" t="str">
        <f t="shared" si="75"/>
        <v>Water_list = [7,8,9,54,55,60,61,62,72,73,79,80,86,87,90,91,98,99,116,117,118,119,120,121,129,130,131,134,138,139,140,141,158,159,160,170,171,183,184,186,194,195,199,211,222,223,224,226,230,</v>
      </c>
    </row>
    <row r="237" spans="1:39" x14ac:dyDescent="0.5">
      <c r="A237">
        <v>236</v>
      </c>
      <c r="B237" t="s">
        <v>1184</v>
      </c>
      <c r="C237" t="s">
        <v>1631</v>
      </c>
      <c r="D237" t="s">
        <v>1634</v>
      </c>
      <c r="E237" t="str">
        <f t="shared" si="94"/>
        <v/>
      </c>
      <c r="F237" t="str">
        <f t="shared" si="94"/>
        <v/>
      </c>
      <c r="G237" t="str">
        <f t="shared" si="94"/>
        <v/>
      </c>
      <c r="H237" t="str">
        <f t="shared" si="94"/>
        <v/>
      </c>
      <c r="I237">
        <f t="shared" si="94"/>
        <v>236</v>
      </c>
      <c r="J237" t="str">
        <f t="shared" si="94"/>
        <v/>
      </c>
      <c r="K237" t="str">
        <f t="shared" si="94"/>
        <v/>
      </c>
      <c r="L237" t="str">
        <f t="shared" si="94"/>
        <v/>
      </c>
      <c r="M237" t="str">
        <f t="shared" si="94"/>
        <v/>
      </c>
      <c r="N237" t="str">
        <f t="shared" si="94"/>
        <v/>
      </c>
      <c r="O237" t="str">
        <f t="shared" si="94"/>
        <v/>
      </c>
      <c r="P237" t="str">
        <f t="shared" si="94"/>
        <v/>
      </c>
      <c r="Q237" t="str">
        <f t="shared" si="94"/>
        <v/>
      </c>
      <c r="R237" t="str">
        <f t="shared" si="94"/>
        <v/>
      </c>
      <c r="S237" t="str">
        <f t="shared" si="94"/>
        <v/>
      </c>
      <c r="T237" t="str">
        <f t="shared" si="93"/>
        <v/>
      </c>
      <c r="U237" t="str">
        <f t="shared" si="92"/>
        <v/>
      </c>
      <c r="W237" t="str">
        <f t="shared" si="74"/>
        <v>Bug_list = [10,11,12,13,14,15,46,47,48,49,123,127,165,166,167,168,193,204,205,212,213,214,</v>
      </c>
      <c r="X237" t="str">
        <f t="shared" si="76"/>
        <v>Dark_list = [197,198,215,228,229,</v>
      </c>
      <c r="Y237" t="str">
        <f t="shared" si="77"/>
        <v>Dragon_list = [147,148,149,230,</v>
      </c>
      <c r="Z237" t="str">
        <f t="shared" si="78"/>
        <v>Electric_list = [25,26,81,82,100,101,125,135,145,170,171,172,179,180,181,</v>
      </c>
      <c r="AA237" t="str">
        <f t="shared" si="79"/>
        <v>Fighting_list = [56,57,62,66,67,68,106,107,214,236,</v>
      </c>
      <c r="AB237" t="str">
        <f t="shared" si="80"/>
        <v>Fire_list = [4,5,6,37,38,58,59,77,78,126,136,146,155,156,157,218,219,228,229,</v>
      </c>
      <c r="AC237" t="str">
        <f t="shared" si="81"/>
        <v>Flying_list = [6,12,16,17,18,21,22,41,42,83,84,85,123,130,142,144,145,146,149,163,164,165,166,169,176,177,178,187,188,189,193,198,207,225,226,227,</v>
      </c>
      <c r="AD237" t="str">
        <f t="shared" si="82"/>
        <v>Ghost_list = [92,93,94,200,</v>
      </c>
      <c r="AE237" t="str">
        <f t="shared" si="83"/>
        <v>Grass_list = [1,2,3,43,44,45,46,47,69,70,71,102,103,114,152,153,154,182,187,188,189,191,192,</v>
      </c>
      <c r="AF237" t="str">
        <f t="shared" si="84"/>
        <v>Ground_list = [27,28,31,34,50,51,74,75,76,95,104,105,111,112,194,195,207,208,220,221,231,232,</v>
      </c>
      <c r="AG237" t="str">
        <f t="shared" si="85"/>
        <v>Ice_list = [87,91,124,131,144,215,220,221,225,</v>
      </c>
      <c r="AH237" t="str">
        <f t="shared" si="86"/>
        <v>Normal_list = [16,17,18,19,20,21,22,39,40,52,53,83,84,85,108,113,115,128,132,133,137,143,161,162,163,164,174,190,203,206,216,217,233,234,235,</v>
      </c>
      <c r="AI237" t="str">
        <f t="shared" si="87"/>
        <v>Poison_list = [1,2,3,13,14,15,23,24,29,30,31,32,33,34,41,42,43,44,45,48,49,69,70,71,72,73,88,89,92,93,94,109,110,167,168,169,211,</v>
      </c>
      <c r="AJ237" t="str">
        <f t="shared" si="88"/>
        <v>Psychic_list = [63,64,65,79,80,96,97,102,103,121,122,124,150,151,177,178,196,199,201,202,203,</v>
      </c>
      <c r="AK237" t="str">
        <f t="shared" si="89"/>
        <v>Rock_list = [74,75,76,95,111,112,138,139,140,141,142,185,213,219,222,</v>
      </c>
      <c r="AL237" t="str">
        <f t="shared" si="90"/>
        <v>Steel_list = [81,82,205,208,212,227,</v>
      </c>
      <c r="AM237" t="str">
        <f t="shared" si="75"/>
        <v>Water_list = [7,8,9,54,55,60,61,62,72,73,79,80,86,87,90,91,98,99,116,117,118,119,120,121,129,130,131,134,138,139,140,141,158,159,160,170,171,183,184,186,194,195,199,211,222,223,224,226,230,</v>
      </c>
    </row>
    <row r="238" spans="1:39" x14ac:dyDescent="0.5">
      <c r="A238">
        <v>237</v>
      </c>
      <c r="B238" t="s">
        <v>1434</v>
      </c>
      <c r="C238" t="s">
        <v>1631</v>
      </c>
      <c r="D238" t="s">
        <v>1634</v>
      </c>
      <c r="E238" t="str">
        <f t="shared" si="94"/>
        <v/>
      </c>
      <c r="F238" t="str">
        <f t="shared" si="94"/>
        <v/>
      </c>
      <c r="G238" t="str">
        <f t="shared" si="94"/>
        <v/>
      </c>
      <c r="H238" t="str">
        <f t="shared" si="94"/>
        <v/>
      </c>
      <c r="I238">
        <f t="shared" si="94"/>
        <v>237</v>
      </c>
      <c r="J238" t="str">
        <f t="shared" si="94"/>
        <v/>
      </c>
      <c r="K238" t="str">
        <f t="shared" si="94"/>
        <v/>
      </c>
      <c r="L238" t="str">
        <f t="shared" si="94"/>
        <v/>
      </c>
      <c r="M238" t="str">
        <f t="shared" si="94"/>
        <v/>
      </c>
      <c r="N238" t="str">
        <f t="shared" si="94"/>
        <v/>
      </c>
      <c r="O238" t="str">
        <f t="shared" si="94"/>
        <v/>
      </c>
      <c r="P238" t="str">
        <f t="shared" si="94"/>
        <v/>
      </c>
      <c r="Q238" t="str">
        <f t="shared" si="94"/>
        <v/>
      </c>
      <c r="R238" t="str">
        <f t="shared" si="94"/>
        <v/>
      </c>
      <c r="S238" t="str">
        <f t="shared" si="94"/>
        <v/>
      </c>
      <c r="T238" t="str">
        <f t="shared" si="93"/>
        <v/>
      </c>
      <c r="U238" t="str">
        <f t="shared" si="92"/>
        <v/>
      </c>
      <c r="W238" t="str">
        <f t="shared" si="74"/>
        <v>Bug_list = [10,11,12,13,14,15,46,47,48,49,123,127,165,166,167,168,193,204,205,212,213,214,</v>
      </c>
      <c r="X238" t="str">
        <f t="shared" si="76"/>
        <v>Dark_list = [197,198,215,228,229,</v>
      </c>
      <c r="Y238" t="str">
        <f t="shared" si="77"/>
        <v>Dragon_list = [147,148,149,230,</v>
      </c>
      <c r="Z238" t="str">
        <f t="shared" si="78"/>
        <v>Electric_list = [25,26,81,82,100,101,125,135,145,170,171,172,179,180,181,</v>
      </c>
      <c r="AA238" t="str">
        <f t="shared" si="79"/>
        <v>Fighting_list = [56,57,62,66,67,68,106,107,214,236,237,</v>
      </c>
      <c r="AB238" t="str">
        <f t="shared" si="80"/>
        <v>Fire_list = [4,5,6,37,38,58,59,77,78,126,136,146,155,156,157,218,219,228,229,</v>
      </c>
      <c r="AC238" t="str">
        <f t="shared" si="81"/>
        <v>Flying_list = [6,12,16,17,18,21,22,41,42,83,84,85,123,130,142,144,145,146,149,163,164,165,166,169,176,177,178,187,188,189,193,198,207,225,226,227,</v>
      </c>
      <c r="AD238" t="str">
        <f t="shared" si="82"/>
        <v>Ghost_list = [92,93,94,200,</v>
      </c>
      <c r="AE238" t="str">
        <f t="shared" si="83"/>
        <v>Grass_list = [1,2,3,43,44,45,46,47,69,70,71,102,103,114,152,153,154,182,187,188,189,191,192,</v>
      </c>
      <c r="AF238" t="str">
        <f t="shared" si="84"/>
        <v>Ground_list = [27,28,31,34,50,51,74,75,76,95,104,105,111,112,194,195,207,208,220,221,231,232,</v>
      </c>
      <c r="AG238" t="str">
        <f t="shared" si="85"/>
        <v>Ice_list = [87,91,124,131,144,215,220,221,225,</v>
      </c>
      <c r="AH238" t="str">
        <f t="shared" si="86"/>
        <v>Normal_list = [16,17,18,19,20,21,22,39,40,52,53,83,84,85,108,113,115,128,132,133,137,143,161,162,163,164,174,190,203,206,216,217,233,234,235,</v>
      </c>
      <c r="AI238" t="str">
        <f t="shared" si="87"/>
        <v>Poison_list = [1,2,3,13,14,15,23,24,29,30,31,32,33,34,41,42,43,44,45,48,49,69,70,71,72,73,88,89,92,93,94,109,110,167,168,169,211,</v>
      </c>
      <c r="AJ238" t="str">
        <f t="shared" si="88"/>
        <v>Psychic_list = [63,64,65,79,80,96,97,102,103,121,122,124,150,151,177,178,196,199,201,202,203,</v>
      </c>
      <c r="AK238" t="str">
        <f t="shared" si="89"/>
        <v>Rock_list = [74,75,76,95,111,112,138,139,140,141,142,185,213,219,222,</v>
      </c>
      <c r="AL238" t="str">
        <f t="shared" si="90"/>
        <v>Steel_list = [81,82,205,208,212,227,</v>
      </c>
      <c r="AM238" t="str">
        <f t="shared" si="75"/>
        <v>Water_list = [7,8,9,54,55,60,61,62,72,73,79,80,86,87,90,91,98,99,116,117,118,119,120,121,129,130,131,134,138,139,140,141,158,159,160,170,171,183,184,186,194,195,199,211,222,223,224,226,230,</v>
      </c>
    </row>
    <row r="239" spans="1:39" x14ac:dyDescent="0.5">
      <c r="A239">
        <v>238</v>
      </c>
      <c r="B239" t="s">
        <v>1185</v>
      </c>
      <c r="C239" t="s">
        <v>1628</v>
      </c>
      <c r="D239" t="s">
        <v>1624</v>
      </c>
      <c r="E239" t="str">
        <f t="shared" si="94"/>
        <v/>
      </c>
      <c r="F239" t="str">
        <f t="shared" si="94"/>
        <v/>
      </c>
      <c r="G239" t="str">
        <f t="shared" si="94"/>
        <v/>
      </c>
      <c r="H239" t="str">
        <f t="shared" si="94"/>
        <v/>
      </c>
      <c r="I239" t="str">
        <f t="shared" si="94"/>
        <v/>
      </c>
      <c r="J239" t="str">
        <f t="shared" si="94"/>
        <v/>
      </c>
      <c r="K239" t="str">
        <f t="shared" si="94"/>
        <v/>
      </c>
      <c r="L239" t="str">
        <f t="shared" si="94"/>
        <v/>
      </c>
      <c r="M239" t="str">
        <f t="shared" si="94"/>
        <v/>
      </c>
      <c r="N239" t="str">
        <f t="shared" si="94"/>
        <v/>
      </c>
      <c r="O239">
        <f t="shared" si="94"/>
        <v>238</v>
      </c>
      <c r="P239" t="str">
        <f t="shared" si="94"/>
        <v/>
      </c>
      <c r="Q239" t="str">
        <f t="shared" si="94"/>
        <v/>
      </c>
      <c r="R239">
        <f t="shared" si="94"/>
        <v>238</v>
      </c>
      <c r="S239" t="str">
        <f t="shared" si="94"/>
        <v/>
      </c>
      <c r="T239" t="str">
        <f t="shared" si="93"/>
        <v/>
      </c>
      <c r="U239" t="str">
        <f t="shared" si="92"/>
        <v/>
      </c>
      <c r="W239" t="str">
        <f t="shared" si="74"/>
        <v>Bug_list = [10,11,12,13,14,15,46,47,48,49,123,127,165,166,167,168,193,204,205,212,213,214,</v>
      </c>
      <c r="X239" t="str">
        <f t="shared" si="76"/>
        <v>Dark_list = [197,198,215,228,229,</v>
      </c>
      <c r="Y239" t="str">
        <f t="shared" si="77"/>
        <v>Dragon_list = [147,148,149,230,</v>
      </c>
      <c r="Z239" t="str">
        <f t="shared" si="78"/>
        <v>Electric_list = [25,26,81,82,100,101,125,135,145,170,171,172,179,180,181,</v>
      </c>
      <c r="AA239" t="str">
        <f t="shared" si="79"/>
        <v>Fighting_list = [56,57,62,66,67,68,106,107,214,236,237,</v>
      </c>
      <c r="AB239" t="str">
        <f t="shared" si="80"/>
        <v>Fire_list = [4,5,6,37,38,58,59,77,78,126,136,146,155,156,157,218,219,228,229,</v>
      </c>
      <c r="AC239" t="str">
        <f t="shared" si="81"/>
        <v>Flying_list = [6,12,16,17,18,21,22,41,42,83,84,85,123,130,142,144,145,146,149,163,164,165,166,169,176,177,178,187,188,189,193,198,207,225,226,227,</v>
      </c>
      <c r="AD239" t="str">
        <f t="shared" si="82"/>
        <v>Ghost_list = [92,93,94,200,</v>
      </c>
      <c r="AE239" t="str">
        <f t="shared" si="83"/>
        <v>Grass_list = [1,2,3,43,44,45,46,47,69,70,71,102,103,114,152,153,154,182,187,188,189,191,192,</v>
      </c>
      <c r="AF239" t="str">
        <f t="shared" si="84"/>
        <v>Ground_list = [27,28,31,34,50,51,74,75,76,95,104,105,111,112,194,195,207,208,220,221,231,232,</v>
      </c>
      <c r="AG239" t="str">
        <f t="shared" si="85"/>
        <v>Ice_list = [87,91,124,131,144,215,220,221,225,238,</v>
      </c>
      <c r="AH239" t="str">
        <f t="shared" si="86"/>
        <v>Normal_list = [16,17,18,19,20,21,22,39,40,52,53,83,84,85,108,113,115,128,132,133,137,143,161,162,163,164,174,190,203,206,216,217,233,234,235,</v>
      </c>
      <c r="AI239" t="str">
        <f t="shared" si="87"/>
        <v>Poison_list = [1,2,3,13,14,15,23,24,29,30,31,32,33,34,41,42,43,44,45,48,49,69,70,71,72,73,88,89,92,93,94,109,110,167,168,169,211,</v>
      </c>
      <c r="AJ239" t="str">
        <f t="shared" si="88"/>
        <v>Psychic_list = [63,64,65,79,80,96,97,102,103,121,122,124,150,151,177,178,196,199,201,202,203,238,</v>
      </c>
      <c r="AK239" t="str">
        <f t="shared" si="89"/>
        <v>Rock_list = [74,75,76,95,111,112,138,139,140,141,142,185,213,219,222,</v>
      </c>
      <c r="AL239" t="str">
        <f t="shared" si="90"/>
        <v>Steel_list = [81,82,205,208,212,227,</v>
      </c>
      <c r="AM239" t="str">
        <f t="shared" si="75"/>
        <v>Water_list = [7,8,9,54,55,60,61,62,72,73,79,80,86,87,90,91,98,99,116,117,118,119,120,121,129,130,131,134,138,139,140,141,158,159,160,170,171,183,184,186,194,195,199,211,222,223,224,226,230,</v>
      </c>
    </row>
    <row r="240" spans="1:39" x14ac:dyDescent="0.5">
      <c r="A240">
        <v>239</v>
      </c>
      <c r="B240" t="s">
        <v>1186</v>
      </c>
      <c r="C240" t="s">
        <v>1632</v>
      </c>
      <c r="D240" t="s">
        <v>1634</v>
      </c>
      <c r="E240" t="str">
        <f t="shared" si="94"/>
        <v/>
      </c>
      <c r="F240" t="str">
        <f t="shared" si="94"/>
        <v/>
      </c>
      <c r="G240" t="str">
        <f t="shared" si="94"/>
        <v/>
      </c>
      <c r="H240">
        <f t="shared" si="94"/>
        <v>239</v>
      </c>
      <c r="I240" t="str">
        <f t="shared" si="94"/>
        <v/>
      </c>
      <c r="J240" t="str">
        <f t="shared" si="94"/>
        <v/>
      </c>
      <c r="K240" t="str">
        <f t="shared" si="94"/>
        <v/>
      </c>
      <c r="L240" t="str">
        <f t="shared" si="94"/>
        <v/>
      </c>
      <c r="M240" t="str">
        <f t="shared" si="94"/>
        <v/>
      </c>
      <c r="N240" t="str">
        <f t="shared" si="94"/>
        <v/>
      </c>
      <c r="O240" t="str">
        <f t="shared" si="94"/>
        <v/>
      </c>
      <c r="P240" t="str">
        <f t="shared" si="94"/>
        <v/>
      </c>
      <c r="Q240" t="str">
        <f t="shared" si="94"/>
        <v/>
      </c>
      <c r="R240" t="str">
        <f t="shared" si="94"/>
        <v/>
      </c>
      <c r="S240" t="str">
        <f t="shared" si="94"/>
        <v/>
      </c>
      <c r="T240" t="str">
        <f t="shared" si="93"/>
        <v/>
      </c>
      <c r="U240" t="str">
        <f t="shared" si="92"/>
        <v/>
      </c>
      <c r="W240" t="str">
        <f t="shared" si="74"/>
        <v>Bug_list = [10,11,12,13,14,15,46,47,48,49,123,127,165,166,167,168,193,204,205,212,213,214,</v>
      </c>
      <c r="X240" t="str">
        <f t="shared" si="76"/>
        <v>Dark_list = [197,198,215,228,229,</v>
      </c>
      <c r="Y240" t="str">
        <f t="shared" si="77"/>
        <v>Dragon_list = [147,148,149,230,</v>
      </c>
      <c r="Z240" t="str">
        <f t="shared" si="78"/>
        <v>Electric_list = [25,26,81,82,100,101,125,135,145,170,171,172,179,180,181,239,</v>
      </c>
      <c r="AA240" t="str">
        <f t="shared" si="79"/>
        <v>Fighting_list = [56,57,62,66,67,68,106,107,214,236,237,</v>
      </c>
      <c r="AB240" t="str">
        <f t="shared" si="80"/>
        <v>Fire_list = [4,5,6,37,38,58,59,77,78,126,136,146,155,156,157,218,219,228,229,</v>
      </c>
      <c r="AC240" t="str">
        <f t="shared" si="81"/>
        <v>Flying_list = [6,12,16,17,18,21,22,41,42,83,84,85,123,130,142,144,145,146,149,163,164,165,166,169,176,177,178,187,188,189,193,198,207,225,226,227,</v>
      </c>
      <c r="AD240" t="str">
        <f t="shared" si="82"/>
        <v>Ghost_list = [92,93,94,200,</v>
      </c>
      <c r="AE240" t="str">
        <f t="shared" si="83"/>
        <v>Grass_list = [1,2,3,43,44,45,46,47,69,70,71,102,103,114,152,153,154,182,187,188,189,191,192,</v>
      </c>
      <c r="AF240" t="str">
        <f t="shared" si="84"/>
        <v>Ground_list = [27,28,31,34,50,51,74,75,76,95,104,105,111,112,194,195,207,208,220,221,231,232,</v>
      </c>
      <c r="AG240" t="str">
        <f t="shared" si="85"/>
        <v>Ice_list = [87,91,124,131,144,215,220,221,225,238,</v>
      </c>
      <c r="AH240" t="str">
        <f t="shared" si="86"/>
        <v>Normal_list = [16,17,18,19,20,21,22,39,40,52,53,83,84,85,108,113,115,128,132,133,137,143,161,162,163,164,174,190,203,206,216,217,233,234,235,</v>
      </c>
      <c r="AI240" t="str">
        <f t="shared" si="87"/>
        <v>Poison_list = [1,2,3,13,14,15,23,24,29,30,31,32,33,34,41,42,43,44,45,48,49,69,70,71,72,73,88,89,92,93,94,109,110,167,168,169,211,</v>
      </c>
      <c r="AJ240" t="str">
        <f t="shared" si="88"/>
        <v>Psychic_list = [63,64,65,79,80,96,97,102,103,121,122,124,150,151,177,178,196,199,201,202,203,238,</v>
      </c>
      <c r="AK240" t="str">
        <f t="shared" si="89"/>
        <v>Rock_list = [74,75,76,95,111,112,138,139,140,141,142,185,213,219,222,</v>
      </c>
      <c r="AL240" t="str">
        <f t="shared" si="90"/>
        <v>Steel_list = [81,82,205,208,212,227,</v>
      </c>
      <c r="AM240" t="str">
        <f t="shared" si="75"/>
        <v>Water_list = [7,8,9,54,55,60,61,62,72,73,79,80,86,87,90,91,98,99,116,117,118,119,120,121,129,130,131,134,138,139,140,141,158,159,160,170,171,183,184,186,194,195,199,211,222,223,224,226,230,</v>
      </c>
    </row>
    <row r="241" spans="1:39" x14ac:dyDescent="0.5">
      <c r="A241">
        <v>240</v>
      </c>
      <c r="B241" t="s">
        <v>1187</v>
      </c>
      <c r="C241" t="s">
        <v>1627</v>
      </c>
      <c r="D241" t="s">
        <v>1634</v>
      </c>
      <c r="E241" t="str">
        <f t="shared" si="94"/>
        <v/>
      </c>
      <c r="F241" t="str">
        <f t="shared" si="94"/>
        <v/>
      </c>
      <c r="G241" t="str">
        <f t="shared" si="94"/>
        <v/>
      </c>
      <c r="H241" t="str">
        <f t="shared" si="94"/>
        <v/>
      </c>
      <c r="I241" t="str">
        <f t="shared" si="94"/>
        <v/>
      </c>
      <c r="J241">
        <f t="shared" si="94"/>
        <v>240</v>
      </c>
      <c r="K241" t="str">
        <f t="shared" si="94"/>
        <v/>
      </c>
      <c r="L241" t="str">
        <f t="shared" si="94"/>
        <v/>
      </c>
      <c r="M241" t="str">
        <f t="shared" si="94"/>
        <v/>
      </c>
      <c r="N241" t="str">
        <f t="shared" si="94"/>
        <v/>
      </c>
      <c r="O241" t="str">
        <f t="shared" si="94"/>
        <v/>
      </c>
      <c r="P241" t="str">
        <f t="shared" si="94"/>
        <v/>
      </c>
      <c r="Q241" t="str">
        <f t="shared" si="94"/>
        <v/>
      </c>
      <c r="R241" t="str">
        <f t="shared" si="94"/>
        <v/>
      </c>
      <c r="S241" t="str">
        <f t="shared" si="94"/>
        <v/>
      </c>
      <c r="T241" t="str">
        <f t="shared" si="93"/>
        <v/>
      </c>
      <c r="U241" t="str">
        <f t="shared" si="92"/>
        <v/>
      </c>
      <c r="W241" t="str">
        <f t="shared" si="74"/>
        <v>Bug_list = [10,11,12,13,14,15,46,47,48,49,123,127,165,166,167,168,193,204,205,212,213,214,</v>
      </c>
      <c r="X241" t="str">
        <f t="shared" si="76"/>
        <v>Dark_list = [197,198,215,228,229,</v>
      </c>
      <c r="Y241" t="str">
        <f t="shared" si="77"/>
        <v>Dragon_list = [147,148,149,230,</v>
      </c>
      <c r="Z241" t="str">
        <f t="shared" si="78"/>
        <v>Electric_list = [25,26,81,82,100,101,125,135,145,170,171,172,179,180,181,239,</v>
      </c>
      <c r="AA241" t="str">
        <f t="shared" si="79"/>
        <v>Fighting_list = [56,57,62,66,67,68,106,107,214,236,237,</v>
      </c>
      <c r="AB241" t="str">
        <f t="shared" si="80"/>
        <v>Fire_list = [4,5,6,37,38,58,59,77,78,126,136,146,155,156,157,218,219,228,229,240,</v>
      </c>
      <c r="AC241" t="str">
        <f t="shared" si="81"/>
        <v>Flying_list = [6,12,16,17,18,21,22,41,42,83,84,85,123,130,142,144,145,146,149,163,164,165,166,169,176,177,178,187,188,189,193,198,207,225,226,227,</v>
      </c>
      <c r="AD241" t="str">
        <f t="shared" si="82"/>
        <v>Ghost_list = [92,93,94,200,</v>
      </c>
      <c r="AE241" t="str">
        <f t="shared" si="83"/>
        <v>Grass_list = [1,2,3,43,44,45,46,47,69,70,71,102,103,114,152,153,154,182,187,188,189,191,192,</v>
      </c>
      <c r="AF241" t="str">
        <f t="shared" si="84"/>
        <v>Ground_list = [27,28,31,34,50,51,74,75,76,95,104,105,111,112,194,195,207,208,220,221,231,232,</v>
      </c>
      <c r="AG241" t="str">
        <f t="shared" si="85"/>
        <v>Ice_list = [87,91,124,131,144,215,220,221,225,238,</v>
      </c>
      <c r="AH241" t="str">
        <f t="shared" si="86"/>
        <v>Normal_list = [16,17,18,19,20,21,22,39,40,52,53,83,84,85,108,113,115,128,132,133,137,143,161,162,163,164,174,190,203,206,216,217,233,234,235,</v>
      </c>
      <c r="AI241" t="str">
        <f t="shared" si="87"/>
        <v>Poison_list = [1,2,3,13,14,15,23,24,29,30,31,32,33,34,41,42,43,44,45,48,49,69,70,71,72,73,88,89,92,93,94,109,110,167,168,169,211,</v>
      </c>
      <c r="AJ241" t="str">
        <f t="shared" si="88"/>
        <v>Psychic_list = [63,64,65,79,80,96,97,102,103,121,122,124,150,151,177,178,196,199,201,202,203,238,</v>
      </c>
      <c r="AK241" t="str">
        <f t="shared" si="89"/>
        <v>Rock_list = [74,75,76,95,111,112,138,139,140,141,142,185,213,219,222,</v>
      </c>
      <c r="AL241" t="str">
        <f t="shared" si="90"/>
        <v>Steel_list = [81,82,205,208,212,227,</v>
      </c>
      <c r="AM241" t="str">
        <f t="shared" si="75"/>
        <v>Water_list = [7,8,9,54,55,60,61,62,72,73,79,80,86,87,90,91,98,99,116,117,118,119,120,121,129,130,131,134,138,139,140,141,158,159,160,170,171,183,184,186,194,195,199,211,222,223,224,226,230,</v>
      </c>
    </row>
    <row r="242" spans="1:39" x14ac:dyDescent="0.5">
      <c r="A242">
        <v>241</v>
      </c>
      <c r="B242" t="s">
        <v>1435</v>
      </c>
      <c r="C242" t="s">
        <v>1620</v>
      </c>
      <c r="D242" t="s">
        <v>1634</v>
      </c>
      <c r="E242" t="str">
        <f t="shared" si="94"/>
        <v/>
      </c>
      <c r="F242" t="str">
        <f t="shared" si="94"/>
        <v/>
      </c>
      <c r="G242" t="str">
        <f t="shared" si="94"/>
        <v/>
      </c>
      <c r="H242" t="str">
        <f t="shared" si="94"/>
        <v/>
      </c>
      <c r="I242" t="str">
        <f t="shared" si="94"/>
        <v/>
      </c>
      <c r="J242" t="str">
        <f t="shared" si="94"/>
        <v/>
      </c>
      <c r="K242" t="str">
        <f t="shared" si="94"/>
        <v/>
      </c>
      <c r="L242" t="str">
        <f t="shared" si="94"/>
        <v/>
      </c>
      <c r="M242" t="str">
        <f t="shared" si="94"/>
        <v/>
      </c>
      <c r="N242" t="str">
        <f t="shared" si="94"/>
        <v/>
      </c>
      <c r="O242" t="str">
        <f t="shared" si="94"/>
        <v/>
      </c>
      <c r="P242">
        <f t="shared" si="94"/>
        <v>241</v>
      </c>
      <c r="Q242" t="str">
        <f t="shared" si="94"/>
        <v/>
      </c>
      <c r="R242" t="str">
        <f t="shared" si="94"/>
        <v/>
      </c>
      <c r="S242" t="str">
        <f t="shared" si="94"/>
        <v/>
      </c>
      <c r="T242" t="str">
        <f t="shared" si="93"/>
        <v/>
      </c>
      <c r="U242" t="str">
        <f t="shared" si="92"/>
        <v/>
      </c>
      <c r="W242" t="str">
        <f t="shared" si="74"/>
        <v>Bug_list = [10,11,12,13,14,15,46,47,48,49,123,127,165,166,167,168,193,204,205,212,213,214,</v>
      </c>
      <c r="X242" t="str">
        <f t="shared" si="76"/>
        <v>Dark_list = [197,198,215,228,229,</v>
      </c>
      <c r="Y242" t="str">
        <f t="shared" si="77"/>
        <v>Dragon_list = [147,148,149,230,</v>
      </c>
      <c r="Z242" t="str">
        <f t="shared" si="78"/>
        <v>Electric_list = [25,26,81,82,100,101,125,135,145,170,171,172,179,180,181,239,</v>
      </c>
      <c r="AA242" t="str">
        <f t="shared" si="79"/>
        <v>Fighting_list = [56,57,62,66,67,68,106,107,214,236,237,</v>
      </c>
      <c r="AB242" t="str">
        <f t="shared" si="80"/>
        <v>Fire_list = [4,5,6,37,38,58,59,77,78,126,136,146,155,156,157,218,219,228,229,240,</v>
      </c>
      <c r="AC242" t="str">
        <f t="shared" si="81"/>
        <v>Flying_list = [6,12,16,17,18,21,22,41,42,83,84,85,123,130,142,144,145,146,149,163,164,165,166,169,176,177,178,187,188,189,193,198,207,225,226,227,</v>
      </c>
      <c r="AD242" t="str">
        <f t="shared" si="82"/>
        <v>Ghost_list = [92,93,94,200,</v>
      </c>
      <c r="AE242" t="str">
        <f t="shared" si="83"/>
        <v>Grass_list = [1,2,3,43,44,45,46,47,69,70,71,102,103,114,152,153,154,182,187,188,189,191,192,</v>
      </c>
      <c r="AF242" t="str">
        <f t="shared" si="84"/>
        <v>Ground_list = [27,28,31,34,50,51,74,75,76,95,104,105,111,112,194,195,207,208,220,221,231,232,</v>
      </c>
      <c r="AG242" t="str">
        <f t="shared" si="85"/>
        <v>Ice_list = [87,91,124,131,144,215,220,221,225,238,</v>
      </c>
      <c r="AH242" t="str">
        <f t="shared" si="86"/>
        <v>Normal_list = [16,17,18,19,20,21,22,39,40,52,53,83,84,85,108,113,115,128,132,133,137,143,161,162,163,164,174,190,203,206,216,217,233,234,235,241,</v>
      </c>
      <c r="AI242" t="str">
        <f t="shared" si="87"/>
        <v>Poison_list = [1,2,3,13,14,15,23,24,29,30,31,32,33,34,41,42,43,44,45,48,49,69,70,71,72,73,88,89,92,93,94,109,110,167,168,169,211,</v>
      </c>
      <c r="AJ242" t="str">
        <f t="shared" si="88"/>
        <v>Psychic_list = [63,64,65,79,80,96,97,102,103,121,122,124,150,151,177,178,196,199,201,202,203,238,</v>
      </c>
      <c r="AK242" t="str">
        <f t="shared" si="89"/>
        <v>Rock_list = [74,75,76,95,111,112,138,139,140,141,142,185,213,219,222,</v>
      </c>
      <c r="AL242" t="str">
        <f t="shared" si="90"/>
        <v>Steel_list = [81,82,205,208,212,227,</v>
      </c>
      <c r="AM242" t="str">
        <f t="shared" si="75"/>
        <v>Water_list = [7,8,9,54,55,60,61,62,72,73,79,80,86,87,90,91,98,99,116,117,118,119,120,121,129,130,131,134,138,139,140,141,158,159,160,170,171,183,184,186,194,195,199,211,222,223,224,226,230,</v>
      </c>
    </row>
    <row r="243" spans="1:39" x14ac:dyDescent="0.5">
      <c r="A243">
        <v>242</v>
      </c>
      <c r="B243" t="s">
        <v>1436</v>
      </c>
      <c r="C243" t="s">
        <v>1620</v>
      </c>
      <c r="D243" t="s">
        <v>1634</v>
      </c>
      <c r="E243" t="str">
        <f t="shared" ref="E243:T258" si="95">IF(OR($C243=E$1,$D243=E$1),$A243,"")</f>
        <v/>
      </c>
      <c r="F243" t="str">
        <f t="shared" si="95"/>
        <v/>
      </c>
      <c r="G243" t="str">
        <f t="shared" si="95"/>
        <v/>
      </c>
      <c r="H243" t="str">
        <f t="shared" si="95"/>
        <v/>
      </c>
      <c r="I243" t="str">
        <f t="shared" si="95"/>
        <v/>
      </c>
      <c r="J243" t="str">
        <f t="shared" si="95"/>
        <v/>
      </c>
      <c r="K243" t="str">
        <f t="shared" si="95"/>
        <v/>
      </c>
      <c r="L243" t="str">
        <f t="shared" si="95"/>
        <v/>
      </c>
      <c r="M243" t="str">
        <f t="shared" si="95"/>
        <v/>
      </c>
      <c r="N243" t="str">
        <f t="shared" si="95"/>
        <v/>
      </c>
      <c r="O243" t="str">
        <f t="shared" si="95"/>
        <v/>
      </c>
      <c r="P243">
        <f t="shared" si="95"/>
        <v>242</v>
      </c>
      <c r="Q243" t="str">
        <f t="shared" si="95"/>
        <v/>
      </c>
      <c r="R243" t="str">
        <f t="shared" si="95"/>
        <v/>
      </c>
      <c r="S243" t="str">
        <f t="shared" si="95"/>
        <v/>
      </c>
      <c r="T243" t="str">
        <f t="shared" si="93"/>
        <v/>
      </c>
      <c r="U243" t="str">
        <f t="shared" si="92"/>
        <v/>
      </c>
      <c r="W243" t="str">
        <f t="shared" si="74"/>
        <v>Bug_list = [10,11,12,13,14,15,46,47,48,49,123,127,165,166,167,168,193,204,205,212,213,214,</v>
      </c>
      <c r="X243" t="str">
        <f t="shared" si="76"/>
        <v>Dark_list = [197,198,215,228,229,</v>
      </c>
      <c r="Y243" t="str">
        <f t="shared" si="77"/>
        <v>Dragon_list = [147,148,149,230,</v>
      </c>
      <c r="Z243" t="str">
        <f t="shared" si="78"/>
        <v>Electric_list = [25,26,81,82,100,101,125,135,145,170,171,172,179,180,181,239,</v>
      </c>
      <c r="AA243" t="str">
        <f t="shared" si="79"/>
        <v>Fighting_list = [56,57,62,66,67,68,106,107,214,236,237,</v>
      </c>
      <c r="AB243" t="str">
        <f t="shared" si="80"/>
        <v>Fire_list = [4,5,6,37,38,58,59,77,78,126,136,146,155,156,157,218,219,228,229,240,</v>
      </c>
      <c r="AC243" t="str">
        <f t="shared" si="81"/>
        <v>Flying_list = [6,12,16,17,18,21,22,41,42,83,84,85,123,130,142,144,145,146,149,163,164,165,166,169,176,177,178,187,188,189,193,198,207,225,226,227,</v>
      </c>
      <c r="AD243" t="str">
        <f t="shared" si="82"/>
        <v>Ghost_list = [92,93,94,200,</v>
      </c>
      <c r="AE243" t="str">
        <f t="shared" si="83"/>
        <v>Grass_list = [1,2,3,43,44,45,46,47,69,70,71,102,103,114,152,153,154,182,187,188,189,191,192,</v>
      </c>
      <c r="AF243" t="str">
        <f t="shared" si="84"/>
        <v>Ground_list = [27,28,31,34,50,51,74,75,76,95,104,105,111,112,194,195,207,208,220,221,231,232,</v>
      </c>
      <c r="AG243" t="str">
        <f t="shared" si="85"/>
        <v>Ice_list = [87,91,124,131,144,215,220,221,225,238,</v>
      </c>
      <c r="AH243" t="str">
        <f t="shared" si="86"/>
        <v>Normal_list = [16,17,18,19,20,21,22,39,40,52,53,83,84,85,108,113,115,128,132,133,137,143,161,162,163,164,174,190,203,206,216,217,233,234,235,241,242,</v>
      </c>
      <c r="AI243" t="str">
        <f t="shared" si="87"/>
        <v>Poison_list = [1,2,3,13,14,15,23,24,29,30,31,32,33,34,41,42,43,44,45,48,49,69,70,71,72,73,88,89,92,93,94,109,110,167,168,169,211,</v>
      </c>
      <c r="AJ243" t="str">
        <f t="shared" si="88"/>
        <v>Psychic_list = [63,64,65,79,80,96,97,102,103,121,122,124,150,151,177,178,196,199,201,202,203,238,</v>
      </c>
      <c r="AK243" t="str">
        <f t="shared" si="89"/>
        <v>Rock_list = [74,75,76,95,111,112,138,139,140,141,142,185,213,219,222,</v>
      </c>
      <c r="AL243" t="str">
        <f t="shared" si="90"/>
        <v>Steel_list = [81,82,205,208,212,227,</v>
      </c>
      <c r="AM243" t="str">
        <f t="shared" si="75"/>
        <v>Water_list = [7,8,9,54,55,60,61,62,72,73,79,80,86,87,90,91,98,99,116,117,118,119,120,121,129,130,131,134,138,139,140,141,158,159,160,170,171,183,184,186,194,195,199,211,222,223,224,226,230,</v>
      </c>
    </row>
    <row r="244" spans="1:39" x14ac:dyDescent="0.5">
      <c r="A244">
        <v>243</v>
      </c>
      <c r="B244" t="s">
        <v>1437</v>
      </c>
      <c r="C244" t="s">
        <v>1632</v>
      </c>
      <c r="D244" t="s">
        <v>1634</v>
      </c>
      <c r="E244" t="str">
        <f t="shared" si="95"/>
        <v/>
      </c>
      <c r="F244" t="str">
        <f t="shared" si="95"/>
        <v/>
      </c>
      <c r="G244" t="str">
        <f t="shared" si="95"/>
        <v/>
      </c>
      <c r="H244">
        <f t="shared" si="95"/>
        <v>243</v>
      </c>
      <c r="I244" t="str">
        <f t="shared" si="95"/>
        <v/>
      </c>
      <c r="J244" t="str">
        <f t="shared" si="95"/>
        <v/>
      </c>
      <c r="K244" t="str">
        <f t="shared" si="95"/>
        <v/>
      </c>
      <c r="L244" t="str">
        <f t="shared" si="95"/>
        <v/>
      </c>
      <c r="M244" t="str">
        <f t="shared" si="95"/>
        <v/>
      </c>
      <c r="N244" t="str">
        <f t="shared" si="95"/>
        <v/>
      </c>
      <c r="O244" t="str">
        <f t="shared" si="95"/>
        <v/>
      </c>
      <c r="P244" t="str">
        <f t="shared" si="95"/>
        <v/>
      </c>
      <c r="Q244" t="str">
        <f t="shared" si="95"/>
        <v/>
      </c>
      <c r="R244" t="str">
        <f t="shared" si="95"/>
        <v/>
      </c>
      <c r="S244" t="str">
        <f t="shared" si="95"/>
        <v/>
      </c>
      <c r="T244" t="str">
        <f t="shared" si="93"/>
        <v/>
      </c>
      <c r="U244" t="str">
        <f t="shared" si="92"/>
        <v/>
      </c>
      <c r="W244" t="str">
        <f t="shared" si="74"/>
        <v>Bug_list = [10,11,12,13,14,15,46,47,48,49,123,127,165,166,167,168,193,204,205,212,213,214,</v>
      </c>
      <c r="X244" t="str">
        <f t="shared" si="76"/>
        <v>Dark_list = [197,198,215,228,229,</v>
      </c>
      <c r="Y244" t="str">
        <f t="shared" si="77"/>
        <v>Dragon_list = [147,148,149,230,</v>
      </c>
      <c r="Z244" t="str">
        <f t="shared" si="78"/>
        <v>Electric_list = [25,26,81,82,100,101,125,135,145,170,171,172,179,180,181,239,243,</v>
      </c>
      <c r="AA244" t="str">
        <f t="shared" si="79"/>
        <v>Fighting_list = [56,57,62,66,67,68,106,107,214,236,237,</v>
      </c>
      <c r="AB244" t="str">
        <f t="shared" si="80"/>
        <v>Fire_list = [4,5,6,37,38,58,59,77,78,126,136,146,155,156,157,218,219,228,229,240,</v>
      </c>
      <c r="AC244" t="str">
        <f t="shared" si="81"/>
        <v>Flying_list = [6,12,16,17,18,21,22,41,42,83,84,85,123,130,142,144,145,146,149,163,164,165,166,169,176,177,178,187,188,189,193,198,207,225,226,227,</v>
      </c>
      <c r="AD244" t="str">
        <f t="shared" si="82"/>
        <v>Ghost_list = [92,93,94,200,</v>
      </c>
      <c r="AE244" t="str">
        <f t="shared" si="83"/>
        <v>Grass_list = [1,2,3,43,44,45,46,47,69,70,71,102,103,114,152,153,154,182,187,188,189,191,192,</v>
      </c>
      <c r="AF244" t="str">
        <f t="shared" si="84"/>
        <v>Ground_list = [27,28,31,34,50,51,74,75,76,95,104,105,111,112,194,195,207,208,220,221,231,232,</v>
      </c>
      <c r="AG244" t="str">
        <f t="shared" si="85"/>
        <v>Ice_list = [87,91,124,131,144,215,220,221,225,238,</v>
      </c>
      <c r="AH244" t="str">
        <f t="shared" si="86"/>
        <v>Normal_list = [16,17,18,19,20,21,22,39,40,52,53,83,84,85,108,113,115,128,132,133,137,143,161,162,163,164,174,190,203,206,216,217,233,234,235,241,242,</v>
      </c>
      <c r="AI244" t="str">
        <f t="shared" si="87"/>
        <v>Poison_list = [1,2,3,13,14,15,23,24,29,30,31,32,33,34,41,42,43,44,45,48,49,69,70,71,72,73,88,89,92,93,94,109,110,167,168,169,211,</v>
      </c>
      <c r="AJ244" t="str">
        <f t="shared" si="88"/>
        <v>Psychic_list = [63,64,65,79,80,96,97,102,103,121,122,124,150,151,177,178,196,199,201,202,203,238,</v>
      </c>
      <c r="AK244" t="str">
        <f t="shared" si="89"/>
        <v>Rock_list = [74,75,76,95,111,112,138,139,140,141,142,185,213,219,222,</v>
      </c>
      <c r="AL244" t="str">
        <f t="shared" si="90"/>
        <v>Steel_list = [81,82,205,208,212,227,</v>
      </c>
      <c r="AM244" t="str">
        <f t="shared" si="75"/>
        <v>Water_list = [7,8,9,54,55,60,61,62,72,73,79,80,86,87,90,91,98,99,116,117,118,119,120,121,129,130,131,134,138,139,140,141,158,159,160,170,171,183,184,186,194,195,199,211,222,223,224,226,230,</v>
      </c>
    </row>
    <row r="245" spans="1:39" x14ac:dyDescent="0.5">
      <c r="A245">
        <v>244</v>
      </c>
      <c r="B245" t="s">
        <v>1438</v>
      </c>
      <c r="C245" t="s">
        <v>1627</v>
      </c>
      <c r="D245" t="s">
        <v>1634</v>
      </c>
      <c r="E245" t="str">
        <f t="shared" si="95"/>
        <v/>
      </c>
      <c r="F245" t="str">
        <f t="shared" si="95"/>
        <v/>
      </c>
      <c r="G245" t="str">
        <f t="shared" si="95"/>
        <v/>
      </c>
      <c r="H245" t="str">
        <f t="shared" si="95"/>
        <v/>
      </c>
      <c r="I245" t="str">
        <f t="shared" si="95"/>
        <v/>
      </c>
      <c r="J245">
        <f t="shared" si="95"/>
        <v>244</v>
      </c>
      <c r="K245" t="str">
        <f t="shared" si="95"/>
        <v/>
      </c>
      <c r="L245" t="str">
        <f t="shared" si="95"/>
        <v/>
      </c>
      <c r="M245" t="str">
        <f t="shared" si="95"/>
        <v/>
      </c>
      <c r="N245" t="str">
        <f t="shared" si="95"/>
        <v/>
      </c>
      <c r="O245" t="str">
        <f t="shared" si="95"/>
        <v/>
      </c>
      <c r="P245" t="str">
        <f t="shared" si="95"/>
        <v/>
      </c>
      <c r="Q245" t="str">
        <f t="shared" si="95"/>
        <v/>
      </c>
      <c r="R245" t="str">
        <f t="shared" si="95"/>
        <v/>
      </c>
      <c r="S245" t="str">
        <f t="shared" si="95"/>
        <v/>
      </c>
      <c r="T245" t="str">
        <f t="shared" si="93"/>
        <v/>
      </c>
      <c r="U245" t="str">
        <f t="shared" si="92"/>
        <v/>
      </c>
      <c r="W245" t="str">
        <f t="shared" si="74"/>
        <v>Bug_list = [10,11,12,13,14,15,46,47,48,49,123,127,165,166,167,168,193,204,205,212,213,214,</v>
      </c>
      <c r="X245" t="str">
        <f t="shared" si="76"/>
        <v>Dark_list = [197,198,215,228,229,</v>
      </c>
      <c r="Y245" t="str">
        <f t="shared" si="77"/>
        <v>Dragon_list = [147,148,149,230,</v>
      </c>
      <c r="Z245" t="str">
        <f t="shared" si="78"/>
        <v>Electric_list = [25,26,81,82,100,101,125,135,145,170,171,172,179,180,181,239,243,</v>
      </c>
      <c r="AA245" t="str">
        <f t="shared" si="79"/>
        <v>Fighting_list = [56,57,62,66,67,68,106,107,214,236,237,</v>
      </c>
      <c r="AB245" t="str">
        <f t="shared" si="80"/>
        <v>Fire_list = [4,5,6,37,38,58,59,77,78,126,136,146,155,156,157,218,219,228,229,240,244,</v>
      </c>
      <c r="AC245" t="str">
        <f t="shared" si="81"/>
        <v>Flying_list = [6,12,16,17,18,21,22,41,42,83,84,85,123,130,142,144,145,146,149,163,164,165,166,169,176,177,178,187,188,189,193,198,207,225,226,227,</v>
      </c>
      <c r="AD245" t="str">
        <f t="shared" si="82"/>
        <v>Ghost_list = [92,93,94,200,</v>
      </c>
      <c r="AE245" t="str">
        <f t="shared" si="83"/>
        <v>Grass_list = [1,2,3,43,44,45,46,47,69,70,71,102,103,114,152,153,154,182,187,188,189,191,192,</v>
      </c>
      <c r="AF245" t="str">
        <f t="shared" si="84"/>
        <v>Ground_list = [27,28,31,34,50,51,74,75,76,95,104,105,111,112,194,195,207,208,220,221,231,232,</v>
      </c>
      <c r="AG245" t="str">
        <f t="shared" si="85"/>
        <v>Ice_list = [87,91,124,131,144,215,220,221,225,238,</v>
      </c>
      <c r="AH245" t="str">
        <f t="shared" si="86"/>
        <v>Normal_list = [16,17,18,19,20,21,22,39,40,52,53,83,84,85,108,113,115,128,132,133,137,143,161,162,163,164,174,190,203,206,216,217,233,234,235,241,242,</v>
      </c>
      <c r="AI245" t="str">
        <f t="shared" si="87"/>
        <v>Poison_list = [1,2,3,13,14,15,23,24,29,30,31,32,33,34,41,42,43,44,45,48,49,69,70,71,72,73,88,89,92,93,94,109,110,167,168,169,211,</v>
      </c>
      <c r="AJ245" t="str">
        <f t="shared" si="88"/>
        <v>Psychic_list = [63,64,65,79,80,96,97,102,103,121,122,124,150,151,177,178,196,199,201,202,203,238,</v>
      </c>
      <c r="AK245" t="str">
        <f t="shared" si="89"/>
        <v>Rock_list = [74,75,76,95,111,112,138,139,140,141,142,185,213,219,222,</v>
      </c>
      <c r="AL245" t="str">
        <f t="shared" si="90"/>
        <v>Steel_list = [81,82,205,208,212,227,</v>
      </c>
      <c r="AM245" t="str">
        <f t="shared" si="75"/>
        <v>Water_list = [7,8,9,54,55,60,61,62,72,73,79,80,86,87,90,91,98,99,116,117,118,119,120,121,129,130,131,134,138,139,140,141,158,159,160,170,171,183,184,186,194,195,199,211,222,223,224,226,230,</v>
      </c>
    </row>
    <row r="246" spans="1:39" x14ac:dyDescent="0.5">
      <c r="A246">
        <v>245</v>
      </c>
      <c r="B246" t="s">
        <v>1439</v>
      </c>
      <c r="C246" t="s">
        <v>1625</v>
      </c>
      <c r="D246" t="s">
        <v>1634</v>
      </c>
      <c r="E246" t="str">
        <f t="shared" si="95"/>
        <v/>
      </c>
      <c r="F246" t="str">
        <f t="shared" si="95"/>
        <v/>
      </c>
      <c r="G246" t="str">
        <f t="shared" si="95"/>
        <v/>
      </c>
      <c r="H246" t="str">
        <f t="shared" si="95"/>
        <v/>
      </c>
      <c r="I246" t="str">
        <f t="shared" si="95"/>
        <v/>
      </c>
      <c r="J246" t="str">
        <f t="shared" si="95"/>
        <v/>
      </c>
      <c r="K246" t="str">
        <f t="shared" si="95"/>
        <v/>
      </c>
      <c r="L246" t="str">
        <f t="shared" si="95"/>
        <v/>
      </c>
      <c r="M246" t="str">
        <f t="shared" si="95"/>
        <v/>
      </c>
      <c r="N246" t="str">
        <f t="shared" si="95"/>
        <v/>
      </c>
      <c r="O246" t="str">
        <f t="shared" si="95"/>
        <v/>
      </c>
      <c r="P246" t="str">
        <f t="shared" si="95"/>
        <v/>
      </c>
      <c r="Q246" t="str">
        <f t="shared" si="95"/>
        <v/>
      </c>
      <c r="R246" t="str">
        <f t="shared" si="95"/>
        <v/>
      </c>
      <c r="S246" t="str">
        <f t="shared" si="95"/>
        <v/>
      </c>
      <c r="T246" t="str">
        <f t="shared" si="95"/>
        <v/>
      </c>
      <c r="U246">
        <f t="shared" si="92"/>
        <v>245</v>
      </c>
      <c r="W246" t="str">
        <f t="shared" si="74"/>
        <v>Bug_list = [10,11,12,13,14,15,46,47,48,49,123,127,165,166,167,168,193,204,205,212,213,214,</v>
      </c>
      <c r="X246" t="str">
        <f t="shared" si="76"/>
        <v>Dark_list = [197,198,215,228,229,</v>
      </c>
      <c r="Y246" t="str">
        <f t="shared" si="77"/>
        <v>Dragon_list = [147,148,149,230,</v>
      </c>
      <c r="Z246" t="str">
        <f t="shared" si="78"/>
        <v>Electric_list = [25,26,81,82,100,101,125,135,145,170,171,172,179,180,181,239,243,</v>
      </c>
      <c r="AA246" t="str">
        <f t="shared" si="79"/>
        <v>Fighting_list = [56,57,62,66,67,68,106,107,214,236,237,</v>
      </c>
      <c r="AB246" t="str">
        <f t="shared" si="80"/>
        <v>Fire_list = [4,5,6,37,38,58,59,77,78,126,136,146,155,156,157,218,219,228,229,240,244,</v>
      </c>
      <c r="AC246" t="str">
        <f t="shared" si="81"/>
        <v>Flying_list = [6,12,16,17,18,21,22,41,42,83,84,85,123,130,142,144,145,146,149,163,164,165,166,169,176,177,178,187,188,189,193,198,207,225,226,227,</v>
      </c>
      <c r="AD246" t="str">
        <f t="shared" si="82"/>
        <v>Ghost_list = [92,93,94,200,</v>
      </c>
      <c r="AE246" t="str">
        <f t="shared" si="83"/>
        <v>Grass_list = [1,2,3,43,44,45,46,47,69,70,71,102,103,114,152,153,154,182,187,188,189,191,192,</v>
      </c>
      <c r="AF246" t="str">
        <f t="shared" si="84"/>
        <v>Ground_list = [27,28,31,34,50,51,74,75,76,95,104,105,111,112,194,195,207,208,220,221,231,232,</v>
      </c>
      <c r="AG246" t="str">
        <f t="shared" si="85"/>
        <v>Ice_list = [87,91,124,131,144,215,220,221,225,238,</v>
      </c>
      <c r="AH246" t="str">
        <f t="shared" si="86"/>
        <v>Normal_list = [16,17,18,19,20,21,22,39,40,52,53,83,84,85,108,113,115,128,132,133,137,143,161,162,163,164,174,190,203,206,216,217,233,234,235,241,242,</v>
      </c>
      <c r="AI246" t="str">
        <f t="shared" si="87"/>
        <v>Poison_list = [1,2,3,13,14,15,23,24,29,30,31,32,33,34,41,42,43,44,45,48,49,69,70,71,72,73,88,89,92,93,94,109,110,167,168,169,211,</v>
      </c>
      <c r="AJ246" t="str">
        <f t="shared" si="88"/>
        <v>Psychic_list = [63,64,65,79,80,96,97,102,103,121,122,124,150,151,177,178,196,199,201,202,203,238,</v>
      </c>
      <c r="AK246" t="str">
        <f t="shared" si="89"/>
        <v>Rock_list = [74,75,76,95,111,112,138,139,140,141,142,185,213,219,222,</v>
      </c>
      <c r="AL246" t="str">
        <f t="shared" si="90"/>
        <v>Steel_list = [81,82,205,208,212,227,</v>
      </c>
      <c r="AM246" t="str">
        <f t="shared" si="75"/>
        <v>Water_list = [7,8,9,54,55,60,61,62,72,73,79,80,86,87,90,91,98,99,116,117,118,119,120,121,129,130,131,134,138,139,140,141,158,159,160,170,171,183,184,186,194,195,199,211,222,223,224,226,230,245,</v>
      </c>
    </row>
    <row r="247" spans="1:39" x14ac:dyDescent="0.5">
      <c r="A247">
        <v>246</v>
      </c>
      <c r="B247" t="s">
        <v>1188</v>
      </c>
      <c r="C247" t="s">
        <v>1623</v>
      </c>
      <c r="D247" t="s">
        <v>1616</v>
      </c>
      <c r="E247" t="str">
        <f t="shared" si="95"/>
        <v/>
      </c>
      <c r="F247" t="str">
        <f t="shared" si="95"/>
        <v/>
      </c>
      <c r="G247" t="str">
        <f t="shared" si="95"/>
        <v/>
      </c>
      <c r="H247" t="str">
        <f t="shared" si="95"/>
        <v/>
      </c>
      <c r="I247" t="str">
        <f t="shared" si="95"/>
        <v/>
      </c>
      <c r="J247" t="str">
        <f t="shared" si="95"/>
        <v/>
      </c>
      <c r="K247" t="str">
        <f t="shared" si="95"/>
        <v/>
      </c>
      <c r="L247" t="str">
        <f t="shared" si="95"/>
        <v/>
      </c>
      <c r="M247" t="str">
        <f t="shared" si="95"/>
        <v/>
      </c>
      <c r="N247">
        <f t="shared" si="95"/>
        <v>246</v>
      </c>
      <c r="O247" t="str">
        <f t="shared" si="95"/>
        <v/>
      </c>
      <c r="P247" t="str">
        <f t="shared" si="95"/>
        <v/>
      </c>
      <c r="Q247" t="str">
        <f t="shared" si="95"/>
        <v/>
      </c>
      <c r="R247" t="str">
        <f t="shared" si="95"/>
        <v/>
      </c>
      <c r="S247">
        <f t="shared" si="95"/>
        <v>246</v>
      </c>
      <c r="T247" t="str">
        <f t="shared" si="95"/>
        <v/>
      </c>
      <c r="U247" t="str">
        <f t="shared" si="92"/>
        <v/>
      </c>
      <c r="W247" t="str">
        <f t="shared" si="74"/>
        <v>Bug_list = [10,11,12,13,14,15,46,47,48,49,123,127,165,166,167,168,193,204,205,212,213,214,</v>
      </c>
      <c r="X247" t="str">
        <f t="shared" si="76"/>
        <v>Dark_list = [197,198,215,228,229,</v>
      </c>
      <c r="Y247" t="str">
        <f t="shared" si="77"/>
        <v>Dragon_list = [147,148,149,230,</v>
      </c>
      <c r="Z247" t="str">
        <f t="shared" si="78"/>
        <v>Electric_list = [25,26,81,82,100,101,125,135,145,170,171,172,179,180,181,239,243,</v>
      </c>
      <c r="AA247" t="str">
        <f t="shared" si="79"/>
        <v>Fighting_list = [56,57,62,66,67,68,106,107,214,236,237,</v>
      </c>
      <c r="AB247" t="str">
        <f t="shared" si="80"/>
        <v>Fire_list = [4,5,6,37,38,58,59,77,78,126,136,146,155,156,157,218,219,228,229,240,244,</v>
      </c>
      <c r="AC247" t="str">
        <f t="shared" si="81"/>
        <v>Flying_list = [6,12,16,17,18,21,22,41,42,83,84,85,123,130,142,144,145,146,149,163,164,165,166,169,176,177,178,187,188,189,193,198,207,225,226,227,</v>
      </c>
      <c r="AD247" t="str">
        <f t="shared" si="82"/>
        <v>Ghost_list = [92,93,94,200,</v>
      </c>
      <c r="AE247" t="str">
        <f t="shared" si="83"/>
        <v>Grass_list = [1,2,3,43,44,45,46,47,69,70,71,102,103,114,152,153,154,182,187,188,189,191,192,</v>
      </c>
      <c r="AF247" t="str">
        <f t="shared" si="84"/>
        <v>Ground_list = [27,28,31,34,50,51,74,75,76,95,104,105,111,112,194,195,207,208,220,221,231,232,246,</v>
      </c>
      <c r="AG247" t="str">
        <f t="shared" si="85"/>
        <v>Ice_list = [87,91,124,131,144,215,220,221,225,238,</v>
      </c>
      <c r="AH247" t="str">
        <f t="shared" si="86"/>
        <v>Normal_list = [16,17,18,19,20,21,22,39,40,52,53,83,84,85,108,113,115,128,132,133,137,143,161,162,163,164,174,190,203,206,216,217,233,234,235,241,242,</v>
      </c>
      <c r="AI247" t="str">
        <f t="shared" si="87"/>
        <v>Poison_list = [1,2,3,13,14,15,23,24,29,30,31,32,33,34,41,42,43,44,45,48,49,69,70,71,72,73,88,89,92,93,94,109,110,167,168,169,211,</v>
      </c>
      <c r="AJ247" t="str">
        <f t="shared" si="88"/>
        <v>Psychic_list = [63,64,65,79,80,96,97,102,103,121,122,124,150,151,177,178,196,199,201,202,203,238,</v>
      </c>
      <c r="AK247" t="str">
        <f t="shared" si="89"/>
        <v>Rock_list = [74,75,76,95,111,112,138,139,140,141,142,185,213,219,222,246,</v>
      </c>
      <c r="AL247" t="str">
        <f t="shared" si="90"/>
        <v>Steel_list = [81,82,205,208,212,227,</v>
      </c>
      <c r="AM247" t="str">
        <f t="shared" si="75"/>
        <v>Water_list = [7,8,9,54,55,60,61,62,72,73,79,80,86,87,90,91,98,99,116,117,118,119,120,121,129,130,131,134,138,139,140,141,158,159,160,170,171,183,184,186,194,195,199,211,222,223,224,226,230,245,</v>
      </c>
    </row>
    <row r="248" spans="1:39" x14ac:dyDescent="0.5">
      <c r="A248">
        <v>247</v>
      </c>
      <c r="B248" t="s">
        <v>1189</v>
      </c>
      <c r="C248" t="s">
        <v>1623</v>
      </c>
      <c r="D248" t="s">
        <v>1616</v>
      </c>
      <c r="E248" t="str">
        <f t="shared" si="95"/>
        <v/>
      </c>
      <c r="F248" t="str">
        <f t="shared" si="95"/>
        <v/>
      </c>
      <c r="G248" t="str">
        <f t="shared" si="95"/>
        <v/>
      </c>
      <c r="H248" t="str">
        <f t="shared" si="95"/>
        <v/>
      </c>
      <c r="I248" t="str">
        <f t="shared" si="95"/>
        <v/>
      </c>
      <c r="J248" t="str">
        <f t="shared" si="95"/>
        <v/>
      </c>
      <c r="K248" t="str">
        <f t="shared" si="95"/>
        <v/>
      </c>
      <c r="L248" t="str">
        <f t="shared" si="95"/>
        <v/>
      </c>
      <c r="M248" t="str">
        <f t="shared" si="95"/>
        <v/>
      </c>
      <c r="N248">
        <f t="shared" si="95"/>
        <v>247</v>
      </c>
      <c r="O248" t="str">
        <f t="shared" si="95"/>
        <v/>
      </c>
      <c r="P248" t="str">
        <f t="shared" si="95"/>
        <v/>
      </c>
      <c r="Q248" t="str">
        <f t="shared" si="95"/>
        <v/>
      </c>
      <c r="R248" t="str">
        <f t="shared" si="95"/>
        <v/>
      </c>
      <c r="S248">
        <f t="shared" si="95"/>
        <v>247</v>
      </c>
      <c r="T248" t="str">
        <f t="shared" si="95"/>
        <v/>
      </c>
      <c r="U248" t="str">
        <f t="shared" si="92"/>
        <v/>
      </c>
      <c r="W248" t="str">
        <f t="shared" si="74"/>
        <v>Bug_list = [10,11,12,13,14,15,46,47,48,49,123,127,165,166,167,168,193,204,205,212,213,214,</v>
      </c>
      <c r="X248" t="str">
        <f t="shared" si="76"/>
        <v>Dark_list = [197,198,215,228,229,</v>
      </c>
      <c r="Y248" t="str">
        <f t="shared" si="77"/>
        <v>Dragon_list = [147,148,149,230,</v>
      </c>
      <c r="Z248" t="str">
        <f t="shared" si="78"/>
        <v>Electric_list = [25,26,81,82,100,101,125,135,145,170,171,172,179,180,181,239,243,</v>
      </c>
      <c r="AA248" t="str">
        <f t="shared" si="79"/>
        <v>Fighting_list = [56,57,62,66,67,68,106,107,214,236,237,</v>
      </c>
      <c r="AB248" t="str">
        <f t="shared" si="80"/>
        <v>Fire_list = [4,5,6,37,38,58,59,77,78,126,136,146,155,156,157,218,219,228,229,240,244,</v>
      </c>
      <c r="AC248" t="str">
        <f t="shared" si="81"/>
        <v>Flying_list = [6,12,16,17,18,21,22,41,42,83,84,85,123,130,142,144,145,146,149,163,164,165,166,169,176,177,178,187,188,189,193,198,207,225,226,227,</v>
      </c>
      <c r="AD248" t="str">
        <f t="shared" si="82"/>
        <v>Ghost_list = [92,93,94,200,</v>
      </c>
      <c r="AE248" t="str">
        <f t="shared" si="83"/>
        <v>Grass_list = [1,2,3,43,44,45,46,47,69,70,71,102,103,114,152,153,154,182,187,188,189,191,192,</v>
      </c>
      <c r="AF248" t="str">
        <f t="shared" si="84"/>
        <v>Ground_list = [27,28,31,34,50,51,74,75,76,95,104,105,111,112,194,195,207,208,220,221,231,232,246,247,</v>
      </c>
      <c r="AG248" t="str">
        <f t="shared" si="85"/>
        <v>Ice_list = [87,91,124,131,144,215,220,221,225,238,</v>
      </c>
      <c r="AH248" t="str">
        <f t="shared" si="86"/>
        <v>Normal_list = [16,17,18,19,20,21,22,39,40,52,53,83,84,85,108,113,115,128,132,133,137,143,161,162,163,164,174,190,203,206,216,217,233,234,235,241,242,</v>
      </c>
      <c r="AI248" t="str">
        <f t="shared" si="87"/>
        <v>Poison_list = [1,2,3,13,14,15,23,24,29,30,31,32,33,34,41,42,43,44,45,48,49,69,70,71,72,73,88,89,92,93,94,109,110,167,168,169,211,</v>
      </c>
      <c r="AJ248" t="str">
        <f t="shared" si="88"/>
        <v>Psychic_list = [63,64,65,79,80,96,97,102,103,121,122,124,150,151,177,178,196,199,201,202,203,238,</v>
      </c>
      <c r="AK248" t="str">
        <f t="shared" si="89"/>
        <v>Rock_list = [74,75,76,95,111,112,138,139,140,141,142,185,213,219,222,246,247,</v>
      </c>
      <c r="AL248" t="str">
        <f t="shared" si="90"/>
        <v>Steel_list = [81,82,205,208,212,227,</v>
      </c>
      <c r="AM248" t="str">
        <f t="shared" si="75"/>
        <v>Water_list = [7,8,9,54,55,60,61,62,72,73,79,80,86,87,90,91,98,99,116,117,118,119,120,121,129,130,131,134,138,139,140,141,158,159,160,170,171,183,184,186,194,195,199,211,222,223,224,226,230,245,</v>
      </c>
    </row>
    <row r="249" spans="1:39" x14ac:dyDescent="0.5">
      <c r="A249">
        <v>248</v>
      </c>
      <c r="B249" t="s">
        <v>1440</v>
      </c>
      <c r="C249" t="s">
        <v>1623</v>
      </c>
      <c r="D249" t="s">
        <v>1619</v>
      </c>
      <c r="E249" t="str">
        <f t="shared" si="95"/>
        <v/>
      </c>
      <c r="F249">
        <f t="shared" si="95"/>
        <v>248</v>
      </c>
      <c r="G249" t="str">
        <f t="shared" si="95"/>
        <v/>
      </c>
      <c r="H249" t="str">
        <f t="shared" si="95"/>
        <v/>
      </c>
      <c r="I249" t="str">
        <f t="shared" si="95"/>
        <v/>
      </c>
      <c r="J249" t="str">
        <f t="shared" si="95"/>
        <v/>
      </c>
      <c r="K249" t="str">
        <f t="shared" si="95"/>
        <v/>
      </c>
      <c r="L249" t="str">
        <f t="shared" si="95"/>
        <v/>
      </c>
      <c r="M249" t="str">
        <f t="shared" si="95"/>
        <v/>
      </c>
      <c r="N249" t="str">
        <f t="shared" si="95"/>
        <v/>
      </c>
      <c r="O249" t="str">
        <f t="shared" si="95"/>
        <v/>
      </c>
      <c r="P249" t="str">
        <f t="shared" si="95"/>
        <v/>
      </c>
      <c r="Q249" t="str">
        <f t="shared" si="95"/>
        <v/>
      </c>
      <c r="R249" t="str">
        <f t="shared" si="95"/>
        <v/>
      </c>
      <c r="S249">
        <f t="shared" si="95"/>
        <v>248</v>
      </c>
      <c r="T249" t="str">
        <f t="shared" si="95"/>
        <v/>
      </c>
      <c r="U249" t="str">
        <f t="shared" si="92"/>
        <v/>
      </c>
      <c r="W249" t="str">
        <f t="shared" si="74"/>
        <v>Bug_list = [10,11,12,13,14,15,46,47,48,49,123,127,165,166,167,168,193,204,205,212,213,214,</v>
      </c>
      <c r="X249" t="str">
        <f t="shared" si="76"/>
        <v>Dark_list = [197,198,215,228,229,248,</v>
      </c>
      <c r="Y249" t="str">
        <f t="shared" si="77"/>
        <v>Dragon_list = [147,148,149,230,</v>
      </c>
      <c r="Z249" t="str">
        <f t="shared" si="78"/>
        <v>Electric_list = [25,26,81,82,100,101,125,135,145,170,171,172,179,180,181,239,243,</v>
      </c>
      <c r="AA249" t="str">
        <f t="shared" si="79"/>
        <v>Fighting_list = [56,57,62,66,67,68,106,107,214,236,237,</v>
      </c>
      <c r="AB249" t="str">
        <f t="shared" si="80"/>
        <v>Fire_list = [4,5,6,37,38,58,59,77,78,126,136,146,155,156,157,218,219,228,229,240,244,</v>
      </c>
      <c r="AC249" t="str">
        <f t="shared" si="81"/>
        <v>Flying_list = [6,12,16,17,18,21,22,41,42,83,84,85,123,130,142,144,145,146,149,163,164,165,166,169,176,177,178,187,188,189,193,198,207,225,226,227,</v>
      </c>
      <c r="AD249" t="str">
        <f t="shared" si="82"/>
        <v>Ghost_list = [92,93,94,200,</v>
      </c>
      <c r="AE249" t="str">
        <f t="shared" si="83"/>
        <v>Grass_list = [1,2,3,43,44,45,46,47,69,70,71,102,103,114,152,153,154,182,187,188,189,191,192,</v>
      </c>
      <c r="AF249" t="str">
        <f t="shared" si="84"/>
        <v>Ground_list = [27,28,31,34,50,51,74,75,76,95,104,105,111,112,194,195,207,208,220,221,231,232,246,247,</v>
      </c>
      <c r="AG249" t="str">
        <f t="shared" si="85"/>
        <v>Ice_list = [87,91,124,131,144,215,220,221,225,238,</v>
      </c>
      <c r="AH249" t="str">
        <f t="shared" si="86"/>
        <v>Normal_list = [16,17,18,19,20,21,22,39,40,52,53,83,84,85,108,113,115,128,132,133,137,143,161,162,163,164,174,190,203,206,216,217,233,234,235,241,242,</v>
      </c>
      <c r="AI249" t="str">
        <f t="shared" si="87"/>
        <v>Poison_list = [1,2,3,13,14,15,23,24,29,30,31,32,33,34,41,42,43,44,45,48,49,69,70,71,72,73,88,89,92,93,94,109,110,167,168,169,211,</v>
      </c>
      <c r="AJ249" t="str">
        <f t="shared" si="88"/>
        <v>Psychic_list = [63,64,65,79,80,96,97,102,103,121,122,124,150,151,177,178,196,199,201,202,203,238,</v>
      </c>
      <c r="AK249" t="str">
        <f t="shared" si="89"/>
        <v>Rock_list = [74,75,76,95,111,112,138,139,140,141,142,185,213,219,222,246,247,248,</v>
      </c>
      <c r="AL249" t="str">
        <f t="shared" si="90"/>
        <v>Steel_list = [81,82,205,208,212,227,</v>
      </c>
      <c r="AM249" t="str">
        <f t="shared" si="75"/>
        <v>Water_list = [7,8,9,54,55,60,61,62,72,73,79,80,86,87,90,91,98,99,116,117,118,119,120,121,129,130,131,134,138,139,140,141,158,159,160,170,171,183,184,186,194,195,199,211,222,223,224,226,230,245,</v>
      </c>
    </row>
    <row r="250" spans="1:39" x14ac:dyDescent="0.5">
      <c r="A250">
        <v>249</v>
      </c>
      <c r="B250" t="s">
        <v>1441</v>
      </c>
      <c r="C250" t="s">
        <v>1624</v>
      </c>
      <c r="D250" t="s">
        <v>1621</v>
      </c>
      <c r="E250" t="str">
        <f t="shared" si="95"/>
        <v/>
      </c>
      <c r="F250" t="str">
        <f t="shared" si="95"/>
        <v/>
      </c>
      <c r="G250" t="str">
        <f t="shared" si="95"/>
        <v/>
      </c>
      <c r="H250" t="str">
        <f t="shared" si="95"/>
        <v/>
      </c>
      <c r="I250" t="str">
        <f t="shared" si="95"/>
        <v/>
      </c>
      <c r="J250" t="str">
        <f t="shared" si="95"/>
        <v/>
      </c>
      <c r="K250">
        <f t="shared" si="95"/>
        <v>249</v>
      </c>
      <c r="L250" t="str">
        <f t="shared" si="95"/>
        <v/>
      </c>
      <c r="M250" t="str">
        <f t="shared" si="95"/>
        <v/>
      </c>
      <c r="N250" t="str">
        <f t="shared" si="95"/>
        <v/>
      </c>
      <c r="O250" t="str">
        <f t="shared" si="95"/>
        <v/>
      </c>
      <c r="P250" t="str">
        <f t="shared" si="95"/>
        <v/>
      </c>
      <c r="Q250" t="str">
        <f t="shared" si="95"/>
        <v/>
      </c>
      <c r="R250">
        <f t="shared" si="95"/>
        <v>249</v>
      </c>
      <c r="S250" t="str">
        <f t="shared" si="95"/>
        <v/>
      </c>
      <c r="T250" t="str">
        <f t="shared" si="95"/>
        <v/>
      </c>
      <c r="U250" t="str">
        <f t="shared" si="92"/>
        <v/>
      </c>
      <c r="W250" t="str">
        <f t="shared" si="74"/>
        <v>Bug_list = [10,11,12,13,14,15,46,47,48,49,123,127,165,166,167,168,193,204,205,212,213,214,</v>
      </c>
      <c r="X250" t="str">
        <f t="shared" si="76"/>
        <v>Dark_list = [197,198,215,228,229,248,</v>
      </c>
      <c r="Y250" t="str">
        <f t="shared" si="77"/>
        <v>Dragon_list = [147,148,149,230,</v>
      </c>
      <c r="Z250" t="str">
        <f t="shared" si="78"/>
        <v>Electric_list = [25,26,81,82,100,101,125,135,145,170,171,172,179,180,181,239,243,</v>
      </c>
      <c r="AA250" t="str">
        <f t="shared" si="79"/>
        <v>Fighting_list = [56,57,62,66,67,68,106,107,214,236,237,</v>
      </c>
      <c r="AB250" t="str">
        <f t="shared" si="80"/>
        <v>Fire_list = [4,5,6,37,38,58,59,77,78,126,136,146,155,156,157,218,219,228,229,240,244,</v>
      </c>
      <c r="AC250" t="str">
        <f t="shared" si="81"/>
        <v>Flying_list = [6,12,16,17,18,21,22,41,42,83,84,85,123,130,142,144,145,146,149,163,164,165,166,169,176,177,178,187,188,189,193,198,207,225,226,227,249,</v>
      </c>
      <c r="AD250" t="str">
        <f t="shared" si="82"/>
        <v>Ghost_list = [92,93,94,200,</v>
      </c>
      <c r="AE250" t="str">
        <f t="shared" si="83"/>
        <v>Grass_list = [1,2,3,43,44,45,46,47,69,70,71,102,103,114,152,153,154,182,187,188,189,191,192,</v>
      </c>
      <c r="AF250" t="str">
        <f t="shared" si="84"/>
        <v>Ground_list = [27,28,31,34,50,51,74,75,76,95,104,105,111,112,194,195,207,208,220,221,231,232,246,247,</v>
      </c>
      <c r="AG250" t="str">
        <f t="shared" si="85"/>
        <v>Ice_list = [87,91,124,131,144,215,220,221,225,238,</v>
      </c>
      <c r="AH250" t="str">
        <f t="shared" si="86"/>
        <v>Normal_list = [16,17,18,19,20,21,22,39,40,52,53,83,84,85,108,113,115,128,132,133,137,143,161,162,163,164,174,190,203,206,216,217,233,234,235,241,242,</v>
      </c>
      <c r="AI250" t="str">
        <f t="shared" si="87"/>
        <v>Poison_list = [1,2,3,13,14,15,23,24,29,30,31,32,33,34,41,42,43,44,45,48,49,69,70,71,72,73,88,89,92,93,94,109,110,167,168,169,211,</v>
      </c>
      <c r="AJ250" t="str">
        <f t="shared" si="88"/>
        <v>Psychic_list = [63,64,65,79,80,96,97,102,103,121,122,124,150,151,177,178,196,199,201,202,203,238,249,</v>
      </c>
      <c r="AK250" t="str">
        <f t="shared" si="89"/>
        <v>Rock_list = [74,75,76,95,111,112,138,139,140,141,142,185,213,219,222,246,247,248,</v>
      </c>
      <c r="AL250" t="str">
        <f t="shared" si="90"/>
        <v>Steel_list = [81,82,205,208,212,227,</v>
      </c>
      <c r="AM250" t="str">
        <f t="shared" si="75"/>
        <v>Water_list = [7,8,9,54,55,60,61,62,72,73,79,80,86,87,90,91,98,99,116,117,118,119,120,121,129,130,131,134,138,139,140,141,158,159,160,170,171,183,184,186,194,195,199,211,222,223,224,226,230,245,</v>
      </c>
    </row>
    <row r="251" spans="1:39" x14ac:dyDescent="0.5">
      <c r="A251">
        <v>250</v>
      </c>
      <c r="B251" t="s">
        <v>1442</v>
      </c>
      <c r="C251" t="s">
        <v>1627</v>
      </c>
      <c r="D251" t="s">
        <v>1621</v>
      </c>
      <c r="E251" t="str">
        <f t="shared" si="95"/>
        <v/>
      </c>
      <c r="F251" t="str">
        <f t="shared" si="95"/>
        <v/>
      </c>
      <c r="G251" t="str">
        <f t="shared" si="95"/>
        <v/>
      </c>
      <c r="H251" t="str">
        <f t="shared" si="95"/>
        <v/>
      </c>
      <c r="I251" t="str">
        <f t="shared" si="95"/>
        <v/>
      </c>
      <c r="J251">
        <f t="shared" si="95"/>
        <v>250</v>
      </c>
      <c r="K251">
        <f t="shared" si="95"/>
        <v>250</v>
      </c>
      <c r="L251" t="str">
        <f t="shared" si="95"/>
        <v/>
      </c>
      <c r="M251" t="str">
        <f t="shared" si="95"/>
        <v/>
      </c>
      <c r="N251" t="str">
        <f t="shared" si="95"/>
        <v/>
      </c>
      <c r="O251" t="str">
        <f t="shared" si="95"/>
        <v/>
      </c>
      <c r="P251" t="str">
        <f t="shared" si="95"/>
        <v/>
      </c>
      <c r="Q251" t="str">
        <f t="shared" si="95"/>
        <v/>
      </c>
      <c r="R251" t="str">
        <f t="shared" si="95"/>
        <v/>
      </c>
      <c r="S251" t="str">
        <f t="shared" si="95"/>
        <v/>
      </c>
      <c r="T251" t="str">
        <f t="shared" si="95"/>
        <v/>
      </c>
      <c r="U251" t="str">
        <f t="shared" si="92"/>
        <v/>
      </c>
      <c r="W251" t="str">
        <f t="shared" si="74"/>
        <v>Bug_list = [10,11,12,13,14,15,46,47,48,49,123,127,165,166,167,168,193,204,205,212,213,214,</v>
      </c>
      <c r="X251" t="str">
        <f t="shared" si="76"/>
        <v>Dark_list = [197,198,215,228,229,248,</v>
      </c>
      <c r="Y251" t="str">
        <f t="shared" si="77"/>
        <v>Dragon_list = [147,148,149,230,</v>
      </c>
      <c r="Z251" t="str">
        <f t="shared" si="78"/>
        <v>Electric_list = [25,26,81,82,100,101,125,135,145,170,171,172,179,180,181,239,243,</v>
      </c>
      <c r="AA251" t="str">
        <f t="shared" si="79"/>
        <v>Fighting_list = [56,57,62,66,67,68,106,107,214,236,237,</v>
      </c>
      <c r="AB251" t="str">
        <f t="shared" si="80"/>
        <v>Fire_list = [4,5,6,37,38,58,59,77,78,126,136,146,155,156,157,218,219,228,229,240,244,250,</v>
      </c>
      <c r="AC251" t="str">
        <f t="shared" si="81"/>
        <v>Flying_list = [6,12,16,17,18,21,22,41,42,83,84,85,123,130,142,144,145,146,149,163,164,165,166,169,176,177,178,187,188,189,193,198,207,225,226,227,249,250,</v>
      </c>
      <c r="AD251" t="str">
        <f t="shared" si="82"/>
        <v>Ghost_list = [92,93,94,200,</v>
      </c>
      <c r="AE251" t="str">
        <f t="shared" si="83"/>
        <v>Grass_list = [1,2,3,43,44,45,46,47,69,70,71,102,103,114,152,153,154,182,187,188,189,191,192,</v>
      </c>
      <c r="AF251" t="str">
        <f t="shared" si="84"/>
        <v>Ground_list = [27,28,31,34,50,51,74,75,76,95,104,105,111,112,194,195,207,208,220,221,231,232,246,247,</v>
      </c>
      <c r="AG251" t="str">
        <f t="shared" si="85"/>
        <v>Ice_list = [87,91,124,131,144,215,220,221,225,238,</v>
      </c>
      <c r="AH251" t="str">
        <f t="shared" si="86"/>
        <v>Normal_list = [16,17,18,19,20,21,22,39,40,52,53,83,84,85,108,113,115,128,132,133,137,143,161,162,163,164,174,190,203,206,216,217,233,234,235,241,242,</v>
      </c>
      <c r="AI251" t="str">
        <f t="shared" si="87"/>
        <v>Poison_list = [1,2,3,13,14,15,23,24,29,30,31,32,33,34,41,42,43,44,45,48,49,69,70,71,72,73,88,89,92,93,94,109,110,167,168,169,211,</v>
      </c>
      <c r="AJ251" t="str">
        <f t="shared" si="88"/>
        <v>Psychic_list = [63,64,65,79,80,96,97,102,103,121,122,124,150,151,177,178,196,199,201,202,203,238,249,</v>
      </c>
      <c r="AK251" t="str">
        <f t="shared" si="89"/>
        <v>Rock_list = [74,75,76,95,111,112,138,139,140,141,142,185,213,219,222,246,247,248,</v>
      </c>
      <c r="AL251" t="str">
        <f t="shared" si="90"/>
        <v>Steel_list = [81,82,205,208,212,227,</v>
      </c>
      <c r="AM251" t="str">
        <f t="shared" si="75"/>
        <v>Water_list = [7,8,9,54,55,60,61,62,72,73,79,80,86,87,90,91,98,99,116,117,118,119,120,121,129,130,131,134,138,139,140,141,158,159,160,170,171,183,184,186,194,195,199,211,222,223,224,226,230,245,</v>
      </c>
    </row>
    <row r="252" spans="1:39" x14ac:dyDescent="0.5">
      <c r="A252">
        <v>251</v>
      </c>
      <c r="B252" t="s">
        <v>1443</v>
      </c>
      <c r="C252" t="s">
        <v>1624</v>
      </c>
      <c r="D252" t="s">
        <v>1618</v>
      </c>
      <c r="E252" t="str">
        <f t="shared" si="95"/>
        <v/>
      </c>
      <c r="F252" t="str">
        <f t="shared" si="95"/>
        <v/>
      </c>
      <c r="G252" t="str">
        <f t="shared" si="95"/>
        <v/>
      </c>
      <c r="H252" t="str">
        <f t="shared" si="95"/>
        <v/>
      </c>
      <c r="I252" t="str">
        <f t="shared" si="95"/>
        <v/>
      </c>
      <c r="J252" t="str">
        <f t="shared" si="95"/>
        <v/>
      </c>
      <c r="K252" t="str">
        <f t="shared" si="95"/>
        <v/>
      </c>
      <c r="L252" t="str">
        <f t="shared" si="95"/>
        <v/>
      </c>
      <c r="M252">
        <f t="shared" si="95"/>
        <v>251</v>
      </c>
      <c r="N252" t="str">
        <f t="shared" si="95"/>
        <v/>
      </c>
      <c r="O252" t="str">
        <f t="shared" si="95"/>
        <v/>
      </c>
      <c r="P252" t="str">
        <f t="shared" si="95"/>
        <v/>
      </c>
      <c r="Q252" t="str">
        <f t="shared" si="95"/>
        <v/>
      </c>
      <c r="R252">
        <f t="shared" si="95"/>
        <v>251</v>
      </c>
      <c r="S252" t="str">
        <f t="shared" si="95"/>
        <v/>
      </c>
      <c r="T252" t="str">
        <f t="shared" si="95"/>
        <v/>
      </c>
      <c r="U252" t="str">
        <f t="shared" si="92"/>
        <v/>
      </c>
      <c r="W252" t="str">
        <f t="shared" si="74"/>
        <v>Bug_list = [10,11,12,13,14,15,46,47,48,49,123,127,165,166,167,168,193,204,205,212,213,214,</v>
      </c>
      <c r="X252" t="str">
        <f t="shared" si="76"/>
        <v>Dark_list = [197,198,215,228,229,248,</v>
      </c>
      <c r="Y252" t="str">
        <f t="shared" si="77"/>
        <v>Dragon_list = [147,148,149,230,</v>
      </c>
      <c r="Z252" t="str">
        <f t="shared" si="78"/>
        <v>Electric_list = [25,26,81,82,100,101,125,135,145,170,171,172,179,180,181,239,243,</v>
      </c>
      <c r="AA252" t="str">
        <f t="shared" si="79"/>
        <v>Fighting_list = [56,57,62,66,67,68,106,107,214,236,237,</v>
      </c>
      <c r="AB252" t="str">
        <f t="shared" si="80"/>
        <v>Fire_list = [4,5,6,37,38,58,59,77,78,126,136,146,155,156,157,218,219,228,229,240,244,250,</v>
      </c>
      <c r="AC252" t="str">
        <f t="shared" si="81"/>
        <v>Flying_list = [6,12,16,17,18,21,22,41,42,83,84,85,123,130,142,144,145,146,149,163,164,165,166,169,176,177,178,187,188,189,193,198,207,225,226,227,249,250,</v>
      </c>
      <c r="AD252" t="str">
        <f t="shared" si="82"/>
        <v>Ghost_list = [92,93,94,200,</v>
      </c>
      <c r="AE252" t="str">
        <f t="shared" si="83"/>
        <v>Grass_list = [1,2,3,43,44,45,46,47,69,70,71,102,103,114,152,153,154,182,187,188,189,191,192,251,</v>
      </c>
      <c r="AF252" t="str">
        <f t="shared" si="84"/>
        <v>Ground_list = [27,28,31,34,50,51,74,75,76,95,104,105,111,112,194,195,207,208,220,221,231,232,246,247,</v>
      </c>
      <c r="AG252" t="str">
        <f t="shared" si="85"/>
        <v>Ice_list = [87,91,124,131,144,215,220,221,225,238,</v>
      </c>
      <c r="AH252" t="str">
        <f t="shared" si="86"/>
        <v>Normal_list = [16,17,18,19,20,21,22,39,40,52,53,83,84,85,108,113,115,128,132,133,137,143,161,162,163,164,174,190,203,206,216,217,233,234,235,241,242,</v>
      </c>
      <c r="AI252" t="str">
        <f t="shared" si="87"/>
        <v>Poison_list = [1,2,3,13,14,15,23,24,29,30,31,32,33,34,41,42,43,44,45,48,49,69,70,71,72,73,88,89,92,93,94,109,110,167,168,169,211,</v>
      </c>
      <c r="AJ252" t="str">
        <f t="shared" si="88"/>
        <v>Psychic_list = [63,64,65,79,80,96,97,102,103,121,122,124,150,151,177,178,196,199,201,202,203,238,249,251,</v>
      </c>
      <c r="AK252" t="str">
        <f t="shared" si="89"/>
        <v>Rock_list = [74,75,76,95,111,112,138,139,140,141,142,185,213,219,222,246,247,248,</v>
      </c>
      <c r="AL252" t="str">
        <f t="shared" si="90"/>
        <v>Steel_list = [81,82,205,208,212,227,</v>
      </c>
      <c r="AM252" t="str">
        <f t="shared" si="75"/>
        <v>Water_list = [7,8,9,54,55,60,61,62,72,73,79,80,86,87,90,91,98,99,116,117,118,119,120,121,129,130,131,134,138,139,140,141,158,159,160,170,171,183,184,186,194,195,199,211,222,223,224,226,230,245,</v>
      </c>
    </row>
    <row r="253" spans="1:39" x14ac:dyDescent="0.5">
      <c r="A253">
        <v>252</v>
      </c>
      <c r="B253" t="s">
        <v>1190</v>
      </c>
      <c r="C253" t="s">
        <v>1618</v>
      </c>
      <c r="D253" t="s">
        <v>1634</v>
      </c>
      <c r="E253" t="str">
        <f t="shared" si="95"/>
        <v/>
      </c>
      <c r="F253" t="str">
        <f t="shared" si="95"/>
        <v/>
      </c>
      <c r="G253" t="str">
        <f t="shared" si="95"/>
        <v/>
      </c>
      <c r="H253" t="str">
        <f t="shared" si="95"/>
        <v/>
      </c>
      <c r="I253" t="str">
        <f t="shared" si="95"/>
        <v/>
      </c>
      <c r="J253" t="str">
        <f t="shared" si="95"/>
        <v/>
      </c>
      <c r="K253" t="str">
        <f t="shared" si="95"/>
        <v/>
      </c>
      <c r="L253" t="str">
        <f t="shared" si="95"/>
        <v/>
      </c>
      <c r="M253">
        <f t="shared" si="95"/>
        <v>252</v>
      </c>
      <c r="N253" t="str">
        <f t="shared" si="95"/>
        <v/>
      </c>
      <c r="O253" t="str">
        <f t="shared" si="95"/>
        <v/>
      </c>
      <c r="P253" t="str">
        <f t="shared" si="95"/>
        <v/>
      </c>
      <c r="Q253" t="str">
        <f t="shared" si="95"/>
        <v/>
      </c>
      <c r="R253" t="str">
        <f t="shared" si="95"/>
        <v/>
      </c>
      <c r="S253" t="str">
        <f t="shared" si="95"/>
        <v/>
      </c>
      <c r="T253" t="str">
        <f t="shared" si="95"/>
        <v/>
      </c>
      <c r="U253" t="str">
        <f t="shared" si="92"/>
        <v/>
      </c>
      <c r="W253" t="str">
        <f t="shared" si="74"/>
        <v>Bug_list = [10,11,12,13,14,15,46,47,48,49,123,127,165,166,167,168,193,204,205,212,213,214,</v>
      </c>
      <c r="X253" t="str">
        <f t="shared" si="76"/>
        <v>Dark_list = [197,198,215,228,229,248,</v>
      </c>
      <c r="Y253" t="str">
        <f t="shared" si="77"/>
        <v>Dragon_list = [147,148,149,230,</v>
      </c>
      <c r="Z253" t="str">
        <f t="shared" si="78"/>
        <v>Electric_list = [25,26,81,82,100,101,125,135,145,170,171,172,179,180,181,239,243,</v>
      </c>
      <c r="AA253" t="str">
        <f t="shared" si="79"/>
        <v>Fighting_list = [56,57,62,66,67,68,106,107,214,236,237,</v>
      </c>
      <c r="AB253" t="str">
        <f t="shared" si="80"/>
        <v>Fire_list = [4,5,6,37,38,58,59,77,78,126,136,146,155,156,157,218,219,228,229,240,244,250,</v>
      </c>
      <c r="AC253" t="str">
        <f t="shared" si="81"/>
        <v>Flying_list = [6,12,16,17,18,21,22,41,42,83,84,85,123,130,142,144,145,146,149,163,164,165,166,169,176,177,178,187,188,189,193,198,207,225,226,227,249,250,</v>
      </c>
      <c r="AD253" t="str">
        <f t="shared" si="82"/>
        <v>Ghost_list = [92,93,94,200,</v>
      </c>
      <c r="AE253" t="str">
        <f t="shared" si="83"/>
        <v>Grass_list = [1,2,3,43,44,45,46,47,69,70,71,102,103,114,152,153,154,182,187,188,189,191,192,251,252,</v>
      </c>
      <c r="AF253" t="str">
        <f t="shared" si="84"/>
        <v>Ground_list = [27,28,31,34,50,51,74,75,76,95,104,105,111,112,194,195,207,208,220,221,231,232,246,247,</v>
      </c>
      <c r="AG253" t="str">
        <f t="shared" si="85"/>
        <v>Ice_list = [87,91,124,131,144,215,220,221,225,238,</v>
      </c>
      <c r="AH253" t="str">
        <f t="shared" si="86"/>
        <v>Normal_list = [16,17,18,19,20,21,22,39,40,52,53,83,84,85,108,113,115,128,132,133,137,143,161,162,163,164,174,190,203,206,216,217,233,234,235,241,242,</v>
      </c>
      <c r="AI253" t="str">
        <f t="shared" si="87"/>
        <v>Poison_list = [1,2,3,13,14,15,23,24,29,30,31,32,33,34,41,42,43,44,45,48,49,69,70,71,72,73,88,89,92,93,94,109,110,167,168,169,211,</v>
      </c>
      <c r="AJ253" t="str">
        <f t="shared" si="88"/>
        <v>Psychic_list = [63,64,65,79,80,96,97,102,103,121,122,124,150,151,177,178,196,199,201,202,203,238,249,251,</v>
      </c>
      <c r="AK253" t="str">
        <f t="shared" si="89"/>
        <v>Rock_list = [74,75,76,95,111,112,138,139,140,141,142,185,213,219,222,246,247,248,</v>
      </c>
      <c r="AL253" t="str">
        <f t="shared" si="90"/>
        <v>Steel_list = [81,82,205,208,212,227,</v>
      </c>
      <c r="AM253" t="str">
        <f t="shared" si="75"/>
        <v>Water_list = [7,8,9,54,55,60,61,62,72,73,79,80,86,87,90,91,98,99,116,117,118,119,120,121,129,130,131,134,138,139,140,141,158,159,160,170,171,183,184,186,194,195,199,211,222,223,224,226,230,245,</v>
      </c>
    </row>
    <row r="254" spans="1:39" x14ac:dyDescent="0.5">
      <c r="A254">
        <v>253</v>
      </c>
      <c r="B254" t="s">
        <v>1191</v>
      </c>
      <c r="C254" t="s">
        <v>1618</v>
      </c>
      <c r="D254" t="s">
        <v>1634</v>
      </c>
      <c r="E254" t="str">
        <f t="shared" si="95"/>
        <v/>
      </c>
      <c r="F254" t="str">
        <f t="shared" si="95"/>
        <v/>
      </c>
      <c r="G254" t="str">
        <f t="shared" si="95"/>
        <v/>
      </c>
      <c r="H254" t="str">
        <f t="shared" si="95"/>
        <v/>
      </c>
      <c r="I254" t="str">
        <f t="shared" si="95"/>
        <v/>
      </c>
      <c r="J254" t="str">
        <f t="shared" si="95"/>
        <v/>
      </c>
      <c r="K254" t="str">
        <f t="shared" si="95"/>
        <v/>
      </c>
      <c r="L254" t="str">
        <f t="shared" si="95"/>
        <v/>
      </c>
      <c r="M254">
        <f t="shared" si="95"/>
        <v>253</v>
      </c>
      <c r="N254" t="str">
        <f t="shared" si="95"/>
        <v/>
      </c>
      <c r="O254" t="str">
        <f t="shared" si="95"/>
        <v/>
      </c>
      <c r="P254" t="str">
        <f t="shared" si="95"/>
        <v/>
      </c>
      <c r="Q254" t="str">
        <f t="shared" si="95"/>
        <v/>
      </c>
      <c r="R254" t="str">
        <f t="shared" si="95"/>
        <v/>
      </c>
      <c r="S254" t="str">
        <f t="shared" si="95"/>
        <v/>
      </c>
      <c r="T254" t="str">
        <f t="shared" si="95"/>
        <v/>
      </c>
      <c r="U254" t="str">
        <f t="shared" si="92"/>
        <v/>
      </c>
      <c r="W254" t="str">
        <f t="shared" si="74"/>
        <v>Bug_list = [10,11,12,13,14,15,46,47,48,49,123,127,165,166,167,168,193,204,205,212,213,214,</v>
      </c>
      <c r="X254" t="str">
        <f t="shared" si="76"/>
        <v>Dark_list = [197,198,215,228,229,248,</v>
      </c>
      <c r="Y254" t="str">
        <f t="shared" si="77"/>
        <v>Dragon_list = [147,148,149,230,</v>
      </c>
      <c r="Z254" t="str">
        <f t="shared" si="78"/>
        <v>Electric_list = [25,26,81,82,100,101,125,135,145,170,171,172,179,180,181,239,243,</v>
      </c>
      <c r="AA254" t="str">
        <f t="shared" si="79"/>
        <v>Fighting_list = [56,57,62,66,67,68,106,107,214,236,237,</v>
      </c>
      <c r="AB254" t="str">
        <f t="shared" si="80"/>
        <v>Fire_list = [4,5,6,37,38,58,59,77,78,126,136,146,155,156,157,218,219,228,229,240,244,250,</v>
      </c>
      <c r="AC254" t="str">
        <f t="shared" si="81"/>
        <v>Flying_list = [6,12,16,17,18,21,22,41,42,83,84,85,123,130,142,144,145,146,149,163,164,165,166,169,176,177,178,187,188,189,193,198,207,225,226,227,249,250,</v>
      </c>
      <c r="AD254" t="str">
        <f t="shared" si="82"/>
        <v>Ghost_list = [92,93,94,200,</v>
      </c>
      <c r="AE254" t="str">
        <f t="shared" si="83"/>
        <v>Grass_list = [1,2,3,43,44,45,46,47,69,70,71,102,103,114,152,153,154,182,187,188,189,191,192,251,252,253,</v>
      </c>
      <c r="AF254" t="str">
        <f t="shared" si="84"/>
        <v>Ground_list = [27,28,31,34,50,51,74,75,76,95,104,105,111,112,194,195,207,208,220,221,231,232,246,247,</v>
      </c>
      <c r="AG254" t="str">
        <f t="shared" si="85"/>
        <v>Ice_list = [87,91,124,131,144,215,220,221,225,238,</v>
      </c>
      <c r="AH254" t="str">
        <f t="shared" si="86"/>
        <v>Normal_list = [16,17,18,19,20,21,22,39,40,52,53,83,84,85,108,113,115,128,132,133,137,143,161,162,163,164,174,190,203,206,216,217,233,234,235,241,242,</v>
      </c>
      <c r="AI254" t="str">
        <f t="shared" si="87"/>
        <v>Poison_list = [1,2,3,13,14,15,23,24,29,30,31,32,33,34,41,42,43,44,45,48,49,69,70,71,72,73,88,89,92,93,94,109,110,167,168,169,211,</v>
      </c>
      <c r="AJ254" t="str">
        <f t="shared" si="88"/>
        <v>Psychic_list = [63,64,65,79,80,96,97,102,103,121,122,124,150,151,177,178,196,199,201,202,203,238,249,251,</v>
      </c>
      <c r="AK254" t="str">
        <f t="shared" si="89"/>
        <v>Rock_list = [74,75,76,95,111,112,138,139,140,141,142,185,213,219,222,246,247,248,</v>
      </c>
      <c r="AL254" t="str">
        <f t="shared" si="90"/>
        <v>Steel_list = [81,82,205,208,212,227,</v>
      </c>
      <c r="AM254" t="str">
        <f t="shared" si="75"/>
        <v>Water_list = [7,8,9,54,55,60,61,62,72,73,79,80,86,87,90,91,98,99,116,117,118,119,120,121,129,130,131,134,138,139,140,141,158,159,160,170,171,183,184,186,194,195,199,211,222,223,224,226,230,245,</v>
      </c>
    </row>
    <row r="255" spans="1:39" x14ac:dyDescent="0.5">
      <c r="A255">
        <v>254</v>
      </c>
      <c r="B255" t="s">
        <v>1444</v>
      </c>
      <c r="C255" t="s">
        <v>1618</v>
      </c>
      <c r="D255" t="s">
        <v>1634</v>
      </c>
      <c r="E255" t="str">
        <f t="shared" si="95"/>
        <v/>
      </c>
      <c r="F255" t="str">
        <f t="shared" si="95"/>
        <v/>
      </c>
      <c r="G255" t="str">
        <f t="shared" si="95"/>
        <v/>
      </c>
      <c r="H255" t="str">
        <f t="shared" si="95"/>
        <v/>
      </c>
      <c r="I255" t="str">
        <f t="shared" si="95"/>
        <v/>
      </c>
      <c r="J255" t="str">
        <f t="shared" si="95"/>
        <v/>
      </c>
      <c r="K255" t="str">
        <f t="shared" si="95"/>
        <v/>
      </c>
      <c r="L255" t="str">
        <f t="shared" si="95"/>
        <v/>
      </c>
      <c r="M255">
        <f t="shared" si="95"/>
        <v>254</v>
      </c>
      <c r="N255" t="str">
        <f t="shared" si="95"/>
        <v/>
      </c>
      <c r="O255" t="str">
        <f t="shared" si="95"/>
        <v/>
      </c>
      <c r="P255" t="str">
        <f t="shared" si="95"/>
        <v/>
      </c>
      <c r="Q255" t="str">
        <f t="shared" si="95"/>
        <v/>
      </c>
      <c r="R255" t="str">
        <f t="shared" si="95"/>
        <v/>
      </c>
      <c r="S255" t="str">
        <f t="shared" si="95"/>
        <v/>
      </c>
      <c r="T255" t="str">
        <f t="shared" si="95"/>
        <v/>
      </c>
      <c r="U255" t="str">
        <f t="shared" si="92"/>
        <v/>
      </c>
      <c r="W255" t="str">
        <f t="shared" si="74"/>
        <v>Bug_list = [10,11,12,13,14,15,46,47,48,49,123,127,165,166,167,168,193,204,205,212,213,214,</v>
      </c>
      <c r="X255" t="str">
        <f t="shared" si="76"/>
        <v>Dark_list = [197,198,215,228,229,248,</v>
      </c>
      <c r="Y255" t="str">
        <f t="shared" si="77"/>
        <v>Dragon_list = [147,148,149,230,</v>
      </c>
      <c r="Z255" t="str">
        <f t="shared" si="78"/>
        <v>Electric_list = [25,26,81,82,100,101,125,135,145,170,171,172,179,180,181,239,243,</v>
      </c>
      <c r="AA255" t="str">
        <f t="shared" si="79"/>
        <v>Fighting_list = [56,57,62,66,67,68,106,107,214,236,237,</v>
      </c>
      <c r="AB255" t="str">
        <f t="shared" si="80"/>
        <v>Fire_list = [4,5,6,37,38,58,59,77,78,126,136,146,155,156,157,218,219,228,229,240,244,250,</v>
      </c>
      <c r="AC255" t="str">
        <f t="shared" si="81"/>
        <v>Flying_list = [6,12,16,17,18,21,22,41,42,83,84,85,123,130,142,144,145,146,149,163,164,165,166,169,176,177,178,187,188,189,193,198,207,225,226,227,249,250,</v>
      </c>
      <c r="AD255" t="str">
        <f t="shared" si="82"/>
        <v>Ghost_list = [92,93,94,200,</v>
      </c>
      <c r="AE255" t="str">
        <f t="shared" si="83"/>
        <v>Grass_list = [1,2,3,43,44,45,46,47,69,70,71,102,103,114,152,153,154,182,187,188,189,191,192,251,252,253,254,</v>
      </c>
      <c r="AF255" t="str">
        <f t="shared" si="84"/>
        <v>Ground_list = [27,28,31,34,50,51,74,75,76,95,104,105,111,112,194,195,207,208,220,221,231,232,246,247,</v>
      </c>
      <c r="AG255" t="str">
        <f t="shared" si="85"/>
        <v>Ice_list = [87,91,124,131,144,215,220,221,225,238,</v>
      </c>
      <c r="AH255" t="str">
        <f t="shared" si="86"/>
        <v>Normal_list = [16,17,18,19,20,21,22,39,40,52,53,83,84,85,108,113,115,128,132,133,137,143,161,162,163,164,174,190,203,206,216,217,233,234,235,241,242,</v>
      </c>
      <c r="AI255" t="str">
        <f t="shared" si="87"/>
        <v>Poison_list = [1,2,3,13,14,15,23,24,29,30,31,32,33,34,41,42,43,44,45,48,49,69,70,71,72,73,88,89,92,93,94,109,110,167,168,169,211,</v>
      </c>
      <c r="AJ255" t="str">
        <f t="shared" si="88"/>
        <v>Psychic_list = [63,64,65,79,80,96,97,102,103,121,122,124,150,151,177,178,196,199,201,202,203,238,249,251,</v>
      </c>
      <c r="AK255" t="str">
        <f t="shared" si="89"/>
        <v>Rock_list = [74,75,76,95,111,112,138,139,140,141,142,185,213,219,222,246,247,248,</v>
      </c>
      <c r="AL255" t="str">
        <f t="shared" si="90"/>
        <v>Steel_list = [81,82,205,208,212,227,</v>
      </c>
      <c r="AM255" t="str">
        <f t="shared" si="75"/>
        <v>Water_list = [7,8,9,54,55,60,61,62,72,73,79,80,86,87,90,91,98,99,116,117,118,119,120,121,129,130,131,134,138,139,140,141,158,159,160,170,171,183,184,186,194,195,199,211,222,223,224,226,230,245,</v>
      </c>
    </row>
    <row r="256" spans="1:39" x14ac:dyDescent="0.5">
      <c r="A256">
        <v>255</v>
      </c>
      <c r="B256" t="s">
        <v>1192</v>
      </c>
      <c r="C256" t="s">
        <v>1627</v>
      </c>
      <c r="D256" t="s">
        <v>1634</v>
      </c>
      <c r="E256" t="str">
        <f t="shared" si="95"/>
        <v/>
      </c>
      <c r="F256" t="str">
        <f t="shared" si="95"/>
        <v/>
      </c>
      <c r="G256" t="str">
        <f t="shared" si="95"/>
        <v/>
      </c>
      <c r="H256" t="str">
        <f t="shared" si="95"/>
        <v/>
      </c>
      <c r="I256" t="str">
        <f t="shared" si="95"/>
        <v/>
      </c>
      <c r="J256">
        <f t="shared" si="95"/>
        <v>255</v>
      </c>
      <c r="K256" t="str">
        <f t="shared" si="95"/>
        <v/>
      </c>
      <c r="L256" t="str">
        <f t="shared" si="95"/>
        <v/>
      </c>
      <c r="M256" t="str">
        <f t="shared" si="95"/>
        <v/>
      </c>
      <c r="N256" t="str">
        <f t="shared" si="95"/>
        <v/>
      </c>
      <c r="O256" t="str">
        <f t="shared" si="95"/>
        <v/>
      </c>
      <c r="P256" t="str">
        <f t="shared" si="95"/>
        <v/>
      </c>
      <c r="Q256" t="str">
        <f t="shared" si="95"/>
        <v/>
      </c>
      <c r="R256" t="str">
        <f t="shared" si="95"/>
        <v/>
      </c>
      <c r="S256" t="str">
        <f t="shared" si="95"/>
        <v/>
      </c>
      <c r="T256" t="str">
        <f t="shared" si="95"/>
        <v/>
      </c>
      <c r="U256" t="str">
        <f t="shared" si="92"/>
        <v/>
      </c>
      <c r="W256" t="str">
        <f t="shared" si="74"/>
        <v>Bug_list = [10,11,12,13,14,15,46,47,48,49,123,127,165,166,167,168,193,204,205,212,213,214,</v>
      </c>
      <c r="X256" t="str">
        <f t="shared" si="76"/>
        <v>Dark_list = [197,198,215,228,229,248,</v>
      </c>
      <c r="Y256" t="str">
        <f t="shared" si="77"/>
        <v>Dragon_list = [147,148,149,230,</v>
      </c>
      <c r="Z256" t="str">
        <f t="shared" si="78"/>
        <v>Electric_list = [25,26,81,82,100,101,125,135,145,170,171,172,179,180,181,239,243,</v>
      </c>
      <c r="AA256" t="str">
        <f t="shared" si="79"/>
        <v>Fighting_list = [56,57,62,66,67,68,106,107,214,236,237,</v>
      </c>
      <c r="AB256" t="str">
        <f t="shared" si="80"/>
        <v>Fire_list = [4,5,6,37,38,58,59,77,78,126,136,146,155,156,157,218,219,228,229,240,244,250,255,</v>
      </c>
      <c r="AC256" t="str">
        <f t="shared" si="81"/>
        <v>Flying_list = [6,12,16,17,18,21,22,41,42,83,84,85,123,130,142,144,145,146,149,163,164,165,166,169,176,177,178,187,188,189,193,198,207,225,226,227,249,250,</v>
      </c>
      <c r="AD256" t="str">
        <f t="shared" si="82"/>
        <v>Ghost_list = [92,93,94,200,</v>
      </c>
      <c r="AE256" t="str">
        <f t="shared" si="83"/>
        <v>Grass_list = [1,2,3,43,44,45,46,47,69,70,71,102,103,114,152,153,154,182,187,188,189,191,192,251,252,253,254,</v>
      </c>
      <c r="AF256" t="str">
        <f t="shared" si="84"/>
        <v>Ground_list = [27,28,31,34,50,51,74,75,76,95,104,105,111,112,194,195,207,208,220,221,231,232,246,247,</v>
      </c>
      <c r="AG256" t="str">
        <f t="shared" si="85"/>
        <v>Ice_list = [87,91,124,131,144,215,220,221,225,238,</v>
      </c>
      <c r="AH256" t="str">
        <f t="shared" si="86"/>
        <v>Normal_list = [16,17,18,19,20,21,22,39,40,52,53,83,84,85,108,113,115,128,132,133,137,143,161,162,163,164,174,190,203,206,216,217,233,234,235,241,242,</v>
      </c>
      <c r="AI256" t="str">
        <f t="shared" si="87"/>
        <v>Poison_list = [1,2,3,13,14,15,23,24,29,30,31,32,33,34,41,42,43,44,45,48,49,69,70,71,72,73,88,89,92,93,94,109,110,167,168,169,211,</v>
      </c>
      <c r="AJ256" t="str">
        <f t="shared" si="88"/>
        <v>Psychic_list = [63,64,65,79,80,96,97,102,103,121,122,124,150,151,177,178,196,199,201,202,203,238,249,251,</v>
      </c>
      <c r="AK256" t="str">
        <f t="shared" si="89"/>
        <v>Rock_list = [74,75,76,95,111,112,138,139,140,141,142,185,213,219,222,246,247,248,</v>
      </c>
      <c r="AL256" t="str">
        <f t="shared" si="90"/>
        <v>Steel_list = [81,82,205,208,212,227,</v>
      </c>
      <c r="AM256" t="str">
        <f t="shared" si="75"/>
        <v>Water_list = [7,8,9,54,55,60,61,62,72,73,79,80,86,87,90,91,98,99,116,117,118,119,120,121,129,130,131,134,138,139,140,141,158,159,160,170,171,183,184,186,194,195,199,211,222,223,224,226,230,245,</v>
      </c>
    </row>
    <row r="257" spans="1:39" x14ac:dyDescent="0.5">
      <c r="A257">
        <v>256</v>
      </c>
      <c r="B257" t="s">
        <v>1193</v>
      </c>
      <c r="C257" t="s">
        <v>1627</v>
      </c>
      <c r="D257" t="s">
        <v>1631</v>
      </c>
      <c r="E257" t="str">
        <f t="shared" si="95"/>
        <v/>
      </c>
      <c r="F257" t="str">
        <f t="shared" si="95"/>
        <v/>
      </c>
      <c r="G257" t="str">
        <f t="shared" si="95"/>
        <v/>
      </c>
      <c r="H257" t="str">
        <f t="shared" si="95"/>
        <v/>
      </c>
      <c r="I257">
        <f t="shared" si="95"/>
        <v>256</v>
      </c>
      <c r="J257">
        <f t="shared" si="95"/>
        <v>256</v>
      </c>
      <c r="K257" t="str">
        <f t="shared" si="95"/>
        <v/>
      </c>
      <c r="L257" t="str">
        <f t="shared" si="95"/>
        <v/>
      </c>
      <c r="M257" t="str">
        <f t="shared" si="95"/>
        <v/>
      </c>
      <c r="N257" t="str">
        <f t="shared" si="95"/>
        <v/>
      </c>
      <c r="O257" t="str">
        <f t="shared" si="95"/>
        <v/>
      </c>
      <c r="P257" t="str">
        <f t="shared" si="95"/>
        <v/>
      </c>
      <c r="Q257" t="str">
        <f t="shared" si="95"/>
        <v/>
      </c>
      <c r="R257" t="str">
        <f t="shared" si="95"/>
        <v/>
      </c>
      <c r="S257" t="str">
        <f t="shared" si="95"/>
        <v/>
      </c>
      <c r="T257" t="str">
        <f t="shared" si="95"/>
        <v/>
      </c>
      <c r="U257" t="str">
        <f t="shared" si="92"/>
        <v/>
      </c>
      <c r="W257" t="str">
        <f t="shared" si="74"/>
        <v>Bug_list = [10,11,12,13,14,15,46,47,48,49,123,127,165,166,167,168,193,204,205,212,213,214,</v>
      </c>
      <c r="X257" t="str">
        <f t="shared" si="76"/>
        <v>Dark_list = [197,198,215,228,229,248,</v>
      </c>
      <c r="Y257" t="str">
        <f t="shared" si="77"/>
        <v>Dragon_list = [147,148,149,230,</v>
      </c>
      <c r="Z257" t="str">
        <f t="shared" si="78"/>
        <v>Electric_list = [25,26,81,82,100,101,125,135,145,170,171,172,179,180,181,239,243,</v>
      </c>
      <c r="AA257" t="str">
        <f t="shared" si="79"/>
        <v>Fighting_list = [56,57,62,66,67,68,106,107,214,236,237,256,</v>
      </c>
      <c r="AB257" t="str">
        <f t="shared" si="80"/>
        <v>Fire_list = [4,5,6,37,38,58,59,77,78,126,136,146,155,156,157,218,219,228,229,240,244,250,255,256,</v>
      </c>
      <c r="AC257" t="str">
        <f t="shared" si="81"/>
        <v>Flying_list = [6,12,16,17,18,21,22,41,42,83,84,85,123,130,142,144,145,146,149,163,164,165,166,169,176,177,178,187,188,189,193,198,207,225,226,227,249,250,</v>
      </c>
      <c r="AD257" t="str">
        <f t="shared" si="82"/>
        <v>Ghost_list = [92,93,94,200,</v>
      </c>
      <c r="AE257" t="str">
        <f t="shared" si="83"/>
        <v>Grass_list = [1,2,3,43,44,45,46,47,69,70,71,102,103,114,152,153,154,182,187,188,189,191,192,251,252,253,254,</v>
      </c>
      <c r="AF257" t="str">
        <f t="shared" si="84"/>
        <v>Ground_list = [27,28,31,34,50,51,74,75,76,95,104,105,111,112,194,195,207,208,220,221,231,232,246,247,</v>
      </c>
      <c r="AG257" t="str">
        <f t="shared" si="85"/>
        <v>Ice_list = [87,91,124,131,144,215,220,221,225,238,</v>
      </c>
      <c r="AH257" t="str">
        <f t="shared" si="86"/>
        <v>Normal_list = [16,17,18,19,20,21,22,39,40,52,53,83,84,85,108,113,115,128,132,133,137,143,161,162,163,164,174,190,203,206,216,217,233,234,235,241,242,</v>
      </c>
      <c r="AI257" t="str">
        <f t="shared" si="87"/>
        <v>Poison_list = [1,2,3,13,14,15,23,24,29,30,31,32,33,34,41,42,43,44,45,48,49,69,70,71,72,73,88,89,92,93,94,109,110,167,168,169,211,</v>
      </c>
      <c r="AJ257" t="str">
        <f t="shared" si="88"/>
        <v>Psychic_list = [63,64,65,79,80,96,97,102,103,121,122,124,150,151,177,178,196,199,201,202,203,238,249,251,</v>
      </c>
      <c r="AK257" t="str">
        <f t="shared" si="89"/>
        <v>Rock_list = [74,75,76,95,111,112,138,139,140,141,142,185,213,219,222,246,247,248,</v>
      </c>
      <c r="AL257" t="str">
        <f t="shared" si="90"/>
        <v>Steel_list = [81,82,205,208,212,227,</v>
      </c>
      <c r="AM257" t="str">
        <f t="shared" si="75"/>
        <v>Water_list = [7,8,9,54,55,60,61,62,72,73,79,80,86,87,90,91,98,99,116,117,118,119,120,121,129,130,131,134,138,139,140,141,158,159,160,170,171,183,184,186,194,195,199,211,222,223,224,226,230,245,</v>
      </c>
    </row>
    <row r="258" spans="1:39" x14ac:dyDescent="0.5">
      <c r="A258">
        <v>257</v>
      </c>
      <c r="B258" t="s">
        <v>1445</v>
      </c>
      <c r="C258" t="s">
        <v>1627</v>
      </c>
      <c r="D258" t="s">
        <v>1631</v>
      </c>
      <c r="E258" t="str">
        <f t="shared" si="95"/>
        <v/>
      </c>
      <c r="F258" t="str">
        <f t="shared" si="95"/>
        <v/>
      </c>
      <c r="G258" t="str">
        <f t="shared" si="95"/>
        <v/>
      </c>
      <c r="H258" t="str">
        <f t="shared" si="95"/>
        <v/>
      </c>
      <c r="I258">
        <f t="shared" si="95"/>
        <v>257</v>
      </c>
      <c r="J258">
        <f t="shared" si="95"/>
        <v>257</v>
      </c>
      <c r="K258" t="str">
        <f t="shared" si="95"/>
        <v/>
      </c>
      <c r="L258" t="str">
        <f t="shared" si="95"/>
        <v/>
      </c>
      <c r="M258" t="str">
        <f t="shared" si="95"/>
        <v/>
      </c>
      <c r="N258" t="str">
        <f t="shared" si="95"/>
        <v/>
      </c>
      <c r="O258" t="str">
        <f t="shared" si="95"/>
        <v/>
      </c>
      <c r="P258" t="str">
        <f t="shared" si="95"/>
        <v/>
      </c>
      <c r="Q258" t="str">
        <f t="shared" si="95"/>
        <v/>
      </c>
      <c r="R258" t="str">
        <f t="shared" si="95"/>
        <v/>
      </c>
      <c r="S258" t="str">
        <f t="shared" si="95"/>
        <v/>
      </c>
      <c r="T258" t="str">
        <f t="shared" si="95"/>
        <v/>
      </c>
      <c r="U258" t="str">
        <f t="shared" si="92"/>
        <v/>
      </c>
      <c r="W258" t="str">
        <f t="shared" si="74"/>
        <v>Bug_list = [10,11,12,13,14,15,46,47,48,49,123,127,165,166,167,168,193,204,205,212,213,214,</v>
      </c>
      <c r="X258" t="str">
        <f t="shared" si="76"/>
        <v>Dark_list = [197,198,215,228,229,248,</v>
      </c>
      <c r="Y258" t="str">
        <f t="shared" si="77"/>
        <v>Dragon_list = [147,148,149,230,</v>
      </c>
      <c r="Z258" t="str">
        <f t="shared" si="78"/>
        <v>Electric_list = [25,26,81,82,100,101,125,135,145,170,171,172,179,180,181,239,243,</v>
      </c>
      <c r="AA258" t="str">
        <f t="shared" si="79"/>
        <v>Fighting_list = [56,57,62,66,67,68,106,107,214,236,237,256,257,</v>
      </c>
      <c r="AB258" t="str">
        <f t="shared" si="80"/>
        <v>Fire_list = [4,5,6,37,38,58,59,77,78,126,136,146,155,156,157,218,219,228,229,240,244,250,255,256,257,</v>
      </c>
      <c r="AC258" t="str">
        <f t="shared" si="81"/>
        <v>Flying_list = [6,12,16,17,18,21,22,41,42,83,84,85,123,130,142,144,145,146,149,163,164,165,166,169,176,177,178,187,188,189,193,198,207,225,226,227,249,250,</v>
      </c>
      <c r="AD258" t="str">
        <f t="shared" si="82"/>
        <v>Ghost_list = [92,93,94,200,</v>
      </c>
      <c r="AE258" t="str">
        <f t="shared" si="83"/>
        <v>Grass_list = [1,2,3,43,44,45,46,47,69,70,71,102,103,114,152,153,154,182,187,188,189,191,192,251,252,253,254,</v>
      </c>
      <c r="AF258" t="str">
        <f t="shared" si="84"/>
        <v>Ground_list = [27,28,31,34,50,51,74,75,76,95,104,105,111,112,194,195,207,208,220,221,231,232,246,247,</v>
      </c>
      <c r="AG258" t="str">
        <f t="shared" si="85"/>
        <v>Ice_list = [87,91,124,131,144,215,220,221,225,238,</v>
      </c>
      <c r="AH258" t="str">
        <f t="shared" si="86"/>
        <v>Normal_list = [16,17,18,19,20,21,22,39,40,52,53,83,84,85,108,113,115,128,132,133,137,143,161,162,163,164,174,190,203,206,216,217,233,234,235,241,242,</v>
      </c>
      <c r="AI258" t="str">
        <f t="shared" si="87"/>
        <v>Poison_list = [1,2,3,13,14,15,23,24,29,30,31,32,33,34,41,42,43,44,45,48,49,69,70,71,72,73,88,89,92,93,94,109,110,167,168,169,211,</v>
      </c>
      <c r="AJ258" t="str">
        <f t="shared" si="88"/>
        <v>Psychic_list = [63,64,65,79,80,96,97,102,103,121,122,124,150,151,177,178,196,199,201,202,203,238,249,251,</v>
      </c>
      <c r="AK258" t="str">
        <f t="shared" si="89"/>
        <v>Rock_list = [74,75,76,95,111,112,138,139,140,141,142,185,213,219,222,246,247,248,</v>
      </c>
      <c r="AL258" t="str">
        <f t="shared" si="90"/>
        <v>Steel_list = [81,82,205,208,212,227,</v>
      </c>
      <c r="AM258" t="str">
        <f t="shared" si="75"/>
        <v>Water_list = [7,8,9,54,55,60,61,62,72,73,79,80,86,87,90,91,98,99,116,117,118,119,120,121,129,130,131,134,138,139,140,141,158,159,160,170,171,183,184,186,194,195,199,211,222,223,224,226,230,245,</v>
      </c>
    </row>
    <row r="259" spans="1:39" x14ac:dyDescent="0.5">
      <c r="A259">
        <v>258</v>
      </c>
      <c r="B259" t="s">
        <v>1194</v>
      </c>
      <c r="C259" t="s">
        <v>1625</v>
      </c>
      <c r="D259" t="s">
        <v>1634</v>
      </c>
      <c r="E259" t="str">
        <f t="shared" ref="E259:T274" si="96">IF(OR($C259=E$1,$D259=E$1),$A259,"")</f>
        <v/>
      </c>
      <c r="F259" t="str">
        <f t="shared" si="96"/>
        <v/>
      </c>
      <c r="G259" t="str">
        <f t="shared" si="96"/>
        <v/>
      </c>
      <c r="H259" t="str">
        <f t="shared" si="96"/>
        <v/>
      </c>
      <c r="I259" t="str">
        <f t="shared" si="96"/>
        <v/>
      </c>
      <c r="J259" t="str">
        <f t="shared" si="96"/>
        <v/>
      </c>
      <c r="K259" t="str">
        <f t="shared" si="96"/>
        <v/>
      </c>
      <c r="L259" t="str">
        <f t="shared" si="96"/>
        <v/>
      </c>
      <c r="M259" t="str">
        <f t="shared" si="96"/>
        <v/>
      </c>
      <c r="N259" t="str">
        <f t="shared" si="96"/>
        <v/>
      </c>
      <c r="O259" t="str">
        <f t="shared" si="96"/>
        <v/>
      </c>
      <c r="P259" t="str">
        <f t="shared" si="96"/>
        <v/>
      </c>
      <c r="Q259" t="str">
        <f t="shared" si="96"/>
        <v/>
      </c>
      <c r="R259" t="str">
        <f t="shared" si="96"/>
        <v/>
      </c>
      <c r="S259" t="str">
        <f t="shared" si="96"/>
        <v/>
      </c>
      <c r="T259" t="str">
        <f t="shared" si="96"/>
        <v/>
      </c>
      <c r="U259">
        <f t="shared" si="92"/>
        <v>258</v>
      </c>
      <c r="W259" t="str">
        <f t="shared" ref="W259:W322" si="97">IF($A258=507,_xlfn.CONCAT(W258,"]"),IF(E259&lt;&gt;"",_xlfn.CONCAT(W258,E259,","),W258))</f>
        <v>Bug_list = [10,11,12,13,14,15,46,47,48,49,123,127,165,166,167,168,193,204,205,212,213,214,</v>
      </c>
      <c r="X259" t="str">
        <f t="shared" si="76"/>
        <v>Dark_list = [197,198,215,228,229,248,</v>
      </c>
      <c r="Y259" t="str">
        <f t="shared" si="77"/>
        <v>Dragon_list = [147,148,149,230,</v>
      </c>
      <c r="Z259" t="str">
        <f t="shared" si="78"/>
        <v>Electric_list = [25,26,81,82,100,101,125,135,145,170,171,172,179,180,181,239,243,</v>
      </c>
      <c r="AA259" t="str">
        <f t="shared" si="79"/>
        <v>Fighting_list = [56,57,62,66,67,68,106,107,214,236,237,256,257,</v>
      </c>
      <c r="AB259" t="str">
        <f t="shared" si="80"/>
        <v>Fire_list = [4,5,6,37,38,58,59,77,78,126,136,146,155,156,157,218,219,228,229,240,244,250,255,256,257,</v>
      </c>
      <c r="AC259" t="str">
        <f t="shared" si="81"/>
        <v>Flying_list = [6,12,16,17,18,21,22,41,42,83,84,85,123,130,142,144,145,146,149,163,164,165,166,169,176,177,178,187,188,189,193,198,207,225,226,227,249,250,</v>
      </c>
      <c r="AD259" t="str">
        <f t="shared" si="82"/>
        <v>Ghost_list = [92,93,94,200,</v>
      </c>
      <c r="AE259" t="str">
        <f t="shared" si="83"/>
        <v>Grass_list = [1,2,3,43,44,45,46,47,69,70,71,102,103,114,152,153,154,182,187,188,189,191,192,251,252,253,254,</v>
      </c>
      <c r="AF259" t="str">
        <f t="shared" si="84"/>
        <v>Ground_list = [27,28,31,34,50,51,74,75,76,95,104,105,111,112,194,195,207,208,220,221,231,232,246,247,</v>
      </c>
      <c r="AG259" t="str">
        <f t="shared" si="85"/>
        <v>Ice_list = [87,91,124,131,144,215,220,221,225,238,</v>
      </c>
      <c r="AH259" t="str">
        <f t="shared" si="86"/>
        <v>Normal_list = [16,17,18,19,20,21,22,39,40,52,53,83,84,85,108,113,115,128,132,133,137,143,161,162,163,164,174,190,203,206,216,217,233,234,235,241,242,</v>
      </c>
      <c r="AI259" t="str">
        <f t="shared" si="87"/>
        <v>Poison_list = [1,2,3,13,14,15,23,24,29,30,31,32,33,34,41,42,43,44,45,48,49,69,70,71,72,73,88,89,92,93,94,109,110,167,168,169,211,</v>
      </c>
      <c r="AJ259" t="str">
        <f t="shared" si="88"/>
        <v>Psychic_list = [63,64,65,79,80,96,97,102,103,121,122,124,150,151,177,178,196,199,201,202,203,238,249,251,</v>
      </c>
      <c r="AK259" t="str">
        <f t="shared" si="89"/>
        <v>Rock_list = [74,75,76,95,111,112,138,139,140,141,142,185,213,219,222,246,247,248,</v>
      </c>
      <c r="AL259" t="str">
        <f t="shared" si="90"/>
        <v>Steel_list = [81,82,205,208,212,227,</v>
      </c>
      <c r="AM259" t="str">
        <f t="shared" si="75"/>
        <v>Water_list = [7,8,9,54,55,60,61,62,72,73,79,80,86,87,90,91,98,99,116,117,118,119,120,121,129,130,131,134,138,139,140,141,158,159,160,170,171,183,184,186,194,195,199,211,222,223,224,226,230,245,258,</v>
      </c>
    </row>
    <row r="260" spans="1:39" x14ac:dyDescent="0.5">
      <c r="A260">
        <v>259</v>
      </c>
      <c r="B260" t="s">
        <v>1195</v>
      </c>
      <c r="C260" t="s">
        <v>1625</v>
      </c>
      <c r="D260" t="s">
        <v>1616</v>
      </c>
      <c r="E260" t="str">
        <f t="shared" si="96"/>
        <v/>
      </c>
      <c r="F260" t="str">
        <f t="shared" si="96"/>
        <v/>
      </c>
      <c r="G260" t="str">
        <f t="shared" si="96"/>
        <v/>
      </c>
      <c r="H260" t="str">
        <f t="shared" si="96"/>
        <v/>
      </c>
      <c r="I260" t="str">
        <f t="shared" si="96"/>
        <v/>
      </c>
      <c r="J260" t="str">
        <f t="shared" si="96"/>
        <v/>
      </c>
      <c r="K260" t="str">
        <f t="shared" si="96"/>
        <v/>
      </c>
      <c r="L260" t="str">
        <f t="shared" si="96"/>
        <v/>
      </c>
      <c r="M260" t="str">
        <f t="shared" si="96"/>
        <v/>
      </c>
      <c r="N260">
        <f t="shared" si="96"/>
        <v>259</v>
      </c>
      <c r="O260" t="str">
        <f t="shared" si="96"/>
        <v/>
      </c>
      <c r="P260" t="str">
        <f t="shared" si="96"/>
        <v/>
      </c>
      <c r="Q260" t="str">
        <f t="shared" si="96"/>
        <v/>
      </c>
      <c r="R260" t="str">
        <f t="shared" si="96"/>
        <v/>
      </c>
      <c r="S260" t="str">
        <f t="shared" si="96"/>
        <v/>
      </c>
      <c r="T260" t="str">
        <f t="shared" si="96"/>
        <v/>
      </c>
      <c r="U260">
        <f t="shared" si="92"/>
        <v>259</v>
      </c>
      <c r="W260" t="str">
        <f t="shared" si="97"/>
        <v>Bug_list = [10,11,12,13,14,15,46,47,48,49,123,127,165,166,167,168,193,204,205,212,213,214,</v>
      </c>
      <c r="X260" t="str">
        <f t="shared" si="76"/>
        <v>Dark_list = [197,198,215,228,229,248,</v>
      </c>
      <c r="Y260" t="str">
        <f t="shared" si="77"/>
        <v>Dragon_list = [147,148,149,230,</v>
      </c>
      <c r="Z260" t="str">
        <f t="shared" si="78"/>
        <v>Electric_list = [25,26,81,82,100,101,125,135,145,170,171,172,179,180,181,239,243,</v>
      </c>
      <c r="AA260" t="str">
        <f t="shared" si="79"/>
        <v>Fighting_list = [56,57,62,66,67,68,106,107,214,236,237,256,257,</v>
      </c>
      <c r="AB260" t="str">
        <f t="shared" si="80"/>
        <v>Fire_list = [4,5,6,37,38,58,59,77,78,126,136,146,155,156,157,218,219,228,229,240,244,250,255,256,257,</v>
      </c>
      <c r="AC260" t="str">
        <f t="shared" si="81"/>
        <v>Flying_list = [6,12,16,17,18,21,22,41,42,83,84,85,123,130,142,144,145,146,149,163,164,165,166,169,176,177,178,187,188,189,193,198,207,225,226,227,249,250,</v>
      </c>
      <c r="AD260" t="str">
        <f t="shared" si="82"/>
        <v>Ghost_list = [92,93,94,200,</v>
      </c>
      <c r="AE260" t="str">
        <f t="shared" si="83"/>
        <v>Grass_list = [1,2,3,43,44,45,46,47,69,70,71,102,103,114,152,153,154,182,187,188,189,191,192,251,252,253,254,</v>
      </c>
      <c r="AF260" t="str">
        <f t="shared" si="84"/>
        <v>Ground_list = [27,28,31,34,50,51,74,75,76,95,104,105,111,112,194,195,207,208,220,221,231,232,246,247,259,</v>
      </c>
      <c r="AG260" t="str">
        <f t="shared" si="85"/>
        <v>Ice_list = [87,91,124,131,144,215,220,221,225,238,</v>
      </c>
      <c r="AH260" t="str">
        <f t="shared" si="86"/>
        <v>Normal_list = [16,17,18,19,20,21,22,39,40,52,53,83,84,85,108,113,115,128,132,133,137,143,161,162,163,164,174,190,203,206,216,217,233,234,235,241,242,</v>
      </c>
      <c r="AI260" t="str">
        <f t="shared" si="87"/>
        <v>Poison_list = [1,2,3,13,14,15,23,24,29,30,31,32,33,34,41,42,43,44,45,48,49,69,70,71,72,73,88,89,92,93,94,109,110,167,168,169,211,</v>
      </c>
      <c r="AJ260" t="str">
        <f t="shared" si="88"/>
        <v>Psychic_list = [63,64,65,79,80,96,97,102,103,121,122,124,150,151,177,178,196,199,201,202,203,238,249,251,</v>
      </c>
      <c r="AK260" t="str">
        <f t="shared" si="89"/>
        <v>Rock_list = [74,75,76,95,111,112,138,139,140,141,142,185,213,219,222,246,247,248,</v>
      </c>
      <c r="AL260" t="str">
        <f t="shared" si="90"/>
        <v>Steel_list = [81,82,205,208,212,227,</v>
      </c>
      <c r="AM260" t="str">
        <f t="shared" si="75"/>
        <v>Water_list = [7,8,9,54,55,60,61,62,72,73,79,80,86,87,90,91,98,99,116,117,118,119,120,121,129,130,131,134,138,139,140,141,158,159,160,170,171,183,184,186,194,195,199,211,222,223,224,226,230,245,258,259,</v>
      </c>
    </row>
    <row r="261" spans="1:39" x14ac:dyDescent="0.5">
      <c r="A261">
        <v>260</v>
      </c>
      <c r="B261" t="s">
        <v>1446</v>
      </c>
      <c r="C261" t="s">
        <v>1625</v>
      </c>
      <c r="D261" t="s">
        <v>1616</v>
      </c>
      <c r="E261" t="str">
        <f t="shared" si="96"/>
        <v/>
      </c>
      <c r="F261" t="str">
        <f t="shared" si="96"/>
        <v/>
      </c>
      <c r="G261" t="str">
        <f t="shared" si="96"/>
        <v/>
      </c>
      <c r="H261" t="str">
        <f t="shared" si="96"/>
        <v/>
      </c>
      <c r="I261" t="str">
        <f t="shared" si="96"/>
        <v/>
      </c>
      <c r="J261" t="str">
        <f t="shared" si="96"/>
        <v/>
      </c>
      <c r="K261" t="str">
        <f t="shared" si="96"/>
        <v/>
      </c>
      <c r="L261" t="str">
        <f t="shared" si="96"/>
        <v/>
      </c>
      <c r="M261" t="str">
        <f t="shared" si="96"/>
        <v/>
      </c>
      <c r="N261">
        <f t="shared" si="96"/>
        <v>260</v>
      </c>
      <c r="O261" t="str">
        <f t="shared" si="96"/>
        <v/>
      </c>
      <c r="P261" t="str">
        <f t="shared" si="96"/>
        <v/>
      </c>
      <c r="Q261" t="str">
        <f t="shared" si="96"/>
        <v/>
      </c>
      <c r="R261" t="str">
        <f t="shared" si="96"/>
        <v/>
      </c>
      <c r="S261" t="str">
        <f t="shared" si="96"/>
        <v/>
      </c>
      <c r="T261" t="str">
        <f t="shared" si="96"/>
        <v/>
      </c>
      <c r="U261">
        <f t="shared" si="92"/>
        <v>260</v>
      </c>
      <c r="W261" t="str">
        <f t="shared" si="97"/>
        <v>Bug_list = [10,11,12,13,14,15,46,47,48,49,123,127,165,166,167,168,193,204,205,212,213,214,</v>
      </c>
      <c r="X261" t="str">
        <f t="shared" si="76"/>
        <v>Dark_list = [197,198,215,228,229,248,</v>
      </c>
      <c r="Y261" t="str">
        <f t="shared" si="77"/>
        <v>Dragon_list = [147,148,149,230,</v>
      </c>
      <c r="Z261" t="str">
        <f t="shared" si="78"/>
        <v>Electric_list = [25,26,81,82,100,101,125,135,145,170,171,172,179,180,181,239,243,</v>
      </c>
      <c r="AA261" t="str">
        <f t="shared" si="79"/>
        <v>Fighting_list = [56,57,62,66,67,68,106,107,214,236,237,256,257,</v>
      </c>
      <c r="AB261" t="str">
        <f t="shared" si="80"/>
        <v>Fire_list = [4,5,6,37,38,58,59,77,78,126,136,146,155,156,157,218,219,228,229,240,244,250,255,256,257,</v>
      </c>
      <c r="AC261" t="str">
        <f t="shared" si="81"/>
        <v>Flying_list = [6,12,16,17,18,21,22,41,42,83,84,85,123,130,142,144,145,146,149,163,164,165,166,169,176,177,178,187,188,189,193,198,207,225,226,227,249,250,</v>
      </c>
      <c r="AD261" t="str">
        <f t="shared" si="82"/>
        <v>Ghost_list = [92,93,94,200,</v>
      </c>
      <c r="AE261" t="str">
        <f t="shared" si="83"/>
        <v>Grass_list = [1,2,3,43,44,45,46,47,69,70,71,102,103,114,152,153,154,182,187,188,189,191,192,251,252,253,254,</v>
      </c>
      <c r="AF261" t="str">
        <f t="shared" si="84"/>
        <v>Ground_list = [27,28,31,34,50,51,74,75,76,95,104,105,111,112,194,195,207,208,220,221,231,232,246,247,259,260,</v>
      </c>
      <c r="AG261" t="str">
        <f t="shared" si="85"/>
        <v>Ice_list = [87,91,124,131,144,215,220,221,225,238,</v>
      </c>
      <c r="AH261" t="str">
        <f t="shared" si="86"/>
        <v>Normal_list = [16,17,18,19,20,21,22,39,40,52,53,83,84,85,108,113,115,128,132,133,137,143,161,162,163,164,174,190,203,206,216,217,233,234,235,241,242,</v>
      </c>
      <c r="AI261" t="str">
        <f t="shared" si="87"/>
        <v>Poison_list = [1,2,3,13,14,15,23,24,29,30,31,32,33,34,41,42,43,44,45,48,49,69,70,71,72,73,88,89,92,93,94,109,110,167,168,169,211,</v>
      </c>
      <c r="AJ261" t="str">
        <f t="shared" si="88"/>
        <v>Psychic_list = [63,64,65,79,80,96,97,102,103,121,122,124,150,151,177,178,196,199,201,202,203,238,249,251,</v>
      </c>
      <c r="AK261" t="str">
        <f t="shared" si="89"/>
        <v>Rock_list = [74,75,76,95,111,112,138,139,140,141,142,185,213,219,222,246,247,248,</v>
      </c>
      <c r="AL261" t="str">
        <f t="shared" si="90"/>
        <v>Steel_list = [81,82,205,208,212,227,</v>
      </c>
      <c r="AM261" t="str">
        <f t="shared" si="75"/>
        <v>Water_list = [7,8,9,54,55,60,61,62,72,73,79,80,86,87,90,91,98,99,116,117,118,119,120,121,129,130,131,134,138,139,140,141,158,159,160,170,171,183,184,186,194,195,199,211,222,223,224,226,230,245,258,259,260,</v>
      </c>
    </row>
    <row r="262" spans="1:39" x14ac:dyDescent="0.5">
      <c r="A262">
        <v>261</v>
      </c>
      <c r="B262" t="s">
        <v>1196</v>
      </c>
      <c r="C262" t="s">
        <v>1619</v>
      </c>
      <c r="D262" t="s">
        <v>1634</v>
      </c>
      <c r="E262" t="str">
        <f t="shared" si="96"/>
        <v/>
      </c>
      <c r="F262">
        <f t="shared" si="96"/>
        <v>261</v>
      </c>
      <c r="G262" t="str">
        <f t="shared" si="96"/>
        <v/>
      </c>
      <c r="H262" t="str">
        <f t="shared" si="96"/>
        <v/>
      </c>
      <c r="I262" t="str">
        <f t="shared" si="96"/>
        <v/>
      </c>
      <c r="J262" t="str">
        <f t="shared" si="96"/>
        <v/>
      </c>
      <c r="K262" t="str">
        <f t="shared" si="96"/>
        <v/>
      </c>
      <c r="L262" t="str">
        <f t="shared" si="96"/>
        <v/>
      </c>
      <c r="M262" t="str">
        <f t="shared" si="96"/>
        <v/>
      </c>
      <c r="N262" t="str">
        <f t="shared" si="96"/>
        <v/>
      </c>
      <c r="O262" t="str">
        <f t="shared" si="96"/>
        <v/>
      </c>
      <c r="P262" t="str">
        <f t="shared" si="96"/>
        <v/>
      </c>
      <c r="Q262" t="str">
        <f t="shared" si="96"/>
        <v/>
      </c>
      <c r="R262" t="str">
        <f t="shared" si="96"/>
        <v/>
      </c>
      <c r="S262" t="str">
        <f t="shared" si="96"/>
        <v/>
      </c>
      <c r="T262" t="str">
        <f t="shared" si="96"/>
        <v/>
      </c>
      <c r="U262" t="str">
        <f t="shared" si="92"/>
        <v/>
      </c>
      <c r="W262" t="str">
        <f t="shared" si="97"/>
        <v>Bug_list = [10,11,12,13,14,15,46,47,48,49,123,127,165,166,167,168,193,204,205,212,213,214,</v>
      </c>
      <c r="X262" t="str">
        <f t="shared" si="76"/>
        <v>Dark_list = [197,198,215,228,229,248,261,</v>
      </c>
      <c r="Y262" t="str">
        <f t="shared" si="77"/>
        <v>Dragon_list = [147,148,149,230,</v>
      </c>
      <c r="Z262" t="str">
        <f t="shared" si="78"/>
        <v>Electric_list = [25,26,81,82,100,101,125,135,145,170,171,172,179,180,181,239,243,</v>
      </c>
      <c r="AA262" t="str">
        <f t="shared" si="79"/>
        <v>Fighting_list = [56,57,62,66,67,68,106,107,214,236,237,256,257,</v>
      </c>
      <c r="AB262" t="str">
        <f t="shared" si="80"/>
        <v>Fire_list = [4,5,6,37,38,58,59,77,78,126,136,146,155,156,157,218,219,228,229,240,244,250,255,256,257,</v>
      </c>
      <c r="AC262" t="str">
        <f t="shared" si="81"/>
        <v>Flying_list = [6,12,16,17,18,21,22,41,42,83,84,85,123,130,142,144,145,146,149,163,164,165,166,169,176,177,178,187,188,189,193,198,207,225,226,227,249,250,</v>
      </c>
      <c r="AD262" t="str">
        <f t="shared" si="82"/>
        <v>Ghost_list = [92,93,94,200,</v>
      </c>
      <c r="AE262" t="str">
        <f t="shared" si="83"/>
        <v>Grass_list = [1,2,3,43,44,45,46,47,69,70,71,102,103,114,152,153,154,182,187,188,189,191,192,251,252,253,254,</v>
      </c>
      <c r="AF262" t="str">
        <f t="shared" si="84"/>
        <v>Ground_list = [27,28,31,34,50,51,74,75,76,95,104,105,111,112,194,195,207,208,220,221,231,232,246,247,259,260,</v>
      </c>
      <c r="AG262" t="str">
        <f t="shared" si="85"/>
        <v>Ice_list = [87,91,124,131,144,215,220,221,225,238,</v>
      </c>
      <c r="AH262" t="str">
        <f t="shared" si="86"/>
        <v>Normal_list = [16,17,18,19,20,21,22,39,40,52,53,83,84,85,108,113,115,128,132,133,137,143,161,162,163,164,174,190,203,206,216,217,233,234,235,241,242,</v>
      </c>
      <c r="AI262" t="str">
        <f t="shared" si="87"/>
        <v>Poison_list = [1,2,3,13,14,15,23,24,29,30,31,32,33,34,41,42,43,44,45,48,49,69,70,71,72,73,88,89,92,93,94,109,110,167,168,169,211,</v>
      </c>
      <c r="AJ262" t="str">
        <f t="shared" si="88"/>
        <v>Psychic_list = [63,64,65,79,80,96,97,102,103,121,122,124,150,151,177,178,196,199,201,202,203,238,249,251,</v>
      </c>
      <c r="AK262" t="str">
        <f t="shared" si="89"/>
        <v>Rock_list = [74,75,76,95,111,112,138,139,140,141,142,185,213,219,222,246,247,248,</v>
      </c>
      <c r="AL262" t="str">
        <f t="shared" si="90"/>
        <v>Steel_list = [81,82,205,208,212,227,</v>
      </c>
      <c r="AM262" t="str">
        <f t="shared" si="75"/>
        <v>Water_list = [7,8,9,54,55,60,61,62,72,73,79,80,86,87,90,91,98,99,116,117,118,119,120,121,129,130,131,134,138,139,140,141,158,159,160,170,171,183,184,186,194,195,199,211,222,223,224,226,230,245,258,259,260,</v>
      </c>
    </row>
    <row r="263" spans="1:39" x14ac:dyDescent="0.5">
      <c r="A263">
        <v>262</v>
      </c>
      <c r="B263" t="s">
        <v>1447</v>
      </c>
      <c r="C263" t="s">
        <v>1619</v>
      </c>
      <c r="D263" t="s">
        <v>1634</v>
      </c>
      <c r="E263" t="str">
        <f t="shared" si="96"/>
        <v/>
      </c>
      <c r="F263">
        <f t="shared" si="96"/>
        <v>262</v>
      </c>
      <c r="G263" t="str">
        <f t="shared" si="96"/>
        <v/>
      </c>
      <c r="H263" t="str">
        <f t="shared" si="96"/>
        <v/>
      </c>
      <c r="I263" t="str">
        <f t="shared" si="96"/>
        <v/>
      </c>
      <c r="J263" t="str">
        <f t="shared" si="96"/>
        <v/>
      </c>
      <c r="K263" t="str">
        <f t="shared" si="96"/>
        <v/>
      </c>
      <c r="L263" t="str">
        <f t="shared" si="96"/>
        <v/>
      </c>
      <c r="M263" t="str">
        <f t="shared" si="96"/>
        <v/>
      </c>
      <c r="N263" t="str">
        <f t="shared" si="96"/>
        <v/>
      </c>
      <c r="O263" t="str">
        <f t="shared" si="96"/>
        <v/>
      </c>
      <c r="P263" t="str">
        <f t="shared" si="96"/>
        <v/>
      </c>
      <c r="Q263" t="str">
        <f t="shared" si="96"/>
        <v/>
      </c>
      <c r="R263" t="str">
        <f t="shared" si="96"/>
        <v/>
      </c>
      <c r="S263" t="str">
        <f t="shared" si="96"/>
        <v/>
      </c>
      <c r="T263" t="str">
        <f t="shared" si="96"/>
        <v/>
      </c>
      <c r="U263" t="str">
        <f t="shared" si="92"/>
        <v/>
      </c>
      <c r="W263" t="str">
        <f t="shared" si="97"/>
        <v>Bug_list = [10,11,12,13,14,15,46,47,48,49,123,127,165,166,167,168,193,204,205,212,213,214,</v>
      </c>
      <c r="X263" t="str">
        <f t="shared" si="76"/>
        <v>Dark_list = [197,198,215,228,229,248,261,262,</v>
      </c>
      <c r="Y263" t="str">
        <f t="shared" si="77"/>
        <v>Dragon_list = [147,148,149,230,</v>
      </c>
      <c r="Z263" t="str">
        <f t="shared" si="78"/>
        <v>Electric_list = [25,26,81,82,100,101,125,135,145,170,171,172,179,180,181,239,243,</v>
      </c>
      <c r="AA263" t="str">
        <f t="shared" si="79"/>
        <v>Fighting_list = [56,57,62,66,67,68,106,107,214,236,237,256,257,</v>
      </c>
      <c r="AB263" t="str">
        <f t="shared" si="80"/>
        <v>Fire_list = [4,5,6,37,38,58,59,77,78,126,136,146,155,156,157,218,219,228,229,240,244,250,255,256,257,</v>
      </c>
      <c r="AC263" t="str">
        <f t="shared" si="81"/>
        <v>Flying_list = [6,12,16,17,18,21,22,41,42,83,84,85,123,130,142,144,145,146,149,163,164,165,166,169,176,177,178,187,188,189,193,198,207,225,226,227,249,250,</v>
      </c>
      <c r="AD263" t="str">
        <f t="shared" si="82"/>
        <v>Ghost_list = [92,93,94,200,</v>
      </c>
      <c r="AE263" t="str">
        <f t="shared" si="83"/>
        <v>Grass_list = [1,2,3,43,44,45,46,47,69,70,71,102,103,114,152,153,154,182,187,188,189,191,192,251,252,253,254,</v>
      </c>
      <c r="AF263" t="str">
        <f t="shared" si="84"/>
        <v>Ground_list = [27,28,31,34,50,51,74,75,76,95,104,105,111,112,194,195,207,208,220,221,231,232,246,247,259,260,</v>
      </c>
      <c r="AG263" t="str">
        <f t="shared" si="85"/>
        <v>Ice_list = [87,91,124,131,144,215,220,221,225,238,</v>
      </c>
      <c r="AH263" t="str">
        <f t="shared" si="86"/>
        <v>Normal_list = [16,17,18,19,20,21,22,39,40,52,53,83,84,85,108,113,115,128,132,133,137,143,161,162,163,164,174,190,203,206,216,217,233,234,235,241,242,</v>
      </c>
      <c r="AI263" t="str">
        <f t="shared" si="87"/>
        <v>Poison_list = [1,2,3,13,14,15,23,24,29,30,31,32,33,34,41,42,43,44,45,48,49,69,70,71,72,73,88,89,92,93,94,109,110,167,168,169,211,</v>
      </c>
      <c r="AJ263" t="str">
        <f t="shared" si="88"/>
        <v>Psychic_list = [63,64,65,79,80,96,97,102,103,121,122,124,150,151,177,178,196,199,201,202,203,238,249,251,</v>
      </c>
      <c r="AK263" t="str">
        <f t="shared" si="89"/>
        <v>Rock_list = [74,75,76,95,111,112,138,139,140,141,142,185,213,219,222,246,247,248,</v>
      </c>
      <c r="AL263" t="str">
        <f t="shared" si="90"/>
        <v>Steel_list = [81,82,205,208,212,227,</v>
      </c>
      <c r="AM263" t="str">
        <f t="shared" si="75"/>
        <v>Water_list = [7,8,9,54,55,60,61,62,72,73,79,80,86,87,90,91,98,99,116,117,118,119,120,121,129,130,131,134,138,139,140,141,158,159,160,170,171,183,184,186,194,195,199,211,222,223,224,226,230,245,258,259,260,</v>
      </c>
    </row>
    <row r="264" spans="1:39" x14ac:dyDescent="0.5">
      <c r="A264">
        <v>263</v>
      </c>
      <c r="B264" t="s">
        <v>1197</v>
      </c>
      <c r="C264" t="s">
        <v>1620</v>
      </c>
      <c r="D264" t="s">
        <v>1634</v>
      </c>
      <c r="E264" t="str">
        <f t="shared" si="96"/>
        <v/>
      </c>
      <c r="F264" t="str">
        <f t="shared" si="96"/>
        <v/>
      </c>
      <c r="G264" t="str">
        <f t="shared" si="96"/>
        <v/>
      </c>
      <c r="H264" t="str">
        <f t="shared" si="96"/>
        <v/>
      </c>
      <c r="I264" t="str">
        <f t="shared" si="96"/>
        <v/>
      </c>
      <c r="J264" t="str">
        <f t="shared" si="96"/>
        <v/>
      </c>
      <c r="K264" t="str">
        <f t="shared" si="96"/>
        <v/>
      </c>
      <c r="L264" t="str">
        <f t="shared" si="96"/>
        <v/>
      </c>
      <c r="M264" t="str">
        <f t="shared" si="96"/>
        <v/>
      </c>
      <c r="N264" t="str">
        <f t="shared" si="96"/>
        <v/>
      </c>
      <c r="O264" t="str">
        <f t="shared" si="96"/>
        <v/>
      </c>
      <c r="P264">
        <f t="shared" si="96"/>
        <v>263</v>
      </c>
      <c r="Q264" t="str">
        <f t="shared" si="96"/>
        <v/>
      </c>
      <c r="R264" t="str">
        <f t="shared" si="96"/>
        <v/>
      </c>
      <c r="S264" t="str">
        <f t="shared" si="96"/>
        <v/>
      </c>
      <c r="T264" t="str">
        <f t="shared" si="96"/>
        <v/>
      </c>
      <c r="U264" t="str">
        <f t="shared" si="92"/>
        <v/>
      </c>
      <c r="W264" t="str">
        <f t="shared" si="97"/>
        <v>Bug_list = [10,11,12,13,14,15,46,47,48,49,123,127,165,166,167,168,193,204,205,212,213,214,</v>
      </c>
      <c r="X264" t="str">
        <f t="shared" si="76"/>
        <v>Dark_list = [197,198,215,228,229,248,261,262,</v>
      </c>
      <c r="Y264" t="str">
        <f t="shared" si="77"/>
        <v>Dragon_list = [147,148,149,230,</v>
      </c>
      <c r="Z264" t="str">
        <f t="shared" si="78"/>
        <v>Electric_list = [25,26,81,82,100,101,125,135,145,170,171,172,179,180,181,239,243,</v>
      </c>
      <c r="AA264" t="str">
        <f t="shared" si="79"/>
        <v>Fighting_list = [56,57,62,66,67,68,106,107,214,236,237,256,257,</v>
      </c>
      <c r="AB264" t="str">
        <f t="shared" si="80"/>
        <v>Fire_list = [4,5,6,37,38,58,59,77,78,126,136,146,155,156,157,218,219,228,229,240,244,250,255,256,257,</v>
      </c>
      <c r="AC264" t="str">
        <f t="shared" si="81"/>
        <v>Flying_list = [6,12,16,17,18,21,22,41,42,83,84,85,123,130,142,144,145,146,149,163,164,165,166,169,176,177,178,187,188,189,193,198,207,225,226,227,249,250,</v>
      </c>
      <c r="AD264" t="str">
        <f t="shared" si="82"/>
        <v>Ghost_list = [92,93,94,200,</v>
      </c>
      <c r="AE264" t="str">
        <f t="shared" si="83"/>
        <v>Grass_list = [1,2,3,43,44,45,46,47,69,70,71,102,103,114,152,153,154,182,187,188,189,191,192,251,252,253,254,</v>
      </c>
      <c r="AF264" t="str">
        <f t="shared" si="84"/>
        <v>Ground_list = [27,28,31,34,50,51,74,75,76,95,104,105,111,112,194,195,207,208,220,221,231,232,246,247,259,260,</v>
      </c>
      <c r="AG264" t="str">
        <f t="shared" si="85"/>
        <v>Ice_list = [87,91,124,131,144,215,220,221,225,238,</v>
      </c>
      <c r="AH264" t="str">
        <f t="shared" si="86"/>
        <v>Normal_list = [16,17,18,19,20,21,22,39,40,52,53,83,84,85,108,113,115,128,132,133,137,143,161,162,163,164,174,190,203,206,216,217,233,234,235,241,242,263,</v>
      </c>
      <c r="AI264" t="str">
        <f t="shared" si="87"/>
        <v>Poison_list = [1,2,3,13,14,15,23,24,29,30,31,32,33,34,41,42,43,44,45,48,49,69,70,71,72,73,88,89,92,93,94,109,110,167,168,169,211,</v>
      </c>
      <c r="AJ264" t="str">
        <f t="shared" si="88"/>
        <v>Psychic_list = [63,64,65,79,80,96,97,102,103,121,122,124,150,151,177,178,196,199,201,202,203,238,249,251,</v>
      </c>
      <c r="AK264" t="str">
        <f t="shared" si="89"/>
        <v>Rock_list = [74,75,76,95,111,112,138,139,140,141,142,185,213,219,222,246,247,248,</v>
      </c>
      <c r="AL264" t="str">
        <f t="shared" si="90"/>
        <v>Steel_list = [81,82,205,208,212,227,</v>
      </c>
      <c r="AM264" t="str">
        <f t="shared" si="75"/>
        <v>Water_list = [7,8,9,54,55,60,61,62,72,73,79,80,86,87,90,91,98,99,116,117,118,119,120,121,129,130,131,134,138,139,140,141,158,159,160,170,171,183,184,186,194,195,199,211,222,223,224,226,230,245,258,259,260,</v>
      </c>
    </row>
    <row r="265" spans="1:39" x14ac:dyDescent="0.5">
      <c r="A265">
        <v>264</v>
      </c>
      <c r="B265" t="s">
        <v>1448</v>
      </c>
      <c r="C265" t="s">
        <v>1620</v>
      </c>
      <c r="D265" t="s">
        <v>1634</v>
      </c>
      <c r="E265" t="str">
        <f t="shared" si="96"/>
        <v/>
      </c>
      <c r="F265" t="str">
        <f t="shared" si="96"/>
        <v/>
      </c>
      <c r="G265" t="str">
        <f t="shared" si="96"/>
        <v/>
      </c>
      <c r="H265" t="str">
        <f t="shared" si="96"/>
        <v/>
      </c>
      <c r="I265" t="str">
        <f t="shared" si="96"/>
        <v/>
      </c>
      <c r="J265" t="str">
        <f t="shared" si="96"/>
        <v/>
      </c>
      <c r="K265" t="str">
        <f t="shared" si="96"/>
        <v/>
      </c>
      <c r="L265" t="str">
        <f t="shared" si="96"/>
        <v/>
      </c>
      <c r="M265" t="str">
        <f t="shared" si="96"/>
        <v/>
      </c>
      <c r="N265" t="str">
        <f t="shared" si="96"/>
        <v/>
      </c>
      <c r="O265" t="str">
        <f t="shared" si="96"/>
        <v/>
      </c>
      <c r="P265">
        <f t="shared" si="96"/>
        <v>264</v>
      </c>
      <c r="Q265" t="str">
        <f t="shared" si="96"/>
        <v/>
      </c>
      <c r="R265" t="str">
        <f t="shared" si="96"/>
        <v/>
      </c>
      <c r="S265" t="str">
        <f t="shared" si="96"/>
        <v/>
      </c>
      <c r="T265" t="str">
        <f t="shared" si="96"/>
        <v/>
      </c>
      <c r="U265" t="str">
        <f t="shared" si="92"/>
        <v/>
      </c>
      <c r="W265" t="str">
        <f t="shared" si="97"/>
        <v>Bug_list = [10,11,12,13,14,15,46,47,48,49,123,127,165,166,167,168,193,204,205,212,213,214,</v>
      </c>
      <c r="X265" t="str">
        <f t="shared" si="76"/>
        <v>Dark_list = [197,198,215,228,229,248,261,262,</v>
      </c>
      <c r="Y265" t="str">
        <f t="shared" si="77"/>
        <v>Dragon_list = [147,148,149,230,</v>
      </c>
      <c r="Z265" t="str">
        <f t="shared" si="78"/>
        <v>Electric_list = [25,26,81,82,100,101,125,135,145,170,171,172,179,180,181,239,243,</v>
      </c>
      <c r="AA265" t="str">
        <f t="shared" si="79"/>
        <v>Fighting_list = [56,57,62,66,67,68,106,107,214,236,237,256,257,</v>
      </c>
      <c r="AB265" t="str">
        <f t="shared" si="80"/>
        <v>Fire_list = [4,5,6,37,38,58,59,77,78,126,136,146,155,156,157,218,219,228,229,240,244,250,255,256,257,</v>
      </c>
      <c r="AC265" t="str">
        <f t="shared" si="81"/>
        <v>Flying_list = [6,12,16,17,18,21,22,41,42,83,84,85,123,130,142,144,145,146,149,163,164,165,166,169,176,177,178,187,188,189,193,198,207,225,226,227,249,250,</v>
      </c>
      <c r="AD265" t="str">
        <f t="shared" si="82"/>
        <v>Ghost_list = [92,93,94,200,</v>
      </c>
      <c r="AE265" t="str">
        <f t="shared" si="83"/>
        <v>Grass_list = [1,2,3,43,44,45,46,47,69,70,71,102,103,114,152,153,154,182,187,188,189,191,192,251,252,253,254,</v>
      </c>
      <c r="AF265" t="str">
        <f t="shared" si="84"/>
        <v>Ground_list = [27,28,31,34,50,51,74,75,76,95,104,105,111,112,194,195,207,208,220,221,231,232,246,247,259,260,</v>
      </c>
      <c r="AG265" t="str">
        <f t="shared" si="85"/>
        <v>Ice_list = [87,91,124,131,144,215,220,221,225,238,</v>
      </c>
      <c r="AH265" t="str">
        <f t="shared" si="86"/>
        <v>Normal_list = [16,17,18,19,20,21,22,39,40,52,53,83,84,85,108,113,115,128,132,133,137,143,161,162,163,164,174,190,203,206,216,217,233,234,235,241,242,263,264,</v>
      </c>
      <c r="AI265" t="str">
        <f t="shared" si="87"/>
        <v>Poison_list = [1,2,3,13,14,15,23,24,29,30,31,32,33,34,41,42,43,44,45,48,49,69,70,71,72,73,88,89,92,93,94,109,110,167,168,169,211,</v>
      </c>
      <c r="AJ265" t="str">
        <f t="shared" si="88"/>
        <v>Psychic_list = [63,64,65,79,80,96,97,102,103,121,122,124,150,151,177,178,196,199,201,202,203,238,249,251,</v>
      </c>
      <c r="AK265" t="str">
        <f t="shared" si="89"/>
        <v>Rock_list = [74,75,76,95,111,112,138,139,140,141,142,185,213,219,222,246,247,248,</v>
      </c>
      <c r="AL265" t="str">
        <f t="shared" si="90"/>
        <v>Steel_list = [81,82,205,208,212,227,</v>
      </c>
      <c r="AM265" t="str">
        <f t="shared" si="75"/>
        <v>Water_list = [7,8,9,54,55,60,61,62,72,73,79,80,86,87,90,91,98,99,116,117,118,119,120,121,129,130,131,134,138,139,140,141,158,159,160,170,171,183,184,186,194,195,199,211,222,223,224,226,230,245,258,259,260,</v>
      </c>
    </row>
    <row r="266" spans="1:39" x14ac:dyDescent="0.5">
      <c r="A266">
        <v>265</v>
      </c>
      <c r="B266" t="s">
        <v>1198</v>
      </c>
      <c r="C266" t="s">
        <v>1626</v>
      </c>
      <c r="D266" t="s">
        <v>1634</v>
      </c>
      <c r="E266">
        <f t="shared" si="96"/>
        <v>265</v>
      </c>
      <c r="F266" t="str">
        <f t="shared" si="96"/>
        <v/>
      </c>
      <c r="G266" t="str">
        <f t="shared" si="96"/>
        <v/>
      </c>
      <c r="H266" t="str">
        <f t="shared" si="96"/>
        <v/>
      </c>
      <c r="I266" t="str">
        <f t="shared" si="96"/>
        <v/>
      </c>
      <c r="J266" t="str">
        <f t="shared" si="96"/>
        <v/>
      </c>
      <c r="K266" t="str">
        <f t="shared" si="96"/>
        <v/>
      </c>
      <c r="L266" t="str">
        <f t="shared" si="96"/>
        <v/>
      </c>
      <c r="M266" t="str">
        <f t="shared" si="96"/>
        <v/>
      </c>
      <c r="N266" t="str">
        <f t="shared" si="96"/>
        <v/>
      </c>
      <c r="O266" t="str">
        <f t="shared" si="96"/>
        <v/>
      </c>
      <c r="P266" t="str">
        <f t="shared" si="96"/>
        <v/>
      </c>
      <c r="Q266" t="str">
        <f t="shared" si="96"/>
        <v/>
      </c>
      <c r="R266" t="str">
        <f t="shared" si="96"/>
        <v/>
      </c>
      <c r="S266" t="str">
        <f t="shared" si="96"/>
        <v/>
      </c>
      <c r="T266" t="str">
        <f t="shared" si="96"/>
        <v/>
      </c>
      <c r="U266" t="str">
        <f t="shared" si="92"/>
        <v/>
      </c>
      <c r="W266" t="str">
        <f t="shared" si="97"/>
        <v>Bug_list = [10,11,12,13,14,15,46,47,48,49,123,127,165,166,167,168,193,204,205,212,213,214,265,</v>
      </c>
      <c r="X266" t="str">
        <f t="shared" si="76"/>
        <v>Dark_list = [197,198,215,228,229,248,261,262,</v>
      </c>
      <c r="Y266" t="str">
        <f t="shared" si="77"/>
        <v>Dragon_list = [147,148,149,230,</v>
      </c>
      <c r="Z266" t="str">
        <f t="shared" si="78"/>
        <v>Electric_list = [25,26,81,82,100,101,125,135,145,170,171,172,179,180,181,239,243,</v>
      </c>
      <c r="AA266" t="str">
        <f t="shared" si="79"/>
        <v>Fighting_list = [56,57,62,66,67,68,106,107,214,236,237,256,257,</v>
      </c>
      <c r="AB266" t="str">
        <f t="shared" si="80"/>
        <v>Fire_list = [4,5,6,37,38,58,59,77,78,126,136,146,155,156,157,218,219,228,229,240,244,250,255,256,257,</v>
      </c>
      <c r="AC266" t="str">
        <f t="shared" si="81"/>
        <v>Flying_list = [6,12,16,17,18,21,22,41,42,83,84,85,123,130,142,144,145,146,149,163,164,165,166,169,176,177,178,187,188,189,193,198,207,225,226,227,249,250,</v>
      </c>
      <c r="AD266" t="str">
        <f t="shared" si="82"/>
        <v>Ghost_list = [92,93,94,200,</v>
      </c>
      <c r="AE266" t="str">
        <f t="shared" si="83"/>
        <v>Grass_list = [1,2,3,43,44,45,46,47,69,70,71,102,103,114,152,153,154,182,187,188,189,191,192,251,252,253,254,</v>
      </c>
      <c r="AF266" t="str">
        <f t="shared" si="84"/>
        <v>Ground_list = [27,28,31,34,50,51,74,75,76,95,104,105,111,112,194,195,207,208,220,221,231,232,246,247,259,260,</v>
      </c>
      <c r="AG266" t="str">
        <f t="shared" si="85"/>
        <v>Ice_list = [87,91,124,131,144,215,220,221,225,238,</v>
      </c>
      <c r="AH266" t="str">
        <f t="shared" si="86"/>
        <v>Normal_list = [16,17,18,19,20,21,22,39,40,52,53,83,84,85,108,113,115,128,132,133,137,143,161,162,163,164,174,190,203,206,216,217,233,234,235,241,242,263,264,</v>
      </c>
      <c r="AI266" t="str">
        <f t="shared" si="87"/>
        <v>Poison_list = [1,2,3,13,14,15,23,24,29,30,31,32,33,34,41,42,43,44,45,48,49,69,70,71,72,73,88,89,92,93,94,109,110,167,168,169,211,</v>
      </c>
      <c r="AJ266" t="str">
        <f t="shared" si="88"/>
        <v>Psychic_list = [63,64,65,79,80,96,97,102,103,121,122,124,150,151,177,178,196,199,201,202,203,238,249,251,</v>
      </c>
      <c r="AK266" t="str">
        <f t="shared" si="89"/>
        <v>Rock_list = [74,75,76,95,111,112,138,139,140,141,142,185,213,219,222,246,247,248,</v>
      </c>
      <c r="AL266" t="str">
        <f t="shared" si="90"/>
        <v>Steel_list = [81,82,205,208,212,227,</v>
      </c>
      <c r="AM266" t="str">
        <f t="shared" si="75"/>
        <v>Water_list = [7,8,9,54,55,60,61,62,72,73,79,80,86,87,90,91,98,99,116,117,118,119,120,121,129,130,131,134,138,139,140,141,158,159,160,170,171,183,184,186,194,195,199,211,222,223,224,226,230,245,258,259,260,</v>
      </c>
    </row>
    <row r="267" spans="1:39" x14ac:dyDescent="0.5">
      <c r="A267">
        <v>266</v>
      </c>
      <c r="B267" t="s">
        <v>1199</v>
      </c>
      <c r="C267" t="s">
        <v>1626</v>
      </c>
      <c r="D267" t="s">
        <v>1634</v>
      </c>
      <c r="E267">
        <f t="shared" si="96"/>
        <v>266</v>
      </c>
      <c r="F267" t="str">
        <f t="shared" si="96"/>
        <v/>
      </c>
      <c r="G267" t="str">
        <f t="shared" si="96"/>
        <v/>
      </c>
      <c r="H267" t="str">
        <f t="shared" si="96"/>
        <v/>
      </c>
      <c r="I267" t="str">
        <f t="shared" si="96"/>
        <v/>
      </c>
      <c r="J267" t="str">
        <f t="shared" si="96"/>
        <v/>
      </c>
      <c r="K267" t="str">
        <f t="shared" si="96"/>
        <v/>
      </c>
      <c r="L267" t="str">
        <f t="shared" si="96"/>
        <v/>
      </c>
      <c r="M267" t="str">
        <f t="shared" si="96"/>
        <v/>
      </c>
      <c r="N267" t="str">
        <f t="shared" si="96"/>
        <v/>
      </c>
      <c r="O267" t="str">
        <f t="shared" si="96"/>
        <v/>
      </c>
      <c r="P267" t="str">
        <f t="shared" si="96"/>
        <v/>
      </c>
      <c r="Q267" t="str">
        <f t="shared" si="96"/>
        <v/>
      </c>
      <c r="R267" t="str">
        <f t="shared" si="96"/>
        <v/>
      </c>
      <c r="S267" t="str">
        <f t="shared" si="96"/>
        <v/>
      </c>
      <c r="T267" t="str">
        <f t="shared" si="96"/>
        <v/>
      </c>
      <c r="U267" t="str">
        <f t="shared" si="92"/>
        <v/>
      </c>
      <c r="W267" t="str">
        <f t="shared" si="97"/>
        <v>Bug_list = [10,11,12,13,14,15,46,47,48,49,123,127,165,166,167,168,193,204,205,212,213,214,265,266,</v>
      </c>
      <c r="X267" t="str">
        <f t="shared" si="76"/>
        <v>Dark_list = [197,198,215,228,229,248,261,262,</v>
      </c>
      <c r="Y267" t="str">
        <f t="shared" si="77"/>
        <v>Dragon_list = [147,148,149,230,</v>
      </c>
      <c r="Z267" t="str">
        <f t="shared" si="78"/>
        <v>Electric_list = [25,26,81,82,100,101,125,135,145,170,171,172,179,180,181,239,243,</v>
      </c>
      <c r="AA267" t="str">
        <f t="shared" si="79"/>
        <v>Fighting_list = [56,57,62,66,67,68,106,107,214,236,237,256,257,</v>
      </c>
      <c r="AB267" t="str">
        <f t="shared" si="80"/>
        <v>Fire_list = [4,5,6,37,38,58,59,77,78,126,136,146,155,156,157,218,219,228,229,240,244,250,255,256,257,</v>
      </c>
      <c r="AC267" t="str">
        <f t="shared" si="81"/>
        <v>Flying_list = [6,12,16,17,18,21,22,41,42,83,84,85,123,130,142,144,145,146,149,163,164,165,166,169,176,177,178,187,188,189,193,198,207,225,226,227,249,250,</v>
      </c>
      <c r="AD267" t="str">
        <f t="shared" si="82"/>
        <v>Ghost_list = [92,93,94,200,</v>
      </c>
      <c r="AE267" t="str">
        <f t="shared" si="83"/>
        <v>Grass_list = [1,2,3,43,44,45,46,47,69,70,71,102,103,114,152,153,154,182,187,188,189,191,192,251,252,253,254,</v>
      </c>
      <c r="AF267" t="str">
        <f t="shared" si="84"/>
        <v>Ground_list = [27,28,31,34,50,51,74,75,76,95,104,105,111,112,194,195,207,208,220,221,231,232,246,247,259,260,</v>
      </c>
      <c r="AG267" t="str">
        <f t="shared" si="85"/>
        <v>Ice_list = [87,91,124,131,144,215,220,221,225,238,</v>
      </c>
      <c r="AH267" t="str">
        <f t="shared" si="86"/>
        <v>Normal_list = [16,17,18,19,20,21,22,39,40,52,53,83,84,85,108,113,115,128,132,133,137,143,161,162,163,164,174,190,203,206,216,217,233,234,235,241,242,263,264,</v>
      </c>
      <c r="AI267" t="str">
        <f t="shared" si="87"/>
        <v>Poison_list = [1,2,3,13,14,15,23,24,29,30,31,32,33,34,41,42,43,44,45,48,49,69,70,71,72,73,88,89,92,93,94,109,110,167,168,169,211,</v>
      </c>
      <c r="AJ267" t="str">
        <f t="shared" si="88"/>
        <v>Psychic_list = [63,64,65,79,80,96,97,102,103,121,122,124,150,151,177,178,196,199,201,202,203,238,249,251,</v>
      </c>
      <c r="AK267" t="str">
        <f t="shared" si="89"/>
        <v>Rock_list = [74,75,76,95,111,112,138,139,140,141,142,185,213,219,222,246,247,248,</v>
      </c>
      <c r="AL267" t="str">
        <f t="shared" si="90"/>
        <v>Steel_list = [81,82,205,208,212,227,</v>
      </c>
      <c r="AM267" t="str">
        <f t="shared" si="75"/>
        <v>Water_list = [7,8,9,54,55,60,61,62,72,73,79,80,86,87,90,91,98,99,116,117,118,119,120,121,129,130,131,134,138,139,140,141,158,159,160,170,171,183,184,186,194,195,199,211,222,223,224,226,230,245,258,259,260,</v>
      </c>
    </row>
    <row r="268" spans="1:39" x14ac:dyDescent="0.5">
      <c r="A268">
        <v>267</v>
      </c>
      <c r="B268" t="s">
        <v>1449</v>
      </c>
      <c r="C268" t="s">
        <v>1626</v>
      </c>
      <c r="D268" t="s">
        <v>1621</v>
      </c>
      <c r="E268">
        <f t="shared" si="96"/>
        <v>267</v>
      </c>
      <c r="F268" t="str">
        <f t="shared" si="96"/>
        <v/>
      </c>
      <c r="G268" t="str">
        <f t="shared" si="96"/>
        <v/>
      </c>
      <c r="H268" t="str">
        <f t="shared" si="96"/>
        <v/>
      </c>
      <c r="I268" t="str">
        <f t="shared" si="96"/>
        <v/>
      </c>
      <c r="J268" t="str">
        <f t="shared" si="96"/>
        <v/>
      </c>
      <c r="K268">
        <f t="shared" si="96"/>
        <v>267</v>
      </c>
      <c r="L268" t="str">
        <f t="shared" si="96"/>
        <v/>
      </c>
      <c r="M268" t="str">
        <f t="shared" si="96"/>
        <v/>
      </c>
      <c r="N268" t="str">
        <f t="shared" si="96"/>
        <v/>
      </c>
      <c r="O268" t="str">
        <f t="shared" si="96"/>
        <v/>
      </c>
      <c r="P268" t="str">
        <f t="shared" si="96"/>
        <v/>
      </c>
      <c r="Q268" t="str">
        <f t="shared" si="96"/>
        <v/>
      </c>
      <c r="R268" t="str">
        <f t="shared" si="96"/>
        <v/>
      </c>
      <c r="S268" t="str">
        <f t="shared" si="96"/>
        <v/>
      </c>
      <c r="T268" t="str">
        <f t="shared" si="96"/>
        <v/>
      </c>
      <c r="U268" t="str">
        <f t="shared" si="92"/>
        <v/>
      </c>
      <c r="W268" t="str">
        <f t="shared" si="97"/>
        <v>Bug_list = [10,11,12,13,14,15,46,47,48,49,123,127,165,166,167,168,193,204,205,212,213,214,265,266,267,</v>
      </c>
      <c r="X268" t="str">
        <f t="shared" si="76"/>
        <v>Dark_list = [197,198,215,228,229,248,261,262,</v>
      </c>
      <c r="Y268" t="str">
        <f t="shared" si="77"/>
        <v>Dragon_list = [147,148,149,230,</v>
      </c>
      <c r="Z268" t="str">
        <f t="shared" si="78"/>
        <v>Electric_list = [25,26,81,82,100,101,125,135,145,170,171,172,179,180,181,239,243,</v>
      </c>
      <c r="AA268" t="str">
        <f t="shared" si="79"/>
        <v>Fighting_list = [56,57,62,66,67,68,106,107,214,236,237,256,257,</v>
      </c>
      <c r="AB268" t="str">
        <f t="shared" si="80"/>
        <v>Fire_list = [4,5,6,37,38,58,59,77,78,126,136,146,155,156,157,218,219,228,229,240,244,250,255,256,257,</v>
      </c>
      <c r="AC268" t="str">
        <f t="shared" si="81"/>
        <v>Flying_list = [6,12,16,17,18,21,22,41,42,83,84,85,123,130,142,144,145,146,149,163,164,165,166,169,176,177,178,187,188,189,193,198,207,225,226,227,249,250,267,</v>
      </c>
      <c r="AD268" t="str">
        <f t="shared" si="82"/>
        <v>Ghost_list = [92,93,94,200,</v>
      </c>
      <c r="AE268" t="str">
        <f t="shared" si="83"/>
        <v>Grass_list = [1,2,3,43,44,45,46,47,69,70,71,102,103,114,152,153,154,182,187,188,189,191,192,251,252,253,254,</v>
      </c>
      <c r="AF268" t="str">
        <f t="shared" si="84"/>
        <v>Ground_list = [27,28,31,34,50,51,74,75,76,95,104,105,111,112,194,195,207,208,220,221,231,232,246,247,259,260,</v>
      </c>
      <c r="AG268" t="str">
        <f t="shared" si="85"/>
        <v>Ice_list = [87,91,124,131,144,215,220,221,225,238,</v>
      </c>
      <c r="AH268" t="str">
        <f t="shared" si="86"/>
        <v>Normal_list = [16,17,18,19,20,21,22,39,40,52,53,83,84,85,108,113,115,128,132,133,137,143,161,162,163,164,174,190,203,206,216,217,233,234,235,241,242,263,264,</v>
      </c>
      <c r="AI268" t="str">
        <f t="shared" si="87"/>
        <v>Poison_list = [1,2,3,13,14,15,23,24,29,30,31,32,33,34,41,42,43,44,45,48,49,69,70,71,72,73,88,89,92,93,94,109,110,167,168,169,211,</v>
      </c>
      <c r="AJ268" t="str">
        <f t="shared" si="88"/>
        <v>Psychic_list = [63,64,65,79,80,96,97,102,103,121,122,124,150,151,177,178,196,199,201,202,203,238,249,251,</v>
      </c>
      <c r="AK268" t="str">
        <f t="shared" si="89"/>
        <v>Rock_list = [74,75,76,95,111,112,138,139,140,141,142,185,213,219,222,246,247,248,</v>
      </c>
      <c r="AL268" t="str">
        <f t="shared" si="90"/>
        <v>Steel_list = [81,82,205,208,212,227,</v>
      </c>
      <c r="AM268" t="str">
        <f t="shared" si="75"/>
        <v>Water_list = [7,8,9,54,55,60,61,62,72,73,79,80,86,87,90,91,98,99,116,117,118,119,120,121,129,130,131,134,138,139,140,141,158,159,160,170,171,183,184,186,194,195,199,211,222,223,224,226,230,245,258,259,260,</v>
      </c>
    </row>
    <row r="269" spans="1:39" x14ac:dyDescent="0.5">
      <c r="A269">
        <v>268</v>
      </c>
      <c r="B269" t="s">
        <v>1200</v>
      </c>
      <c r="C269" t="s">
        <v>1626</v>
      </c>
      <c r="D269" t="s">
        <v>1634</v>
      </c>
      <c r="E269">
        <f t="shared" si="96"/>
        <v>268</v>
      </c>
      <c r="F269" t="str">
        <f t="shared" si="96"/>
        <v/>
      </c>
      <c r="G269" t="str">
        <f t="shared" si="96"/>
        <v/>
      </c>
      <c r="H269" t="str">
        <f t="shared" si="96"/>
        <v/>
      </c>
      <c r="I269" t="str">
        <f t="shared" si="96"/>
        <v/>
      </c>
      <c r="J269" t="str">
        <f t="shared" si="96"/>
        <v/>
      </c>
      <c r="K269" t="str">
        <f t="shared" si="96"/>
        <v/>
      </c>
      <c r="L269" t="str">
        <f t="shared" si="96"/>
        <v/>
      </c>
      <c r="M269" t="str">
        <f t="shared" si="96"/>
        <v/>
      </c>
      <c r="N269" t="str">
        <f t="shared" si="96"/>
        <v/>
      </c>
      <c r="O269" t="str">
        <f t="shared" si="96"/>
        <v/>
      </c>
      <c r="P269" t="str">
        <f t="shared" si="96"/>
        <v/>
      </c>
      <c r="Q269" t="str">
        <f t="shared" si="96"/>
        <v/>
      </c>
      <c r="R269" t="str">
        <f t="shared" si="96"/>
        <v/>
      </c>
      <c r="S269" t="str">
        <f t="shared" si="96"/>
        <v/>
      </c>
      <c r="T269" t="str">
        <f t="shared" si="96"/>
        <v/>
      </c>
      <c r="U269" t="str">
        <f t="shared" si="92"/>
        <v/>
      </c>
      <c r="W269" t="str">
        <f t="shared" si="97"/>
        <v>Bug_list = [10,11,12,13,14,15,46,47,48,49,123,127,165,166,167,168,193,204,205,212,213,214,265,266,267,268,</v>
      </c>
      <c r="X269" t="str">
        <f t="shared" si="76"/>
        <v>Dark_list = [197,198,215,228,229,248,261,262,</v>
      </c>
      <c r="Y269" t="str">
        <f t="shared" si="77"/>
        <v>Dragon_list = [147,148,149,230,</v>
      </c>
      <c r="Z269" t="str">
        <f t="shared" si="78"/>
        <v>Electric_list = [25,26,81,82,100,101,125,135,145,170,171,172,179,180,181,239,243,</v>
      </c>
      <c r="AA269" t="str">
        <f t="shared" si="79"/>
        <v>Fighting_list = [56,57,62,66,67,68,106,107,214,236,237,256,257,</v>
      </c>
      <c r="AB269" t="str">
        <f t="shared" si="80"/>
        <v>Fire_list = [4,5,6,37,38,58,59,77,78,126,136,146,155,156,157,218,219,228,229,240,244,250,255,256,257,</v>
      </c>
      <c r="AC269" t="str">
        <f t="shared" si="81"/>
        <v>Flying_list = [6,12,16,17,18,21,22,41,42,83,84,85,123,130,142,144,145,146,149,163,164,165,166,169,176,177,178,187,188,189,193,198,207,225,226,227,249,250,267,</v>
      </c>
      <c r="AD269" t="str">
        <f t="shared" si="82"/>
        <v>Ghost_list = [92,93,94,200,</v>
      </c>
      <c r="AE269" t="str">
        <f t="shared" si="83"/>
        <v>Grass_list = [1,2,3,43,44,45,46,47,69,70,71,102,103,114,152,153,154,182,187,188,189,191,192,251,252,253,254,</v>
      </c>
      <c r="AF269" t="str">
        <f t="shared" si="84"/>
        <v>Ground_list = [27,28,31,34,50,51,74,75,76,95,104,105,111,112,194,195,207,208,220,221,231,232,246,247,259,260,</v>
      </c>
      <c r="AG269" t="str">
        <f t="shared" si="85"/>
        <v>Ice_list = [87,91,124,131,144,215,220,221,225,238,</v>
      </c>
      <c r="AH269" t="str">
        <f t="shared" si="86"/>
        <v>Normal_list = [16,17,18,19,20,21,22,39,40,52,53,83,84,85,108,113,115,128,132,133,137,143,161,162,163,164,174,190,203,206,216,217,233,234,235,241,242,263,264,</v>
      </c>
      <c r="AI269" t="str">
        <f t="shared" si="87"/>
        <v>Poison_list = [1,2,3,13,14,15,23,24,29,30,31,32,33,34,41,42,43,44,45,48,49,69,70,71,72,73,88,89,92,93,94,109,110,167,168,169,211,</v>
      </c>
      <c r="AJ269" t="str">
        <f t="shared" si="88"/>
        <v>Psychic_list = [63,64,65,79,80,96,97,102,103,121,122,124,150,151,177,178,196,199,201,202,203,238,249,251,</v>
      </c>
      <c r="AK269" t="str">
        <f t="shared" si="89"/>
        <v>Rock_list = [74,75,76,95,111,112,138,139,140,141,142,185,213,219,222,246,247,248,</v>
      </c>
      <c r="AL269" t="str">
        <f t="shared" si="90"/>
        <v>Steel_list = [81,82,205,208,212,227,</v>
      </c>
      <c r="AM269" t="str">
        <f t="shared" si="75"/>
        <v>Water_list = [7,8,9,54,55,60,61,62,72,73,79,80,86,87,90,91,98,99,116,117,118,119,120,121,129,130,131,134,138,139,140,141,158,159,160,170,171,183,184,186,194,195,199,211,222,223,224,226,230,245,258,259,260,</v>
      </c>
    </row>
    <row r="270" spans="1:39" x14ac:dyDescent="0.5">
      <c r="A270">
        <v>269</v>
      </c>
      <c r="B270" t="s">
        <v>1450</v>
      </c>
      <c r="C270" t="s">
        <v>1626</v>
      </c>
      <c r="D270" t="s">
        <v>1622</v>
      </c>
      <c r="E270">
        <f t="shared" si="96"/>
        <v>269</v>
      </c>
      <c r="F270" t="str">
        <f t="shared" si="96"/>
        <v/>
      </c>
      <c r="G270" t="str">
        <f t="shared" si="96"/>
        <v/>
      </c>
      <c r="H270" t="str">
        <f t="shared" si="96"/>
        <v/>
      </c>
      <c r="I270" t="str">
        <f t="shared" si="96"/>
        <v/>
      </c>
      <c r="J270" t="str">
        <f t="shared" si="96"/>
        <v/>
      </c>
      <c r="K270" t="str">
        <f t="shared" si="96"/>
        <v/>
      </c>
      <c r="L270" t="str">
        <f t="shared" si="96"/>
        <v/>
      </c>
      <c r="M270" t="str">
        <f t="shared" si="96"/>
        <v/>
      </c>
      <c r="N270" t="str">
        <f t="shared" si="96"/>
        <v/>
      </c>
      <c r="O270" t="str">
        <f t="shared" si="96"/>
        <v/>
      </c>
      <c r="P270" t="str">
        <f t="shared" si="96"/>
        <v/>
      </c>
      <c r="Q270">
        <f t="shared" si="96"/>
        <v>269</v>
      </c>
      <c r="R270" t="str">
        <f t="shared" si="96"/>
        <v/>
      </c>
      <c r="S270" t="str">
        <f t="shared" si="96"/>
        <v/>
      </c>
      <c r="T270" t="str">
        <f t="shared" si="96"/>
        <v/>
      </c>
      <c r="U270" t="str">
        <f t="shared" si="92"/>
        <v/>
      </c>
      <c r="W270" t="str">
        <f t="shared" si="97"/>
        <v>Bug_list = [10,11,12,13,14,15,46,47,48,49,123,127,165,166,167,168,193,204,205,212,213,214,265,266,267,268,269,</v>
      </c>
      <c r="X270" t="str">
        <f t="shared" si="76"/>
        <v>Dark_list = [197,198,215,228,229,248,261,262,</v>
      </c>
      <c r="Y270" t="str">
        <f t="shared" si="77"/>
        <v>Dragon_list = [147,148,149,230,</v>
      </c>
      <c r="Z270" t="str">
        <f t="shared" si="78"/>
        <v>Electric_list = [25,26,81,82,100,101,125,135,145,170,171,172,179,180,181,239,243,</v>
      </c>
      <c r="AA270" t="str">
        <f t="shared" si="79"/>
        <v>Fighting_list = [56,57,62,66,67,68,106,107,214,236,237,256,257,</v>
      </c>
      <c r="AB270" t="str">
        <f t="shared" si="80"/>
        <v>Fire_list = [4,5,6,37,38,58,59,77,78,126,136,146,155,156,157,218,219,228,229,240,244,250,255,256,257,</v>
      </c>
      <c r="AC270" t="str">
        <f t="shared" si="81"/>
        <v>Flying_list = [6,12,16,17,18,21,22,41,42,83,84,85,123,130,142,144,145,146,149,163,164,165,166,169,176,177,178,187,188,189,193,198,207,225,226,227,249,250,267,</v>
      </c>
      <c r="AD270" t="str">
        <f t="shared" si="82"/>
        <v>Ghost_list = [92,93,94,200,</v>
      </c>
      <c r="AE270" t="str">
        <f t="shared" si="83"/>
        <v>Grass_list = [1,2,3,43,44,45,46,47,69,70,71,102,103,114,152,153,154,182,187,188,189,191,192,251,252,253,254,</v>
      </c>
      <c r="AF270" t="str">
        <f t="shared" si="84"/>
        <v>Ground_list = [27,28,31,34,50,51,74,75,76,95,104,105,111,112,194,195,207,208,220,221,231,232,246,247,259,260,</v>
      </c>
      <c r="AG270" t="str">
        <f t="shared" si="85"/>
        <v>Ice_list = [87,91,124,131,144,215,220,221,225,238,</v>
      </c>
      <c r="AH270" t="str">
        <f t="shared" si="86"/>
        <v>Normal_list = [16,17,18,19,20,21,22,39,40,52,53,83,84,85,108,113,115,128,132,133,137,143,161,162,163,164,174,190,203,206,216,217,233,234,235,241,242,263,264,</v>
      </c>
      <c r="AI270" t="str">
        <f t="shared" si="87"/>
        <v>Poison_list = [1,2,3,13,14,15,23,24,29,30,31,32,33,34,41,42,43,44,45,48,49,69,70,71,72,73,88,89,92,93,94,109,110,167,168,169,211,269,</v>
      </c>
      <c r="AJ270" t="str">
        <f t="shared" si="88"/>
        <v>Psychic_list = [63,64,65,79,80,96,97,102,103,121,122,124,150,151,177,178,196,199,201,202,203,238,249,251,</v>
      </c>
      <c r="AK270" t="str">
        <f t="shared" si="89"/>
        <v>Rock_list = [74,75,76,95,111,112,138,139,140,141,142,185,213,219,222,246,247,248,</v>
      </c>
      <c r="AL270" t="str">
        <f t="shared" si="90"/>
        <v>Steel_list = [81,82,205,208,212,227,</v>
      </c>
      <c r="AM270" t="str">
        <f t="shared" si="75"/>
        <v>Water_list = [7,8,9,54,55,60,61,62,72,73,79,80,86,87,90,91,98,99,116,117,118,119,120,121,129,130,131,134,138,139,140,141,158,159,160,170,171,183,184,186,194,195,199,211,222,223,224,226,230,245,258,259,260,</v>
      </c>
    </row>
    <row r="271" spans="1:39" x14ac:dyDescent="0.5">
      <c r="A271">
        <v>270</v>
      </c>
      <c r="B271" t="s">
        <v>1201</v>
      </c>
      <c r="C271" t="s">
        <v>1625</v>
      </c>
      <c r="D271" t="s">
        <v>1618</v>
      </c>
      <c r="E271" t="str">
        <f t="shared" si="96"/>
        <v/>
      </c>
      <c r="F271" t="str">
        <f t="shared" si="96"/>
        <v/>
      </c>
      <c r="G271" t="str">
        <f t="shared" si="96"/>
        <v/>
      </c>
      <c r="H271" t="str">
        <f t="shared" si="96"/>
        <v/>
      </c>
      <c r="I271" t="str">
        <f t="shared" si="96"/>
        <v/>
      </c>
      <c r="J271" t="str">
        <f t="shared" si="96"/>
        <v/>
      </c>
      <c r="K271" t="str">
        <f t="shared" si="96"/>
        <v/>
      </c>
      <c r="L271" t="str">
        <f t="shared" si="96"/>
        <v/>
      </c>
      <c r="M271">
        <f t="shared" si="96"/>
        <v>270</v>
      </c>
      <c r="N271" t="str">
        <f t="shared" si="96"/>
        <v/>
      </c>
      <c r="O271" t="str">
        <f t="shared" si="96"/>
        <v/>
      </c>
      <c r="P271" t="str">
        <f t="shared" si="96"/>
        <v/>
      </c>
      <c r="Q271" t="str">
        <f t="shared" si="96"/>
        <v/>
      </c>
      <c r="R271" t="str">
        <f t="shared" si="96"/>
        <v/>
      </c>
      <c r="S271" t="str">
        <f t="shared" si="96"/>
        <v/>
      </c>
      <c r="T271" t="str">
        <f t="shared" si="96"/>
        <v/>
      </c>
      <c r="U271">
        <f t="shared" si="92"/>
        <v>270</v>
      </c>
      <c r="W271" t="str">
        <f t="shared" si="97"/>
        <v>Bug_list = [10,11,12,13,14,15,46,47,48,49,123,127,165,166,167,168,193,204,205,212,213,214,265,266,267,268,269,</v>
      </c>
      <c r="X271" t="str">
        <f t="shared" si="76"/>
        <v>Dark_list = [197,198,215,228,229,248,261,262,</v>
      </c>
      <c r="Y271" t="str">
        <f t="shared" si="77"/>
        <v>Dragon_list = [147,148,149,230,</v>
      </c>
      <c r="Z271" t="str">
        <f t="shared" si="78"/>
        <v>Electric_list = [25,26,81,82,100,101,125,135,145,170,171,172,179,180,181,239,243,</v>
      </c>
      <c r="AA271" t="str">
        <f t="shared" si="79"/>
        <v>Fighting_list = [56,57,62,66,67,68,106,107,214,236,237,256,257,</v>
      </c>
      <c r="AB271" t="str">
        <f t="shared" si="80"/>
        <v>Fire_list = [4,5,6,37,38,58,59,77,78,126,136,146,155,156,157,218,219,228,229,240,244,250,255,256,257,</v>
      </c>
      <c r="AC271" t="str">
        <f t="shared" si="81"/>
        <v>Flying_list = [6,12,16,17,18,21,22,41,42,83,84,85,123,130,142,144,145,146,149,163,164,165,166,169,176,177,178,187,188,189,193,198,207,225,226,227,249,250,267,</v>
      </c>
      <c r="AD271" t="str">
        <f t="shared" si="82"/>
        <v>Ghost_list = [92,93,94,200,</v>
      </c>
      <c r="AE271" t="str">
        <f t="shared" si="83"/>
        <v>Grass_list = [1,2,3,43,44,45,46,47,69,70,71,102,103,114,152,153,154,182,187,188,189,191,192,251,252,253,254,270,</v>
      </c>
      <c r="AF271" t="str">
        <f t="shared" si="84"/>
        <v>Ground_list = [27,28,31,34,50,51,74,75,76,95,104,105,111,112,194,195,207,208,220,221,231,232,246,247,259,260,</v>
      </c>
      <c r="AG271" t="str">
        <f t="shared" si="85"/>
        <v>Ice_list = [87,91,124,131,144,215,220,221,225,238,</v>
      </c>
      <c r="AH271" t="str">
        <f t="shared" si="86"/>
        <v>Normal_list = [16,17,18,19,20,21,22,39,40,52,53,83,84,85,108,113,115,128,132,133,137,143,161,162,163,164,174,190,203,206,216,217,233,234,235,241,242,263,264,</v>
      </c>
      <c r="AI271" t="str">
        <f t="shared" si="87"/>
        <v>Poison_list = [1,2,3,13,14,15,23,24,29,30,31,32,33,34,41,42,43,44,45,48,49,69,70,71,72,73,88,89,92,93,94,109,110,167,168,169,211,269,</v>
      </c>
      <c r="AJ271" t="str">
        <f t="shared" si="88"/>
        <v>Psychic_list = [63,64,65,79,80,96,97,102,103,121,122,124,150,151,177,178,196,199,201,202,203,238,249,251,</v>
      </c>
      <c r="AK271" t="str">
        <f t="shared" si="89"/>
        <v>Rock_list = [74,75,76,95,111,112,138,139,140,141,142,185,213,219,222,246,247,248,</v>
      </c>
      <c r="AL271" t="str">
        <f t="shared" si="90"/>
        <v>Steel_list = [81,82,205,208,212,227,</v>
      </c>
      <c r="AM271" t="str">
        <f t="shared" si="75"/>
        <v>Water_list = [7,8,9,54,55,60,61,62,72,73,79,80,86,87,90,91,98,99,116,117,118,119,120,121,129,130,131,134,138,139,140,141,158,159,160,170,171,183,184,186,194,195,199,211,222,223,224,226,230,245,258,259,260,270,</v>
      </c>
    </row>
    <row r="272" spans="1:39" x14ac:dyDescent="0.5">
      <c r="A272">
        <v>271</v>
      </c>
      <c r="B272" t="s">
        <v>1451</v>
      </c>
      <c r="C272" t="s">
        <v>1625</v>
      </c>
      <c r="D272" t="s">
        <v>1618</v>
      </c>
      <c r="E272" t="str">
        <f t="shared" si="96"/>
        <v/>
      </c>
      <c r="F272" t="str">
        <f t="shared" si="96"/>
        <v/>
      </c>
      <c r="G272" t="str">
        <f t="shared" si="96"/>
        <v/>
      </c>
      <c r="H272" t="str">
        <f t="shared" si="96"/>
        <v/>
      </c>
      <c r="I272" t="str">
        <f t="shared" si="96"/>
        <v/>
      </c>
      <c r="J272" t="str">
        <f t="shared" si="96"/>
        <v/>
      </c>
      <c r="K272" t="str">
        <f t="shared" si="96"/>
        <v/>
      </c>
      <c r="L272" t="str">
        <f t="shared" si="96"/>
        <v/>
      </c>
      <c r="M272">
        <f t="shared" si="96"/>
        <v>271</v>
      </c>
      <c r="N272" t="str">
        <f t="shared" si="96"/>
        <v/>
      </c>
      <c r="O272" t="str">
        <f t="shared" si="96"/>
        <v/>
      </c>
      <c r="P272" t="str">
        <f t="shared" si="96"/>
        <v/>
      </c>
      <c r="Q272" t="str">
        <f t="shared" si="96"/>
        <v/>
      </c>
      <c r="R272" t="str">
        <f t="shared" si="96"/>
        <v/>
      </c>
      <c r="S272" t="str">
        <f t="shared" si="96"/>
        <v/>
      </c>
      <c r="T272" t="str">
        <f t="shared" si="96"/>
        <v/>
      </c>
      <c r="U272">
        <f t="shared" si="92"/>
        <v>271</v>
      </c>
      <c r="W272" t="str">
        <f t="shared" si="97"/>
        <v>Bug_list = [10,11,12,13,14,15,46,47,48,49,123,127,165,166,167,168,193,204,205,212,213,214,265,266,267,268,269,</v>
      </c>
      <c r="X272" t="str">
        <f t="shared" si="76"/>
        <v>Dark_list = [197,198,215,228,229,248,261,262,</v>
      </c>
      <c r="Y272" t="str">
        <f t="shared" si="77"/>
        <v>Dragon_list = [147,148,149,230,</v>
      </c>
      <c r="Z272" t="str">
        <f t="shared" si="78"/>
        <v>Electric_list = [25,26,81,82,100,101,125,135,145,170,171,172,179,180,181,239,243,</v>
      </c>
      <c r="AA272" t="str">
        <f t="shared" si="79"/>
        <v>Fighting_list = [56,57,62,66,67,68,106,107,214,236,237,256,257,</v>
      </c>
      <c r="AB272" t="str">
        <f t="shared" si="80"/>
        <v>Fire_list = [4,5,6,37,38,58,59,77,78,126,136,146,155,156,157,218,219,228,229,240,244,250,255,256,257,</v>
      </c>
      <c r="AC272" t="str">
        <f t="shared" si="81"/>
        <v>Flying_list = [6,12,16,17,18,21,22,41,42,83,84,85,123,130,142,144,145,146,149,163,164,165,166,169,176,177,178,187,188,189,193,198,207,225,226,227,249,250,267,</v>
      </c>
      <c r="AD272" t="str">
        <f t="shared" si="82"/>
        <v>Ghost_list = [92,93,94,200,</v>
      </c>
      <c r="AE272" t="str">
        <f t="shared" si="83"/>
        <v>Grass_list = [1,2,3,43,44,45,46,47,69,70,71,102,103,114,152,153,154,182,187,188,189,191,192,251,252,253,254,270,271,</v>
      </c>
      <c r="AF272" t="str">
        <f t="shared" si="84"/>
        <v>Ground_list = [27,28,31,34,50,51,74,75,76,95,104,105,111,112,194,195,207,208,220,221,231,232,246,247,259,260,</v>
      </c>
      <c r="AG272" t="str">
        <f t="shared" si="85"/>
        <v>Ice_list = [87,91,124,131,144,215,220,221,225,238,</v>
      </c>
      <c r="AH272" t="str">
        <f t="shared" si="86"/>
        <v>Normal_list = [16,17,18,19,20,21,22,39,40,52,53,83,84,85,108,113,115,128,132,133,137,143,161,162,163,164,174,190,203,206,216,217,233,234,235,241,242,263,264,</v>
      </c>
      <c r="AI272" t="str">
        <f t="shared" si="87"/>
        <v>Poison_list = [1,2,3,13,14,15,23,24,29,30,31,32,33,34,41,42,43,44,45,48,49,69,70,71,72,73,88,89,92,93,94,109,110,167,168,169,211,269,</v>
      </c>
      <c r="AJ272" t="str">
        <f t="shared" si="88"/>
        <v>Psychic_list = [63,64,65,79,80,96,97,102,103,121,122,124,150,151,177,178,196,199,201,202,203,238,249,251,</v>
      </c>
      <c r="AK272" t="str">
        <f t="shared" si="89"/>
        <v>Rock_list = [74,75,76,95,111,112,138,139,140,141,142,185,213,219,222,246,247,248,</v>
      </c>
      <c r="AL272" t="str">
        <f t="shared" si="90"/>
        <v>Steel_list = [81,82,205,208,212,227,</v>
      </c>
      <c r="AM272" t="str">
        <f t="shared" si="75"/>
        <v>Water_list = [7,8,9,54,55,60,61,62,72,73,79,80,86,87,90,91,98,99,116,117,118,119,120,121,129,130,131,134,138,139,140,141,158,159,160,170,171,183,184,186,194,195,199,211,222,223,224,226,230,245,258,259,260,270,271,</v>
      </c>
    </row>
    <row r="273" spans="1:39" x14ac:dyDescent="0.5">
      <c r="A273">
        <v>272</v>
      </c>
      <c r="B273" t="s">
        <v>1452</v>
      </c>
      <c r="C273" t="s">
        <v>1625</v>
      </c>
      <c r="D273" t="s">
        <v>1618</v>
      </c>
      <c r="E273" t="str">
        <f t="shared" si="96"/>
        <v/>
      </c>
      <c r="F273" t="str">
        <f t="shared" si="96"/>
        <v/>
      </c>
      <c r="G273" t="str">
        <f t="shared" si="96"/>
        <v/>
      </c>
      <c r="H273" t="str">
        <f t="shared" si="96"/>
        <v/>
      </c>
      <c r="I273" t="str">
        <f t="shared" si="96"/>
        <v/>
      </c>
      <c r="J273" t="str">
        <f t="shared" si="96"/>
        <v/>
      </c>
      <c r="K273" t="str">
        <f t="shared" si="96"/>
        <v/>
      </c>
      <c r="L273" t="str">
        <f t="shared" si="96"/>
        <v/>
      </c>
      <c r="M273">
        <f t="shared" si="96"/>
        <v>272</v>
      </c>
      <c r="N273" t="str">
        <f t="shared" si="96"/>
        <v/>
      </c>
      <c r="O273" t="str">
        <f t="shared" si="96"/>
        <v/>
      </c>
      <c r="P273" t="str">
        <f t="shared" si="96"/>
        <v/>
      </c>
      <c r="Q273" t="str">
        <f t="shared" si="96"/>
        <v/>
      </c>
      <c r="R273" t="str">
        <f t="shared" si="96"/>
        <v/>
      </c>
      <c r="S273" t="str">
        <f t="shared" si="96"/>
        <v/>
      </c>
      <c r="T273" t="str">
        <f t="shared" si="96"/>
        <v/>
      </c>
      <c r="U273">
        <f t="shared" si="92"/>
        <v>272</v>
      </c>
      <c r="W273" t="str">
        <f t="shared" si="97"/>
        <v>Bug_list = [10,11,12,13,14,15,46,47,48,49,123,127,165,166,167,168,193,204,205,212,213,214,265,266,267,268,269,</v>
      </c>
      <c r="X273" t="str">
        <f t="shared" si="76"/>
        <v>Dark_list = [197,198,215,228,229,248,261,262,</v>
      </c>
      <c r="Y273" t="str">
        <f t="shared" si="77"/>
        <v>Dragon_list = [147,148,149,230,</v>
      </c>
      <c r="Z273" t="str">
        <f t="shared" si="78"/>
        <v>Electric_list = [25,26,81,82,100,101,125,135,145,170,171,172,179,180,181,239,243,</v>
      </c>
      <c r="AA273" t="str">
        <f t="shared" si="79"/>
        <v>Fighting_list = [56,57,62,66,67,68,106,107,214,236,237,256,257,</v>
      </c>
      <c r="AB273" t="str">
        <f t="shared" si="80"/>
        <v>Fire_list = [4,5,6,37,38,58,59,77,78,126,136,146,155,156,157,218,219,228,229,240,244,250,255,256,257,</v>
      </c>
      <c r="AC273" t="str">
        <f t="shared" si="81"/>
        <v>Flying_list = [6,12,16,17,18,21,22,41,42,83,84,85,123,130,142,144,145,146,149,163,164,165,166,169,176,177,178,187,188,189,193,198,207,225,226,227,249,250,267,</v>
      </c>
      <c r="AD273" t="str">
        <f t="shared" si="82"/>
        <v>Ghost_list = [92,93,94,200,</v>
      </c>
      <c r="AE273" t="str">
        <f t="shared" si="83"/>
        <v>Grass_list = [1,2,3,43,44,45,46,47,69,70,71,102,103,114,152,153,154,182,187,188,189,191,192,251,252,253,254,270,271,272,</v>
      </c>
      <c r="AF273" t="str">
        <f t="shared" si="84"/>
        <v>Ground_list = [27,28,31,34,50,51,74,75,76,95,104,105,111,112,194,195,207,208,220,221,231,232,246,247,259,260,</v>
      </c>
      <c r="AG273" t="str">
        <f t="shared" si="85"/>
        <v>Ice_list = [87,91,124,131,144,215,220,221,225,238,</v>
      </c>
      <c r="AH273" t="str">
        <f t="shared" si="86"/>
        <v>Normal_list = [16,17,18,19,20,21,22,39,40,52,53,83,84,85,108,113,115,128,132,133,137,143,161,162,163,164,174,190,203,206,216,217,233,234,235,241,242,263,264,</v>
      </c>
      <c r="AI273" t="str">
        <f t="shared" si="87"/>
        <v>Poison_list = [1,2,3,13,14,15,23,24,29,30,31,32,33,34,41,42,43,44,45,48,49,69,70,71,72,73,88,89,92,93,94,109,110,167,168,169,211,269,</v>
      </c>
      <c r="AJ273" t="str">
        <f t="shared" si="88"/>
        <v>Psychic_list = [63,64,65,79,80,96,97,102,103,121,122,124,150,151,177,178,196,199,201,202,203,238,249,251,</v>
      </c>
      <c r="AK273" t="str">
        <f t="shared" si="89"/>
        <v>Rock_list = [74,75,76,95,111,112,138,139,140,141,142,185,213,219,222,246,247,248,</v>
      </c>
      <c r="AL273" t="str">
        <f t="shared" si="90"/>
        <v>Steel_list = [81,82,205,208,212,227,</v>
      </c>
      <c r="AM273" t="str">
        <f t="shared" ref="AM273:AM336" si="98">IF($A272=507,_xlfn.CONCAT(AM272,"]"),IF(U273&lt;&gt;"",_xlfn.CONCAT(AM272,U273,","),AM272))</f>
        <v>Water_list = [7,8,9,54,55,60,61,62,72,73,79,80,86,87,90,91,98,99,116,117,118,119,120,121,129,130,131,134,138,139,140,141,158,159,160,170,171,183,184,186,194,195,199,211,222,223,224,226,230,245,258,259,260,270,271,272,</v>
      </c>
    </row>
    <row r="274" spans="1:39" x14ac:dyDescent="0.5">
      <c r="A274">
        <v>273</v>
      </c>
      <c r="B274" t="s">
        <v>1202</v>
      </c>
      <c r="C274" t="s">
        <v>1618</v>
      </c>
      <c r="D274" t="s">
        <v>1634</v>
      </c>
      <c r="E274" t="str">
        <f t="shared" si="96"/>
        <v/>
      </c>
      <c r="F274" t="str">
        <f t="shared" si="96"/>
        <v/>
      </c>
      <c r="G274" t="str">
        <f t="shared" si="96"/>
        <v/>
      </c>
      <c r="H274" t="str">
        <f t="shared" si="96"/>
        <v/>
      </c>
      <c r="I274" t="str">
        <f t="shared" si="96"/>
        <v/>
      </c>
      <c r="J274" t="str">
        <f t="shared" si="96"/>
        <v/>
      </c>
      <c r="K274" t="str">
        <f t="shared" si="96"/>
        <v/>
      </c>
      <c r="L274" t="str">
        <f t="shared" si="96"/>
        <v/>
      </c>
      <c r="M274">
        <f t="shared" si="96"/>
        <v>273</v>
      </c>
      <c r="N274" t="str">
        <f t="shared" si="96"/>
        <v/>
      </c>
      <c r="O274" t="str">
        <f t="shared" si="96"/>
        <v/>
      </c>
      <c r="P274" t="str">
        <f t="shared" si="96"/>
        <v/>
      </c>
      <c r="Q274" t="str">
        <f t="shared" si="96"/>
        <v/>
      </c>
      <c r="R274" t="str">
        <f t="shared" si="96"/>
        <v/>
      </c>
      <c r="S274" t="str">
        <f t="shared" si="96"/>
        <v/>
      </c>
      <c r="T274" t="str">
        <f t="shared" ref="T274:U293" si="99">IF(OR($C274=T$1,$D274=T$1),$A274,"")</f>
        <v/>
      </c>
      <c r="U274" t="str">
        <f t="shared" si="92"/>
        <v/>
      </c>
      <c r="W274" t="str">
        <f t="shared" si="97"/>
        <v>Bug_list = [10,11,12,13,14,15,46,47,48,49,123,127,165,166,167,168,193,204,205,212,213,214,265,266,267,268,269,</v>
      </c>
      <c r="X274" t="str">
        <f t="shared" ref="X274:X337" si="100">IF($A273=507,_xlfn.CONCAT(X273,"]"),IF(F274&lt;&gt;"",_xlfn.CONCAT(X273,F274,","),X273))</f>
        <v>Dark_list = [197,198,215,228,229,248,261,262,</v>
      </c>
      <c r="Y274" t="str">
        <f t="shared" ref="Y274:Y337" si="101">IF($A273=507,_xlfn.CONCAT(Y273,"]"),IF(G274&lt;&gt;"",_xlfn.CONCAT(Y273,G274,","),Y273))</f>
        <v>Dragon_list = [147,148,149,230,</v>
      </c>
      <c r="Z274" t="str">
        <f t="shared" ref="Z274:Z337" si="102">IF($A273=507,_xlfn.CONCAT(Z273,"]"),IF(H274&lt;&gt;"",_xlfn.CONCAT(Z273,H274,","),Z273))</f>
        <v>Electric_list = [25,26,81,82,100,101,125,135,145,170,171,172,179,180,181,239,243,</v>
      </c>
      <c r="AA274" t="str">
        <f t="shared" ref="AA274:AA337" si="103">IF($A273=507,_xlfn.CONCAT(AA273,"]"),IF(I274&lt;&gt;"",_xlfn.CONCAT(AA273,I274,","),AA273))</f>
        <v>Fighting_list = [56,57,62,66,67,68,106,107,214,236,237,256,257,</v>
      </c>
      <c r="AB274" t="str">
        <f t="shared" ref="AB274:AB337" si="104">IF($A273=507,_xlfn.CONCAT(AB273,"]"),IF(J274&lt;&gt;"",_xlfn.CONCAT(AB273,J274,","),AB273))</f>
        <v>Fire_list = [4,5,6,37,38,58,59,77,78,126,136,146,155,156,157,218,219,228,229,240,244,250,255,256,257,</v>
      </c>
      <c r="AC274" t="str">
        <f t="shared" ref="AC274:AC337" si="105">IF($A273=507,_xlfn.CONCAT(AC273,"]"),IF(K274&lt;&gt;"",_xlfn.CONCAT(AC273,K274,","),AC273))</f>
        <v>Flying_list = [6,12,16,17,18,21,22,41,42,83,84,85,123,130,142,144,145,146,149,163,164,165,166,169,176,177,178,187,188,189,193,198,207,225,226,227,249,250,267,</v>
      </c>
      <c r="AD274" t="str">
        <f t="shared" ref="AD274:AD337" si="106">IF($A273=507,_xlfn.CONCAT(AD273,"]"),IF(L274&lt;&gt;"",_xlfn.CONCAT(AD273,L274,","),AD273))</f>
        <v>Ghost_list = [92,93,94,200,</v>
      </c>
      <c r="AE274" t="str">
        <f t="shared" ref="AE274:AE337" si="107">IF($A273=507,_xlfn.CONCAT(AE273,"]"),IF(M274&lt;&gt;"",_xlfn.CONCAT(AE273,M274,","),AE273))</f>
        <v>Grass_list = [1,2,3,43,44,45,46,47,69,70,71,102,103,114,152,153,154,182,187,188,189,191,192,251,252,253,254,270,271,272,273,</v>
      </c>
      <c r="AF274" t="str">
        <f t="shared" ref="AF274:AF337" si="108">IF($A273=507,_xlfn.CONCAT(AF273,"]"),IF(N274&lt;&gt;"",_xlfn.CONCAT(AF273,N274,","),AF273))</f>
        <v>Ground_list = [27,28,31,34,50,51,74,75,76,95,104,105,111,112,194,195,207,208,220,221,231,232,246,247,259,260,</v>
      </c>
      <c r="AG274" t="str">
        <f t="shared" ref="AG274:AG337" si="109">IF($A273=507,_xlfn.CONCAT(AG273,"]"),IF(O274&lt;&gt;"",_xlfn.CONCAT(AG273,O274,","),AG273))</f>
        <v>Ice_list = [87,91,124,131,144,215,220,221,225,238,</v>
      </c>
      <c r="AH274" t="str">
        <f t="shared" ref="AH274:AH337" si="110">IF($A273=507,_xlfn.CONCAT(AH273,"]"),IF(P274&lt;&gt;"",_xlfn.CONCAT(AH273,P274,","),AH273))</f>
        <v>Normal_list = [16,17,18,19,20,21,22,39,40,52,53,83,84,85,108,113,115,128,132,133,137,143,161,162,163,164,174,190,203,206,216,217,233,234,235,241,242,263,264,</v>
      </c>
      <c r="AI274" t="str">
        <f t="shared" ref="AI274:AI337" si="111">IF($A273=507,_xlfn.CONCAT(AI273,"]"),IF(Q274&lt;&gt;"",_xlfn.CONCAT(AI273,Q274,","),AI273))</f>
        <v>Poison_list = [1,2,3,13,14,15,23,24,29,30,31,32,33,34,41,42,43,44,45,48,49,69,70,71,72,73,88,89,92,93,94,109,110,167,168,169,211,269,</v>
      </c>
      <c r="AJ274" t="str">
        <f t="shared" ref="AJ274:AJ337" si="112">IF($A273=507,_xlfn.CONCAT(AJ273,"]"),IF(R274&lt;&gt;"",_xlfn.CONCAT(AJ273,R274,","),AJ273))</f>
        <v>Psychic_list = [63,64,65,79,80,96,97,102,103,121,122,124,150,151,177,178,196,199,201,202,203,238,249,251,</v>
      </c>
      <c r="AK274" t="str">
        <f t="shared" ref="AK274:AK337" si="113">IF($A273=507,_xlfn.CONCAT(AK273,"]"),IF(S274&lt;&gt;"",_xlfn.CONCAT(AK273,S274,","),AK273))</f>
        <v>Rock_list = [74,75,76,95,111,112,138,139,140,141,142,185,213,219,222,246,247,248,</v>
      </c>
      <c r="AL274" t="str">
        <f t="shared" ref="AL274:AL337" si="114">IF($A273=507,_xlfn.CONCAT(AL273,"]"),IF(T274&lt;&gt;"",_xlfn.CONCAT(AL273,T274,","),AL273))</f>
        <v>Steel_list = [81,82,205,208,212,227,</v>
      </c>
      <c r="AM274" t="str">
        <f t="shared" si="98"/>
        <v>Water_list = [7,8,9,54,55,60,61,62,72,73,79,80,86,87,90,91,98,99,116,117,118,119,120,121,129,130,131,134,138,139,140,141,158,159,160,170,171,183,184,186,194,195,199,211,222,223,224,226,230,245,258,259,260,270,271,272,</v>
      </c>
    </row>
    <row r="275" spans="1:39" x14ac:dyDescent="0.5">
      <c r="A275">
        <v>274</v>
      </c>
      <c r="B275" t="s">
        <v>1453</v>
      </c>
      <c r="C275" t="s">
        <v>1618</v>
      </c>
      <c r="D275" t="s">
        <v>1619</v>
      </c>
      <c r="E275" t="str">
        <f t="shared" ref="E275:S290" si="115">IF(OR($C275=E$1,$D275=E$1),$A275,"")</f>
        <v/>
      </c>
      <c r="F275">
        <f t="shared" si="115"/>
        <v>274</v>
      </c>
      <c r="G275" t="str">
        <f t="shared" si="115"/>
        <v/>
      </c>
      <c r="H275" t="str">
        <f t="shared" si="115"/>
        <v/>
      </c>
      <c r="I275" t="str">
        <f t="shared" si="115"/>
        <v/>
      </c>
      <c r="J275" t="str">
        <f t="shared" si="115"/>
        <v/>
      </c>
      <c r="K275" t="str">
        <f t="shared" si="115"/>
        <v/>
      </c>
      <c r="L275" t="str">
        <f t="shared" si="115"/>
        <v/>
      </c>
      <c r="M275">
        <f t="shared" si="115"/>
        <v>274</v>
      </c>
      <c r="N275" t="str">
        <f t="shared" si="115"/>
        <v/>
      </c>
      <c r="O275" t="str">
        <f t="shared" si="115"/>
        <v/>
      </c>
      <c r="P275" t="str">
        <f t="shared" si="115"/>
        <v/>
      </c>
      <c r="Q275" t="str">
        <f t="shared" si="115"/>
        <v/>
      </c>
      <c r="R275" t="str">
        <f t="shared" si="115"/>
        <v/>
      </c>
      <c r="S275" t="str">
        <f t="shared" si="115"/>
        <v/>
      </c>
      <c r="T275" t="str">
        <f t="shared" si="99"/>
        <v/>
      </c>
      <c r="U275" t="str">
        <f t="shared" si="92"/>
        <v/>
      </c>
      <c r="W275" t="str">
        <f t="shared" si="97"/>
        <v>Bug_list = [10,11,12,13,14,15,46,47,48,49,123,127,165,166,167,168,193,204,205,212,213,214,265,266,267,268,269,</v>
      </c>
      <c r="X275" t="str">
        <f t="shared" si="100"/>
        <v>Dark_list = [197,198,215,228,229,248,261,262,274,</v>
      </c>
      <c r="Y275" t="str">
        <f t="shared" si="101"/>
        <v>Dragon_list = [147,148,149,230,</v>
      </c>
      <c r="Z275" t="str">
        <f t="shared" si="102"/>
        <v>Electric_list = [25,26,81,82,100,101,125,135,145,170,171,172,179,180,181,239,243,</v>
      </c>
      <c r="AA275" t="str">
        <f t="shared" si="103"/>
        <v>Fighting_list = [56,57,62,66,67,68,106,107,214,236,237,256,257,</v>
      </c>
      <c r="AB275" t="str">
        <f t="shared" si="104"/>
        <v>Fire_list = [4,5,6,37,38,58,59,77,78,126,136,146,155,156,157,218,219,228,229,240,244,250,255,256,257,</v>
      </c>
      <c r="AC275" t="str">
        <f t="shared" si="105"/>
        <v>Flying_list = [6,12,16,17,18,21,22,41,42,83,84,85,123,130,142,144,145,146,149,163,164,165,166,169,176,177,178,187,188,189,193,198,207,225,226,227,249,250,267,</v>
      </c>
      <c r="AD275" t="str">
        <f t="shared" si="106"/>
        <v>Ghost_list = [92,93,94,200,</v>
      </c>
      <c r="AE275" t="str">
        <f t="shared" si="107"/>
        <v>Grass_list = [1,2,3,43,44,45,46,47,69,70,71,102,103,114,152,153,154,182,187,188,189,191,192,251,252,253,254,270,271,272,273,274,</v>
      </c>
      <c r="AF275" t="str">
        <f t="shared" si="108"/>
        <v>Ground_list = [27,28,31,34,50,51,74,75,76,95,104,105,111,112,194,195,207,208,220,221,231,232,246,247,259,260,</v>
      </c>
      <c r="AG275" t="str">
        <f t="shared" si="109"/>
        <v>Ice_list = [87,91,124,131,144,215,220,221,225,238,</v>
      </c>
      <c r="AH275" t="str">
        <f t="shared" si="110"/>
        <v>Normal_list = [16,17,18,19,20,21,22,39,40,52,53,83,84,85,108,113,115,128,132,133,137,143,161,162,163,164,174,190,203,206,216,217,233,234,235,241,242,263,264,</v>
      </c>
      <c r="AI275" t="str">
        <f t="shared" si="111"/>
        <v>Poison_list = [1,2,3,13,14,15,23,24,29,30,31,32,33,34,41,42,43,44,45,48,49,69,70,71,72,73,88,89,92,93,94,109,110,167,168,169,211,269,</v>
      </c>
      <c r="AJ275" t="str">
        <f t="shared" si="112"/>
        <v>Psychic_list = [63,64,65,79,80,96,97,102,103,121,122,124,150,151,177,178,196,199,201,202,203,238,249,251,</v>
      </c>
      <c r="AK275" t="str">
        <f t="shared" si="113"/>
        <v>Rock_list = [74,75,76,95,111,112,138,139,140,141,142,185,213,219,222,246,247,248,</v>
      </c>
      <c r="AL275" t="str">
        <f t="shared" si="114"/>
        <v>Steel_list = [81,82,205,208,212,227,</v>
      </c>
      <c r="AM275" t="str">
        <f t="shared" si="98"/>
        <v>Water_list = [7,8,9,54,55,60,61,62,72,73,79,80,86,87,90,91,98,99,116,117,118,119,120,121,129,130,131,134,138,139,140,141,158,159,160,170,171,183,184,186,194,195,199,211,222,223,224,226,230,245,258,259,260,270,271,272,</v>
      </c>
    </row>
    <row r="276" spans="1:39" x14ac:dyDescent="0.5">
      <c r="A276">
        <v>275</v>
      </c>
      <c r="B276" t="s">
        <v>1454</v>
      </c>
      <c r="C276" t="s">
        <v>1618</v>
      </c>
      <c r="D276" t="s">
        <v>1619</v>
      </c>
      <c r="E276" t="str">
        <f t="shared" si="115"/>
        <v/>
      </c>
      <c r="F276">
        <f t="shared" si="115"/>
        <v>275</v>
      </c>
      <c r="G276" t="str">
        <f t="shared" si="115"/>
        <v/>
      </c>
      <c r="H276" t="str">
        <f t="shared" si="115"/>
        <v/>
      </c>
      <c r="I276" t="str">
        <f t="shared" si="115"/>
        <v/>
      </c>
      <c r="J276" t="str">
        <f t="shared" si="115"/>
        <v/>
      </c>
      <c r="K276" t="str">
        <f t="shared" si="115"/>
        <v/>
      </c>
      <c r="L276" t="str">
        <f t="shared" si="115"/>
        <v/>
      </c>
      <c r="M276">
        <f t="shared" si="115"/>
        <v>275</v>
      </c>
      <c r="N276" t="str">
        <f t="shared" si="115"/>
        <v/>
      </c>
      <c r="O276" t="str">
        <f t="shared" si="115"/>
        <v/>
      </c>
      <c r="P276" t="str">
        <f t="shared" si="115"/>
        <v/>
      </c>
      <c r="Q276" t="str">
        <f t="shared" si="115"/>
        <v/>
      </c>
      <c r="R276" t="str">
        <f t="shared" si="115"/>
        <v/>
      </c>
      <c r="S276" t="str">
        <f t="shared" si="115"/>
        <v/>
      </c>
      <c r="T276" t="str">
        <f t="shared" si="99"/>
        <v/>
      </c>
      <c r="U276" t="str">
        <f t="shared" si="92"/>
        <v/>
      </c>
      <c r="W276" t="str">
        <f t="shared" si="97"/>
        <v>Bug_list = [10,11,12,13,14,15,46,47,48,49,123,127,165,166,167,168,193,204,205,212,213,214,265,266,267,268,269,</v>
      </c>
      <c r="X276" t="str">
        <f t="shared" si="100"/>
        <v>Dark_list = [197,198,215,228,229,248,261,262,274,275,</v>
      </c>
      <c r="Y276" t="str">
        <f t="shared" si="101"/>
        <v>Dragon_list = [147,148,149,230,</v>
      </c>
      <c r="Z276" t="str">
        <f t="shared" si="102"/>
        <v>Electric_list = [25,26,81,82,100,101,125,135,145,170,171,172,179,180,181,239,243,</v>
      </c>
      <c r="AA276" t="str">
        <f t="shared" si="103"/>
        <v>Fighting_list = [56,57,62,66,67,68,106,107,214,236,237,256,257,</v>
      </c>
      <c r="AB276" t="str">
        <f t="shared" si="104"/>
        <v>Fire_list = [4,5,6,37,38,58,59,77,78,126,136,146,155,156,157,218,219,228,229,240,244,250,255,256,257,</v>
      </c>
      <c r="AC276" t="str">
        <f t="shared" si="105"/>
        <v>Flying_list = [6,12,16,17,18,21,22,41,42,83,84,85,123,130,142,144,145,146,149,163,164,165,166,169,176,177,178,187,188,189,193,198,207,225,226,227,249,250,267,</v>
      </c>
      <c r="AD276" t="str">
        <f t="shared" si="106"/>
        <v>Ghost_list = [92,93,94,200,</v>
      </c>
      <c r="AE276" t="str">
        <f t="shared" si="107"/>
        <v>Grass_list = [1,2,3,43,44,45,46,47,69,70,71,102,103,114,152,153,154,182,187,188,189,191,192,251,252,253,254,270,271,272,273,274,275,</v>
      </c>
      <c r="AF276" t="str">
        <f t="shared" si="108"/>
        <v>Ground_list = [27,28,31,34,50,51,74,75,76,95,104,105,111,112,194,195,207,208,220,221,231,232,246,247,259,260,</v>
      </c>
      <c r="AG276" t="str">
        <f t="shared" si="109"/>
        <v>Ice_list = [87,91,124,131,144,215,220,221,225,238,</v>
      </c>
      <c r="AH276" t="str">
        <f t="shared" si="110"/>
        <v>Normal_list = [16,17,18,19,20,21,22,39,40,52,53,83,84,85,108,113,115,128,132,133,137,143,161,162,163,164,174,190,203,206,216,217,233,234,235,241,242,263,264,</v>
      </c>
      <c r="AI276" t="str">
        <f t="shared" si="111"/>
        <v>Poison_list = [1,2,3,13,14,15,23,24,29,30,31,32,33,34,41,42,43,44,45,48,49,69,70,71,72,73,88,89,92,93,94,109,110,167,168,169,211,269,</v>
      </c>
      <c r="AJ276" t="str">
        <f t="shared" si="112"/>
        <v>Psychic_list = [63,64,65,79,80,96,97,102,103,121,122,124,150,151,177,178,196,199,201,202,203,238,249,251,</v>
      </c>
      <c r="AK276" t="str">
        <f t="shared" si="113"/>
        <v>Rock_list = [74,75,76,95,111,112,138,139,140,141,142,185,213,219,222,246,247,248,</v>
      </c>
      <c r="AL276" t="str">
        <f t="shared" si="114"/>
        <v>Steel_list = [81,82,205,208,212,227,</v>
      </c>
      <c r="AM276" t="str">
        <f t="shared" si="98"/>
        <v>Water_list = [7,8,9,54,55,60,61,62,72,73,79,80,86,87,90,91,98,99,116,117,118,119,120,121,129,130,131,134,138,139,140,141,158,159,160,170,171,183,184,186,194,195,199,211,222,223,224,226,230,245,258,259,260,270,271,272,</v>
      </c>
    </row>
    <row r="277" spans="1:39" x14ac:dyDescent="0.5">
      <c r="A277">
        <v>276</v>
      </c>
      <c r="B277" t="s">
        <v>1203</v>
      </c>
      <c r="C277" t="s">
        <v>1620</v>
      </c>
      <c r="D277" t="s">
        <v>1621</v>
      </c>
      <c r="E277" t="str">
        <f t="shared" si="115"/>
        <v/>
      </c>
      <c r="F277" t="str">
        <f t="shared" si="115"/>
        <v/>
      </c>
      <c r="G277" t="str">
        <f t="shared" si="115"/>
        <v/>
      </c>
      <c r="H277" t="str">
        <f t="shared" si="115"/>
        <v/>
      </c>
      <c r="I277" t="str">
        <f t="shared" si="115"/>
        <v/>
      </c>
      <c r="J277" t="str">
        <f t="shared" si="115"/>
        <v/>
      </c>
      <c r="K277">
        <f t="shared" si="115"/>
        <v>276</v>
      </c>
      <c r="L277" t="str">
        <f t="shared" si="115"/>
        <v/>
      </c>
      <c r="M277" t="str">
        <f t="shared" si="115"/>
        <v/>
      </c>
      <c r="N277" t="str">
        <f t="shared" si="115"/>
        <v/>
      </c>
      <c r="O277" t="str">
        <f t="shared" si="115"/>
        <v/>
      </c>
      <c r="P277">
        <f t="shared" si="115"/>
        <v>276</v>
      </c>
      <c r="Q277" t="str">
        <f t="shared" si="115"/>
        <v/>
      </c>
      <c r="R277" t="str">
        <f t="shared" si="115"/>
        <v/>
      </c>
      <c r="S277" t="str">
        <f t="shared" si="115"/>
        <v/>
      </c>
      <c r="T277" t="str">
        <f t="shared" si="99"/>
        <v/>
      </c>
      <c r="U277" t="str">
        <f t="shared" si="92"/>
        <v/>
      </c>
      <c r="W277" t="str">
        <f t="shared" si="97"/>
        <v>Bug_list = [10,11,12,13,14,15,46,47,48,49,123,127,165,166,167,168,193,204,205,212,213,214,265,266,267,268,269,</v>
      </c>
      <c r="X277" t="str">
        <f t="shared" si="100"/>
        <v>Dark_list = [197,198,215,228,229,248,261,262,274,275,</v>
      </c>
      <c r="Y277" t="str">
        <f t="shared" si="101"/>
        <v>Dragon_list = [147,148,149,230,</v>
      </c>
      <c r="Z277" t="str">
        <f t="shared" si="102"/>
        <v>Electric_list = [25,26,81,82,100,101,125,135,145,170,171,172,179,180,181,239,243,</v>
      </c>
      <c r="AA277" t="str">
        <f t="shared" si="103"/>
        <v>Fighting_list = [56,57,62,66,67,68,106,107,214,236,237,256,257,</v>
      </c>
      <c r="AB277" t="str">
        <f t="shared" si="104"/>
        <v>Fire_list = [4,5,6,37,38,58,59,77,78,126,136,146,155,156,157,218,219,228,229,240,244,250,255,256,257,</v>
      </c>
      <c r="AC277" t="str">
        <f t="shared" si="105"/>
        <v>Flying_list = [6,12,16,17,18,21,22,41,42,83,84,85,123,130,142,144,145,146,149,163,164,165,166,169,176,177,178,187,188,189,193,198,207,225,226,227,249,250,267,276,</v>
      </c>
      <c r="AD277" t="str">
        <f t="shared" si="106"/>
        <v>Ghost_list = [92,93,94,200,</v>
      </c>
      <c r="AE277" t="str">
        <f t="shared" si="107"/>
        <v>Grass_list = [1,2,3,43,44,45,46,47,69,70,71,102,103,114,152,153,154,182,187,188,189,191,192,251,252,253,254,270,271,272,273,274,275,</v>
      </c>
      <c r="AF277" t="str">
        <f t="shared" si="108"/>
        <v>Ground_list = [27,28,31,34,50,51,74,75,76,95,104,105,111,112,194,195,207,208,220,221,231,232,246,247,259,260,</v>
      </c>
      <c r="AG277" t="str">
        <f t="shared" si="109"/>
        <v>Ice_list = [87,91,124,131,144,215,220,221,225,238,</v>
      </c>
      <c r="AH277" t="str">
        <f t="shared" si="110"/>
        <v>Normal_list = [16,17,18,19,20,21,22,39,40,52,53,83,84,85,108,113,115,128,132,133,137,143,161,162,163,164,174,190,203,206,216,217,233,234,235,241,242,263,264,276,</v>
      </c>
      <c r="AI277" t="str">
        <f t="shared" si="111"/>
        <v>Poison_list = [1,2,3,13,14,15,23,24,29,30,31,32,33,34,41,42,43,44,45,48,49,69,70,71,72,73,88,89,92,93,94,109,110,167,168,169,211,269,</v>
      </c>
      <c r="AJ277" t="str">
        <f t="shared" si="112"/>
        <v>Psychic_list = [63,64,65,79,80,96,97,102,103,121,122,124,150,151,177,178,196,199,201,202,203,238,249,251,</v>
      </c>
      <c r="AK277" t="str">
        <f t="shared" si="113"/>
        <v>Rock_list = [74,75,76,95,111,112,138,139,140,141,142,185,213,219,222,246,247,248,</v>
      </c>
      <c r="AL277" t="str">
        <f t="shared" si="114"/>
        <v>Steel_list = [81,82,205,208,212,227,</v>
      </c>
      <c r="AM277" t="str">
        <f t="shared" si="98"/>
        <v>Water_list = [7,8,9,54,55,60,61,62,72,73,79,80,86,87,90,91,98,99,116,117,118,119,120,121,129,130,131,134,138,139,140,141,158,159,160,170,171,183,184,186,194,195,199,211,222,223,224,226,230,245,258,259,260,270,271,272,</v>
      </c>
    </row>
    <row r="278" spans="1:39" x14ac:dyDescent="0.5">
      <c r="A278">
        <v>277</v>
      </c>
      <c r="B278" t="s">
        <v>1455</v>
      </c>
      <c r="C278" t="s">
        <v>1620</v>
      </c>
      <c r="D278" t="s">
        <v>1621</v>
      </c>
      <c r="E278" t="str">
        <f t="shared" si="115"/>
        <v/>
      </c>
      <c r="F278" t="str">
        <f t="shared" si="115"/>
        <v/>
      </c>
      <c r="G278" t="str">
        <f t="shared" si="115"/>
        <v/>
      </c>
      <c r="H278" t="str">
        <f t="shared" si="115"/>
        <v/>
      </c>
      <c r="I278" t="str">
        <f t="shared" si="115"/>
        <v/>
      </c>
      <c r="J278" t="str">
        <f t="shared" si="115"/>
        <v/>
      </c>
      <c r="K278">
        <f t="shared" si="115"/>
        <v>277</v>
      </c>
      <c r="L278" t="str">
        <f t="shared" si="115"/>
        <v/>
      </c>
      <c r="M278" t="str">
        <f t="shared" si="115"/>
        <v/>
      </c>
      <c r="N278" t="str">
        <f t="shared" si="115"/>
        <v/>
      </c>
      <c r="O278" t="str">
        <f t="shared" si="115"/>
        <v/>
      </c>
      <c r="P278">
        <f t="shared" si="115"/>
        <v>277</v>
      </c>
      <c r="Q278" t="str">
        <f t="shared" si="115"/>
        <v/>
      </c>
      <c r="R278" t="str">
        <f t="shared" si="115"/>
        <v/>
      </c>
      <c r="S278" t="str">
        <f t="shared" si="115"/>
        <v/>
      </c>
      <c r="T278" t="str">
        <f t="shared" si="99"/>
        <v/>
      </c>
      <c r="U278" t="str">
        <f t="shared" si="99"/>
        <v/>
      </c>
      <c r="W278" t="str">
        <f t="shared" si="97"/>
        <v>Bug_list = [10,11,12,13,14,15,46,47,48,49,123,127,165,166,167,168,193,204,205,212,213,214,265,266,267,268,269,</v>
      </c>
      <c r="X278" t="str">
        <f t="shared" si="100"/>
        <v>Dark_list = [197,198,215,228,229,248,261,262,274,275,</v>
      </c>
      <c r="Y278" t="str">
        <f t="shared" si="101"/>
        <v>Dragon_list = [147,148,149,230,</v>
      </c>
      <c r="Z278" t="str">
        <f t="shared" si="102"/>
        <v>Electric_list = [25,26,81,82,100,101,125,135,145,170,171,172,179,180,181,239,243,</v>
      </c>
      <c r="AA278" t="str">
        <f t="shared" si="103"/>
        <v>Fighting_list = [56,57,62,66,67,68,106,107,214,236,237,256,257,</v>
      </c>
      <c r="AB278" t="str">
        <f t="shared" si="104"/>
        <v>Fire_list = [4,5,6,37,38,58,59,77,78,126,136,146,155,156,157,218,219,228,229,240,244,250,255,256,257,</v>
      </c>
      <c r="AC278" t="str">
        <f t="shared" si="105"/>
        <v>Flying_list = [6,12,16,17,18,21,22,41,42,83,84,85,123,130,142,144,145,146,149,163,164,165,166,169,176,177,178,187,188,189,193,198,207,225,226,227,249,250,267,276,277,</v>
      </c>
      <c r="AD278" t="str">
        <f t="shared" si="106"/>
        <v>Ghost_list = [92,93,94,200,</v>
      </c>
      <c r="AE278" t="str">
        <f t="shared" si="107"/>
        <v>Grass_list = [1,2,3,43,44,45,46,47,69,70,71,102,103,114,152,153,154,182,187,188,189,191,192,251,252,253,254,270,271,272,273,274,275,</v>
      </c>
      <c r="AF278" t="str">
        <f t="shared" si="108"/>
        <v>Ground_list = [27,28,31,34,50,51,74,75,76,95,104,105,111,112,194,195,207,208,220,221,231,232,246,247,259,260,</v>
      </c>
      <c r="AG278" t="str">
        <f t="shared" si="109"/>
        <v>Ice_list = [87,91,124,131,144,215,220,221,225,238,</v>
      </c>
      <c r="AH278" t="str">
        <f t="shared" si="110"/>
        <v>Normal_list = [16,17,18,19,20,21,22,39,40,52,53,83,84,85,108,113,115,128,132,133,137,143,161,162,163,164,174,190,203,206,216,217,233,234,235,241,242,263,264,276,277,</v>
      </c>
      <c r="AI278" t="str">
        <f t="shared" si="111"/>
        <v>Poison_list = [1,2,3,13,14,15,23,24,29,30,31,32,33,34,41,42,43,44,45,48,49,69,70,71,72,73,88,89,92,93,94,109,110,167,168,169,211,269,</v>
      </c>
      <c r="AJ278" t="str">
        <f t="shared" si="112"/>
        <v>Psychic_list = [63,64,65,79,80,96,97,102,103,121,122,124,150,151,177,178,196,199,201,202,203,238,249,251,</v>
      </c>
      <c r="AK278" t="str">
        <f t="shared" si="113"/>
        <v>Rock_list = [74,75,76,95,111,112,138,139,140,141,142,185,213,219,222,246,247,248,</v>
      </c>
      <c r="AL278" t="str">
        <f t="shared" si="114"/>
        <v>Steel_list = [81,82,205,208,212,227,</v>
      </c>
      <c r="AM278" t="str">
        <f t="shared" si="98"/>
        <v>Water_list = [7,8,9,54,55,60,61,62,72,73,79,80,86,87,90,91,98,99,116,117,118,119,120,121,129,130,131,134,138,139,140,141,158,159,160,170,171,183,184,186,194,195,199,211,222,223,224,226,230,245,258,259,260,270,271,272,</v>
      </c>
    </row>
    <row r="279" spans="1:39" x14ac:dyDescent="0.5">
      <c r="A279">
        <v>278</v>
      </c>
      <c r="B279" t="s">
        <v>1204</v>
      </c>
      <c r="C279" t="s">
        <v>1625</v>
      </c>
      <c r="D279" t="s">
        <v>1621</v>
      </c>
      <c r="E279" t="str">
        <f t="shared" si="115"/>
        <v/>
      </c>
      <c r="F279" t="str">
        <f t="shared" si="115"/>
        <v/>
      </c>
      <c r="G279" t="str">
        <f t="shared" si="115"/>
        <v/>
      </c>
      <c r="H279" t="str">
        <f t="shared" si="115"/>
        <v/>
      </c>
      <c r="I279" t="str">
        <f t="shared" si="115"/>
        <v/>
      </c>
      <c r="J279" t="str">
        <f t="shared" si="115"/>
        <v/>
      </c>
      <c r="K279">
        <f t="shared" si="115"/>
        <v>278</v>
      </c>
      <c r="L279" t="str">
        <f t="shared" si="115"/>
        <v/>
      </c>
      <c r="M279" t="str">
        <f t="shared" si="115"/>
        <v/>
      </c>
      <c r="N279" t="str">
        <f t="shared" si="115"/>
        <v/>
      </c>
      <c r="O279" t="str">
        <f t="shared" si="115"/>
        <v/>
      </c>
      <c r="P279" t="str">
        <f t="shared" si="115"/>
        <v/>
      </c>
      <c r="Q279" t="str">
        <f t="shared" si="115"/>
        <v/>
      </c>
      <c r="R279" t="str">
        <f t="shared" si="115"/>
        <v/>
      </c>
      <c r="S279" t="str">
        <f t="shared" si="115"/>
        <v/>
      </c>
      <c r="T279" t="str">
        <f t="shared" si="99"/>
        <v/>
      </c>
      <c r="U279">
        <f t="shared" si="99"/>
        <v>278</v>
      </c>
      <c r="W279" t="str">
        <f t="shared" si="97"/>
        <v>Bug_list = [10,11,12,13,14,15,46,47,48,49,123,127,165,166,167,168,193,204,205,212,213,214,265,266,267,268,269,</v>
      </c>
      <c r="X279" t="str">
        <f t="shared" si="100"/>
        <v>Dark_list = [197,198,215,228,229,248,261,262,274,275,</v>
      </c>
      <c r="Y279" t="str">
        <f t="shared" si="101"/>
        <v>Dragon_list = [147,148,149,230,</v>
      </c>
      <c r="Z279" t="str">
        <f t="shared" si="102"/>
        <v>Electric_list = [25,26,81,82,100,101,125,135,145,170,171,172,179,180,181,239,243,</v>
      </c>
      <c r="AA279" t="str">
        <f t="shared" si="103"/>
        <v>Fighting_list = [56,57,62,66,67,68,106,107,214,236,237,256,257,</v>
      </c>
      <c r="AB279" t="str">
        <f t="shared" si="104"/>
        <v>Fire_list = [4,5,6,37,38,58,59,77,78,126,136,146,155,156,157,218,219,228,229,240,244,250,255,256,257,</v>
      </c>
      <c r="AC279" t="str">
        <f t="shared" si="105"/>
        <v>Flying_list = [6,12,16,17,18,21,22,41,42,83,84,85,123,130,142,144,145,146,149,163,164,165,166,169,176,177,178,187,188,189,193,198,207,225,226,227,249,250,267,276,277,278,</v>
      </c>
      <c r="AD279" t="str">
        <f t="shared" si="106"/>
        <v>Ghost_list = [92,93,94,200,</v>
      </c>
      <c r="AE279" t="str">
        <f t="shared" si="107"/>
        <v>Grass_list = [1,2,3,43,44,45,46,47,69,70,71,102,103,114,152,153,154,182,187,188,189,191,192,251,252,253,254,270,271,272,273,274,275,</v>
      </c>
      <c r="AF279" t="str">
        <f t="shared" si="108"/>
        <v>Ground_list = [27,28,31,34,50,51,74,75,76,95,104,105,111,112,194,195,207,208,220,221,231,232,246,247,259,260,</v>
      </c>
      <c r="AG279" t="str">
        <f t="shared" si="109"/>
        <v>Ice_list = [87,91,124,131,144,215,220,221,225,238,</v>
      </c>
      <c r="AH279" t="str">
        <f t="shared" si="110"/>
        <v>Normal_list = [16,17,18,19,20,21,22,39,40,52,53,83,84,85,108,113,115,128,132,133,137,143,161,162,163,164,174,190,203,206,216,217,233,234,235,241,242,263,264,276,277,</v>
      </c>
      <c r="AI279" t="str">
        <f t="shared" si="111"/>
        <v>Poison_list = [1,2,3,13,14,15,23,24,29,30,31,32,33,34,41,42,43,44,45,48,49,69,70,71,72,73,88,89,92,93,94,109,110,167,168,169,211,269,</v>
      </c>
      <c r="AJ279" t="str">
        <f t="shared" si="112"/>
        <v>Psychic_list = [63,64,65,79,80,96,97,102,103,121,122,124,150,151,177,178,196,199,201,202,203,238,249,251,</v>
      </c>
      <c r="AK279" t="str">
        <f t="shared" si="113"/>
        <v>Rock_list = [74,75,76,95,111,112,138,139,140,141,142,185,213,219,222,246,247,248,</v>
      </c>
      <c r="AL279" t="str">
        <f t="shared" si="114"/>
        <v>Steel_list = [81,82,205,208,212,227,</v>
      </c>
      <c r="AM279" t="str">
        <f t="shared" si="98"/>
        <v>Water_list = [7,8,9,54,55,60,61,62,72,73,79,80,86,87,90,91,98,99,116,117,118,119,120,121,129,130,131,134,138,139,140,141,158,159,160,170,171,183,184,186,194,195,199,211,222,223,224,226,230,245,258,259,260,270,271,272,278,</v>
      </c>
    </row>
    <row r="280" spans="1:39" x14ac:dyDescent="0.5">
      <c r="A280">
        <v>279</v>
      </c>
      <c r="B280" t="s">
        <v>1456</v>
      </c>
      <c r="C280" t="s">
        <v>1625</v>
      </c>
      <c r="D280" t="s">
        <v>1621</v>
      </c>
      <c r="E280" t="str">
        <f t="shared" si="115"/>
        <v/>
      </c>
      <c r="F280" t="str">
        <f t="shared" si="115"/>
        <v/>
      </c>
      <c r="G280" t="str">
        <f t="shared" si="115"/>
        <v/>
      </c>
      <c r="H280" t="str">
        <f t="shared" si="115"/>
        <v/>
      </c>
      <c r="I280" t="str">
        <f t="shared" si="115"/>
        <v/>
      </c>
      <c r="J280" t="str">
        <f t="shared" si="115"/>
        <v/>
      </c>
      <c r="K280">
        <f t="shared" si="115"/>
        <v>279</v>
      </c>
      <c r="L280" t="str">
        <f t="shared" si="115"/>
        <v/>
      </c>
      <c r="M280" t="str">
        <f t="shared" si="115"/>
        <v/>
      </c>
      <c r="N280" t="str">
        <f t="shared" si="115"/>
        <v/>
      </c>
      <c r="O280" t="str">
        <f t="shared" si="115"/>
        <v/>
      </c>
      <c r="P280" t="str">
        <f t="shared" si="115"/>
        <v/>
      </c>
      <c r="Q280" t="str">
        <f t="shared" si="115"/>
        <v/>
      </c>
      <c r="R280" t="str">
        <f t="shared" si="115"/>
        <v/>
      </c>
      <c r="S280" t="str">
        <f t="shared" si="115"/>
        <v/>
      </c>
      <c r="T280" t="str">
        <f t="shared" si="99"/>
        <v/>
      </c>
      <c r="U280">
        <f t="shared" si="99"/>
        <v>279</v>
      </c>
      <c r="W280" t="str">
        <f t="shared" si="97"/>
        <v>Bug_list = [10,11,12,13,14,15,46,47,48,49,123,127,165,166,167,168,193,204,205,212,213,214,265,266,267,268,269,</v>
      </c>
      <c r="X280" t="str">
        <f t="shared" si="100"/>
        <v>Dark_list = [197,198,215,228,229,248,261,262,274,275,</v>
      </c>
      <c r="Y280" t="str">
        <f t="shared" si="101"/>
        <v>Dragon_list = [147,148,149,230,</v>
      </c>
      <c r="Z280" t="str">
        <f t="shared" si="102"/>
        <v>Electric_list = [25,26,81,82,100,101,125,135,145,170,171,172,179,180,181,239,243,</v>
      </c>
      <c r="AA280" t="str">
        <f t="shared" si="103"/>
        <v>Fighting_list = [56,57,62,66,67,68,106,107,214,236,237,256,257,</v>
      </c>
      <c r="AB280" t="str">
        <f t="shared" si="104"/>
        <v>Fire_list = [4,5,6,37,38,58,59,77,78,126,136,146,155,156,157,218,219,228,229,240,244,250,255,256,257,</v>
      </c>
      <c r="AC280" t="str">
        <f t="shared" si="105"/>
        <v>Flying_list = [6,12,16,17,18,21,22,41,42,83,84,85,123,130,142,144,145,146,149,163,164,165,166,169,176,177,178,187,188,189,193,198,207,225,226,227,249,250,267,276,277,278,279,</v>
      </c>
      <c r="AD280" t="str">
        <f t="shared" si="106"/>
        <v>Ghost_list = [92,93,94,200,</v>
      </c>
      <c r="AE280" t="str">
        <f t="shared" si="107"/>
        <v>Grass_list = [1,2,3,43,44,45,46,47,69,70,71,102,103,114,152,153,154,182,187,188,189,191,192,251,252,253,254,270,271,272,273,274,275,</v>
      </c>
      <c r="AF280" t="str">
        <f t="shared" si="108"/>
        <v>Ground_list = [27,28,31,34,50,51,74,75,76,95,104,105,111,112,194,195,207,208,220,221,231,232,246,247,259,260,</v>
      </c>
      <c r="AG280" t="str">
        <f t="shared" si="109"/>
        <v>Ice_list = [87,91,124,131,144,215,220,221,225,238,</v>
      </c>
      <c r="AH280" t="str">
        <f t="shared" si="110"/>
        <v>Normal_list = [16,17,18,19,20,21,22,39,40,52,53,83,84,85,108,113,115,128,132,133,137,143,161,162,163,164,174,190,203,206,216,217,233,234,235,241,242,263,264,276,277,</v>
      </c>
      <c r="AI280" t="str">
        <f t="shared" si="111"/>
        <v>Poison_list = [1,2,3,13,14,15,23,24,29,30,31,32,33,34,41,42,43,44,45,48,49,69,70,71,72,73,88,89,92,93,94,109,110,167,168,169,211,269,</v>
      </c>
      <c r="AJ280" t="str">
        <f t="shared" si="112"/>
        <v>Psychic_list = [63,64,65,79,80,96,97,102,103,121,122,124,150,151,177,178,196,199,201,202,203,238,249,251,</v>
      </c>
      <c r="AK280" t="str">
        <f t="shared" si="113"/>
        <v>Rock_list = [74,75,76,95,111,112,138,139,140,141,142,185,213,219,222,246,247,248,</v>
      </c>
      <c r="AL280" t="str">
        <f t="shared" si="114"/>
        <v>Steel_list = [81,82,205,208,212,227,</v>
      </c>
      <c r="AM280" t="str">
        <f t="shared" si="98"/>
        <v>Water_list = [7,8,9,54,55,60,61,62,72,73,79,80,86,87,90,91,98,99,116,117,118,119,120,121,129,130,131,134,138,139,140,141,158,159,160,170,171,183,184,186,194,195,199,211,222,223,224,226,230,245,258,259,260,270,271,272,278,279,</v>
      </c>
    </row>
    <row r="281" spans="1:39" x14ac:dyDescent="0.5">
      <c r="A281">
        <v>280</v>
      </c>
      <c r="B281" t="s">
        <v>1205</v>
      </c>
      <c r="C281" t="s">
        <v>1624</v>
      </c>
      <c r="D281" t="s">
        <v>1633</v>
      </c>
      <c r="E281" t="str">
        <f t="shared" si="115"/>
        <v/>
      </c>
      <c r="F281" t="str">
        <f t="shared" si="115"/>
        <v/>
      </c>
      <c r="G281" t="str">
        <f t="shared" si="115"/>
        <v/>
      </c>
      <c r="H281" t="str">
        <f t="shared" si="115"/>
        <v/>
      </c>
      <c r="I281" t="str">
        <f t="shared" si="115"/>
        <v/>
      </c>
      <c r="J281" t="str">
        <f t="shared" si="115"/>
        <v/>
      </c>
      <c r="K281" t="str">
        <f t="shared" si="115"/>
        <v/>
      </c>
      <c r="L281" t="str">
        <f t="shared" si="115"/>
        <v/>
      </c>
      <c r="M281" t="str">
        <f t="shared" si="115"/>
        <v/>
      </c>
      <c r="N281" t="str">
        <f t="shared" si="115"/>
        <v/>
      </c>
      <c r="O281" t="str">
        <f t="shared" si="115"/>
        <v/>
      </c>
      <c r="P281" t="str">
        <f t="shared" si="115"/>
        <v/>
      </c>
      <c r="Q281" t="str">
        <f t="shared" si="115"/>
        <v/>
      </c>
      <c r="R281">
        <f t="shared" si="115"/>
        <v>280</v>
      </c>
      <c r="S281" t="str">
        <f t="shared" si="115"/>
        <v/>
      </c>
      <c r="T281" t="str">
        <f t="shared" si="99"/>
        <v/>
      </c>
      <c r="U281" t="str">
        <f t="shared" si="99"/>
        <v/>
      </c>
      <c r="W281" t="str">
        <f t="shared" si="97"/>
        <v>Bug_list = [10,11,12,13,14,15,46,47,48,49,123,127,165,166,167,168,193,204,205,212,213,214,265,266,267,268,269,</v>
      </c>
      <c r="X281" t="str">
        <f t="shared" si="100"/>
        <v>Dark_list = [197,198,215,228,229,248,261,262,274,275,</v>
      </c>
      <c r="Y281" t="str">
        <f t="shared" si="101"/>
        <v>Dragon_list = [147,148,149,230,</v>
      </c>
      <c r="Z281" t="str">
        <f t="shared" si="102"/>
        <v>Electric_list = [25,26,81,82,100,101,125,135,145,170,171,172,179,180,181,239,243,</v>
      </c>
      <c r="AA281" t="str">
        <f t="shared" si="103"/>
        <v>Fighting_list = [56,57,62,66,67,68,106,107,214,236,237,256,257,</v>
      </c>
      <c r="AB281" t="str">
        <f t="shared" si="104"/>
        <v>Fire_list = [4,5,6,37,38,58,59,77,78,126,136,146,155,156,157,218,219,228,229,240,244,250,255,256,257,</v>
      </c>
      <c r="AC281" t="str">
        <f t="shared" si="105"/>
        <v>Flying_list = [6,12,16,17,18,21,22,41,42,83,84,85,123,130,142,144,145,146,149,163,164,165,166,169,176,177,178,187,188,189,193,198,207,225,226,227,249,250,267,276,277,278,279,</v>
      </c>
      <c r="AD281" t="str">
        <f t="shared" si="106"/>
        <v>Ghost_list = [92,93,94,200,</v>
      </c>
      <c r="AE281" t="str">
        <f t="shared" si="107"/>
        <v>Grass_list = [1,2,3,43,44,45,46,47,69,70,71,102,103,114,152,153,154,182,187,188,189,191,192,251,252,253,254,270,271,272,273,274,275,</v>
      </c>
      <c r="AF281" t="str">
        <f t="shared" si="108"/>
        <v>Ground_list = [27,28,31,34,50,51,74,75,76,95,104,105,111,112,194,195,207,208,220,221,231,232,246,247,259,260,</v>
      </c>
      <c r="AG281" t="str">
        <f t="shared" si="109"/>
        <v>Ice_list = [87,91,124,131,144,215,220,221,225,238,</v>
      </c>
      <c r="AH281" t="str">
        <f t="shared" si="110"/>
        <v>Normal_list = [16,17,18,19,20,21,22,39,40,52,53,83,84,85,108,113,115,128,132,133,137,143,161,162,163,164,174,190,203,206,216,217,233,234,235,241,242,263,264,276,277,</v>
      </c>
      <c r="AI281" t="str">
        <f t="shared" si="111"/>
        <v>Poison_list = [1,2,3,13,14,15,23,24,29,30,31,32,33,34,41,42,43,44,45,48,49,69,70,71,72,73,88,89,92,93,94,109,110,167,168,169,211,269,</v>
      </c>
      <c r="AJ281" t="str">
        <f t="shared" si="112"/>
        <v>Psychic_list = [63,64,65,79,80,96,97,102,103,121,122,124,150,151,177,178,196,199,201,202,203,238,249,251,280,</v>
      </c>
      <c r="AK281" t="str">
        <f t="shared" si="113"/>
        <v>Rock_list = [74,75,76,95,111,112,138,139,140,141,142,185,213,219,222,246,247,248,</v>
      </c>
      <c r="AL281" t="str">
        <f t="shared" si="114"/>
        <v>Steel_list = [81,82,205,208,212,227,</v>
      </c>
      <c r="AM281" t="str">
        <f t="shared" si="98"/>
        <v>Water_list = [7,8,9,54,55,60,61,62,72,73,79,80,86,87,90,91,98,99,116,117,118,119,120,121,129,130,131,134,138,139,140,141,158,159,160,170,171,183,184,186,194,195,199,211,222,223,224,226,230,245,258,259,260,270,271,272,278,279,</v>
      </c>
    </row>
    <row r="282" spans="1:39" x14ac:dyDescent="0.5">
      <c r="A282">
        <v>281</v>
      </c>
      <c r="B282" t="s">
        <v>1206</v>
      </c>
      <c r="C282" t="s">
        <v>1624</v>
      </c>
      <c r="D282" t="s">
        <v>1633</v>
      </c>
      <c r="E282" t="str">
        <f t="shared" si="115"/>
        <v/>
      </c>
      <c r="F282" t="str">
        <f t="shared" si="115"/>
        <v/>
      </c>
      <c r="G282" t="str">
        <f t="shared" si="115"/>
        <v/>
      </c>
      <c r="H282" t="str">
        <f t="shared" si="115"/>
        <v/>
      </c>
      <c r="I282" t="str">
        <f t="shared" si="115"/>
        <v/>
      </c>
      <c r="J282" t="str">
        <f t="shared" si="115"/>
        <v/>
      </c>
      <c r="K282" t="str">
        <f t="shared" si="115"/>
        <v/>
      </c>
      <c r="L282" t="str">
        <f t="shared" si="115"/>
        <v/>
      </c>
      <c r="M282" t="str">
        <f t="shared" si="115"/>
        <v/>
      </c>
      <c r="N282" t="str">
        <f t="shared" si="115"/>
        <v/>
      </c>
      <c r="O282" t="str">
        <f t="shared" si="115"/>
        <v/>
      </c>
      <c r="P282" t="str">
        <f t="shared" si="115"/>
        <v/>
      </c>
      <c r="Q282" t="str">
        <f t="shared" si="115"/>
        <v/>
      </c>
      <c r="R282">
        <f t="shared" si="115"/>
        <v>281</v>
      </c>
      <c r="S282" t="str">
        <f t="shared" si="115"/>
        <v/>
      </c>
      <c r="T282" t="str">
        <f t="shared" si="99"/>
        <v/>
      </c>
      <c r="U282" t="str">
        <f t="shared" si="99"/>
        <v/>
      </c>
      <c r="W282" t="str">
        <f t="shared" si="97"/>
        <v>Bug_list = [10,11,12,13,14,15,46,47,48,49,123,127,165,166,167,168,193,204,205,212,213,214,265,266,267,268,269,</v>
      </c>
      <c r="X282" t="str">
        <f t="shared" si="100"/>
        <v>Dark_list = [197,198,215,228,229,248,261,262,274,275,</v>
      </c>
      <c r="Y282" t="str">
        <f t="shared" si="101"/>
        <v>Dragon_list = [147,148,149,230,</v>
      </c>
      <c r="Z282" t="str">
        <f t="shared" si="102"/>
        <v>Electric_list = [25,26,81,82,100,101,125,135,145,170,171,172,179,180,181,239,243,</v>
      </c>
      <c r="AA282" t="str">
        <f t="shared" si="103"/>
        <v>Fighting_list = [56,57,62,66,67,68,106,107,214,236,237,256,257,</v>
      </c>
      <c r="AB282" t="str">
        <f t="shared" si="104"/>
        <v>Fire_list = [4,5,6,37,38,58,59,77,78,126,136,146,155,156,157,218,219,228,229,240,244,250,255,256,257,</v>
      </c>
      <c r="AC282" t="str">
        <f t="shared" si="105"/>
        <v>Flying_list = [6,12,16,17,18,21,22,41,42,83,84,85,123,130,142,144,145,146,149,163,164,165,166,169,176,177,178,187,188,189,193,198,207,225,226,227,249,250,267,276,277,278,279,</v>
      </c>
      <c r="AD282" t="str">
        <f t="shared" si="106"/>
        <v>Ghost_list = [92,93,94,200,</v>
      </c>
      <c r="AE282" t="str">
        <f t="shared" si="107"/>
        <v>Grass_list = [1,2,3,43,44,45,46,47,69,70,71,102,103,114,152,153,154,182,187,188,189,191,192,251,252,253,254,270,271,272,273,274,275,</v>
      </c>
      <c r="AF282" t="str">
        <f t="shared" si="108"/>
        <v>Ground_list = [27,28,31,34,50,51,74,75,76,95,104,105,111,112,194,195,207,208,220,221,231,232,246,247,259,260,</v>
      </c>
      <c r="AG282" t="str">
        <f t="shared" si="109"/>
        <v>Ice_list = [87,91,124,131,144,215,220,221,225,238,</v>
      </c>
      <c r="AH282" t="str">
        <f t="shared" si="110"/>
        <v>Normal_list = [16,17,18,19,20,21,22,39,40,52,53,83,84,85,108,113,115,128,132,133,137,143,161,162,163,164,174,190,203,206,216,217,233,234,235,241,242,263,264,276,277,</v>
      </c>
      <c r="AI282" t="str">
        <f t="shared" si="111"/>
        <v>Poison_list = [1,2,3,13,14,15,23,24,29,30,31,32,33,34,41,42,43,44,45,48,49,69,70,71,72,73,88,89,92,93,94,109,110,167,168,169,211,269,</v>
      </c>
      <c r="AJ282" t="str">
        <f t="shared" si="112"/>
        <v>Psychic_list = [63,64,65,79,80,96,97,102,103,121,122,124,150,151,177,178,196,199,201,202,203,238,249,251,280,281,</v>
      </c>
      <c r="AK282" t="str">
        <f t="shared" si="113"/>
        <v>Rock_list = [74,75,76,95,111,112,138,139,140,141,142,185,213,219,222,246,247,248,</v>
      </c>
      <c r="AL282" t="str">
        <f t="shared" si="114"/>
        <v>Steel_list = [81,82,205,208,212,227,</v>
      </c>
      <c r="AM282" t="str">
        <f t="shared" si="98"/>
        <v>Water_list = [7,8,9,54,55,60,61,62,72,73,79,80,86,87,90,91,98,99,116,117,118,119,120,121,129,130,131,134,138,139,140,141,158,159,160,170,171,183,184,186,194,195,199,211,222,223,224,226,230,245,258,259,260,270,271,272,278,279,</v>
      </c>
    </row>
    <row r="283" spans="1:39" x14ac:dyDescent="0.5">
      <c r="A283">
        <v>282</v>
      </c>
      <c r="B283" t="s">
        <v>1457</v>
      </c>
      <c r="C283" t="s">
        <v>1624</v>
      </c>
      <c r="D283" t="s">
        <v>1633</v>
      </c>
      <c r="E283" t="str">
        <f t="shared" si="115"/>
        <v/>
      </c>
      <c r="F283" t="str">
        <f t="shared" si="115"/>
        <v/>
      </c>
      <c r="G283" t="str">
        <f t="shared" si="115"/>
        <v/>
      </c>
      <c r="H283" t="str">
        <f t="shared" si="115"/>
        <v/>
      </c>
      <c r="I283" t="str">
        <f t="shared" si="115"/>
        <v/>
      </c>
      <c r="J283" t="str">
        <f t="shared" si="115"/>
        <v/>
      </c>
      <c r="K283" t="str">
        <f t="shared" si="115"/>
        <v/>
      </c>
      <c r="L283" t="str">
        <f t="shared" si="115"/>
        <v/>
      </c>
      <c r="M283" t="str">
        <f t="shared" si="115"/>
        <v/>
      </c>
      <c r="N283" t="str">
        <f t="shared" si="115"/>
        <v/>
      </c>
      <c r="O283" t="str">
        <f t="shared" si="115"/>
        <v/>
      </c>
      <c r="P283" t="str">
        <f t="shared" si="115"/>
        <v/>
      </c>
      <c r="Q283" t="str">
        <f t="shared" si="115"/>
        <v/>
      </c>
      <c r="R283">
        <f t="shared" si="115"/>
        <v>282</v>
      </c>
      <c r="S283" t="str">
        <f t="shared" si="115"/>
        <v/>
      </c>
      <c r="T283" t="str">
        <f t="shared" si="99"/>
        <v/>
      </c>
      <c r="U283" t="str">
        <f t="shared" si="99"/>
        <v/>
      </c>
      <c r="W283" t="str">
        <f t="shared" si="97"/>
        <v>Bug_list = [10,11,12,13,14,15,46,47,48,49,123,127,165,166,167,168,193,204,205,212,213,214,265,266,267,268,269,</v>
      </c>
      <c r="X283" t="str">
        <f t="shared" si="100"/>
        <v>Dark_list = [197,198,215,228,229,248,261,262,274,275,</v>
      </c>
      <c r="Y283" t="str">
        <f t="shared" si="101"/>
        <v>Dragon_list = [147,148,149,230,</v>
      </c>
      <c r="Z283" t="str">
        <f t="shared" si="102"/>
        <v>Electric_list = [25,26,81,82,100,101,125,135,145,170,171,172,179,180,181,239,243,</v>
      </c>
      <c r="AA283" t="str">
        <f t="shared" si="103"/>
        <v>Fighting_list = [56,57,62,66,67,68,106,107,214,236,237,256,257,</v>
      </c>
      <c r="AB283" t="str">
        <f t="shared" si="104"/>
        <v>Fire_list = [4,5,6,37,38,58,59,77,78,126,136,146,155,156,157,218,219,228,229,240,244,250,255,256,257,</v>
      </c>
      <c r="AC283" t="str">
        <f t="shared" si="105"/>
        <v>Flying_list = [6,12,16,17,18,21,22,41,42,83,84,85,123,130,142,144,145,146,149,163,164,165,166,169,176,177,178,187,188,189,193,198,207,225,226,227,249,250,267,276,277,278,279,</v>
      </c>
      <c r="AD283" t="str">
        <f t="shared" si="106"/>
        <v>Ghost_list = [92,93,94,200,</v>
      </c>
      <c r="AE283" t="str">
        <f t="shared" si="107"/>
        <v>Grass_list = [1,2,3,43,44,45,46,47,69,70,71,102,103,114,152,153,154,182,187,188,189,191,192,251,252,253,254,270,271,272,273,274,275,</v>
      </c>
      <c r="AF283" t="str">
        <f t="shared" si="108"/>
        <v>Ground_list = [27,28,31,34,50,51,74,75,76,95,104,105,111,112,194,195,207,208,220,221,231,232,246,247,259,260,</v>
      </c>
      <c r="AG283" t="str">
        <f t="shared" si="109"/>
        <v>Ice_list = [87,91,124,131,144,215,220,221,225,238,</v>
      </c>
      <c r="AH283" t="str">
        <f t="shared" si="110"/>
        <v>Normal_list = [16,17,18,19,20,21,22,39,40,52,53,83,84,85,108,113,115,128,132,133,137,143,161,162,163,164,174,190,203,206,216,217,233,234,235,241,242,263,264,276,277,</v>
      </c>
      <c r="AI283" t="str">
        <f t="shared" si="111"/>
        <v>Poison_list = [1,2,3,13,14,15,23,24,29,30,31,32,33,34,41,42,43,44,45,48,49,69,70,71,72,73,88,89,92,93,94,109,110,167,168,169,211,269,</v>
      </c>
      <c r="AJ283" t="str">
        <f t="shared" si="112"/>
        <v>Psychic_list = [63,64,65,79,80,96,97,102,103,121,122,124,150,151,177,178,196,199,201,202,203,238,249,251,280,281,282,</v>
      </c>
      <c r="AK283" t="str">
        <f t="shared" si="113"/>
        <v>Rock_list = [74,75,76,95,111,112,138,139,140,141,142,185,213,219,222,246,247,248,</v>
      </c>
      <c r="AL283" t="str">
        <f t="shared" si="114"/>
        <v>Steel_list = [81,82,205,208,212,227,</v>
      </c>
      <c r="AM283" t="str">
        <f t="shared" si="98"/>
        <v>Water_list = [7,8,9,54,55,60,61,62,72,73,79,80,86,87,90,91,98,99,116,117,118,119,120,121,129,130,131,134,138,139,140,141,158,159,160,170,171,183,184,186,194,195,199,211,222,223,224,226,230,245,258,259,260,270,271,272,278,279,</v>
      </c>
    </row>
    <row r="284" spans="1:39" x14ac:dyDescent="0.5">
      <c r="A284">
        <v>283</v>
      </c>
      <c r="B284" t="s">
        <v>1207</v>
      </c>
      <c r="C284" t="s">
        <v>1626</v>
      </c>
      <c r="D284" t="s">
        <v>1625</v>
      </c>
      <c r="E284">
        <f t="shared" si="115"/>
        <v>283</v>
      </c>
      <c r="F284" t="str">
        <f t="shared" si="115"/>
        <v/>
      </c>
      <c r="G284" t="str">
        <f t="shared" si="115"/>
        <v/>
      </c>
      <c r="H284" t="str">
        <f t="shared" si="115"/>
        <v/>
      </c>
      <c r="I284" t="str">
        <f t="shared" si="115"/>
        <v/>
      </c>
      <c r="J284" t="str">
        <f t="shared" si="115"/>
        <v/>
      </c>
      <c r="K284" t="str">
        <f t="shared" si="115"/>
        <v/>
      </c>
      <c r="L284" t="str">
        <f t="shared" si="115"/>
        <v/>
      </c>
      <c r="M284" t="str">
        <f t="shared" si="115"/>
        <v/>
      </c>
      <c r="N284" t="str">
        <f t="shared" si="115"/>
        <v/>
      </c>
      <c r="O284" t="str">
        <f t="shared" si="115"/>
        <v/>
      </c>
      <c r="P284" t="str">
        <f t="shared" si="115"/>
        <v/>
      </c>
      <c r="Q284" t="str">
        <f t="shared" si="115"/>
        <v/>
      </c>
      <c r="R284" t="str">
        <f t="shared" si="115"/>
        <v/>
      </c>
      <c r="S284" t="str">
        <f t="shared" si="115"/>
        <v/>
      </c>
      <c r="T284" t="str">
        <f t="shared" si="99"/>
        <v/>
      </c>
      <c r="U284">
        <f t="shared" si="99"/>
        <v>283</v>
      </c>
      <c r="W284" t="str">
        <f t="shared" si="97"/>
        <v>Bug_list = [10,11,12,13,14,15,46,47,48,49,123,127,165,166,167,168,193,204,205,212,213,214,265,266,267,268,269,283,</v>
      </c>
      <c r="X284" t="str">
        <f t="shared" si="100"/>
        <v>Dark_list = [197,198,215,228,229,248,261,262,274,275,</v>
      </c>
      <c r="Y284" t="str">
        <f t="shared" si="101"/>
        <v>Dragon_list = [147,148,149,230,</v>
      </c>
      <c r="Z284" t="str">
        <f t="shared" si="102"/>
        <v>Electric_list = [25,26,81,82,100,101,125,135,145,170,171,172,179,180,181,239,243,</v>
      </c>
      <c r="AA284" t="str">
        <f t="shared" si="103"/>
        <v>Fighting_list = [56,57,62,66,67,68,106,107,214,236,237,256,257,</v>
      </c>
      <c r="AB284" t="str">
        <f t="shared" si="104"/>
        <v>Fire_list = [4,5,6,37,38,58,59,77,78,126,136,146,155,156,157,218,219,228,229,240,244,250,255,256,257,</v>
      </c>
      <c r="AC284" t="str">
        <f t="shared" si="105"/>
        <v>Flying_list = [6,12,16,17,18,21,22,41,42,83,84,85,123,130,142,144,145,146,149,163,164,165,166,169,176,177,178,187,188,189,193,198,207,225,226,227,249,250,267,276,277,278,279,</v>
      </c>
      <c r="AD284" t="str">
        <f t="shared" si="106"/>
        <v>Ghost_list = [92,93,94,200,</v>
      </c>
      <c r="AE284" t="str">
        <f t="shared" si="107"/>
        <v>Grass_list = [1,2,3,43,44,45,46,47,69,70,71,102,103,114,152,153,154,182,187,188,189,191,192,251,252,253,254,270,271,272,273,274,275,</v>
      </c>
      <c r="AF284" t="str">
        <f t="shared" si="108"/>
        <v>Ground_list = [27,28,31,34,50,51,74,75,76,95,104,105,111,112,194,195,207,208,220,221,231,232,246,247,259,260,</v>
      </c>
      <c r="AG284" t="str">
        <f t="shared" si="109"/>
        <v>Ice_list = [87,91,124,131,144,215,220,221,225,238,</v>
      </c>
      <c r="AH284" t="str">
        <f t="shared" si="110"/>
        <v>Normal_list = [16,17,18,19,20,21,22,39,40,52,53,83,84,85,108,113,115,128,132,133,137,143,161,162,163,164,174,190,203,206,216,217,233,234,235,241,242,263,264,276,277,</v>
      </c>
      <c r="AI284" t="str">
        <f t="shared" si="111"/>
        <v>Poison_list = [1,2,3,13,14,15,23,24,29,30,31,32,33,34,41,42,43,44,45,48,49,69,70,71,72,73,88,89,92,93,94,109,110,167,168,169,211,269,</v>
      </c>
      <c r="AJ284" t="str">
        <f t="shared" si="112"/>
        <v>Psychic_list = [63,64,65,79,80,96,97,102,103,121,122,124,150,151,177,178,196,199,201,202,203,238,249,251,280,281,282,</v>
      </c>
      <c r="AK284" t="str">
        <f t="shared" si="113"/>
        <v>Rock_list = [74,75,76,95,111,112,138,139,140,141,142,185,213,219,222,246,247,248,</v>
      </c>
      <c r="AL284" t="str">
        <f t="shared" si="114"/>
        <v>Steel_list = [81,82,205,208,212,227,</v>
      </c>
      <c r="AM284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285" spans="1:39" x14ac:dyDescent="0.5">
      <c r="A285">
        <v>284</v>
      </c>
      <c r="B285" t="s">
        <v>1458</v>
      </c>
      <c r="C285" t="s">
        <v>1626</v>
      </c>
      <c r="D285" t="s">
        <v>1621</v>
      </c>
      <c r="E285">
        <f t="shared" si="115"/>
        <v>284</v>
      </c>
      <c r="F285" t="str">
        <f t="shared" si="115"/>
        <v/>
      </c>
      <c r="G285" t="str">
        <f t="shared" si="115"/>
        <v/>
      </c>
      <c r="H285" t="str">
        <f t="shared" si="115"/>
        <v/>
      </c>
      <c r="I285" t="str">
        <f t="shared" si="115"/>
        <v/>
      </c>
      <c r="J285" t="str">
        <f t="shared" si="115"/>
        <v/>
      </c>
      <c r="K285">
        <f t="shared" si="115"/>
        <v>284</v>
      </c>
      <c r="L285" t="str">
        <f t="shared" si="115"/>
        <v/>
      </c>
      <c r="M285" t="str">
        <f t="shared" si="115"/>
        <v/>
      </c>
      <c r="N285" t="str">
        <f t="shared" si="115"/>
        <v/>
      </c>
      <c r="O285" t="str">
        <f t="shared" si="115"/>
        <v/>
      </c>
      <c r="P285" t="str">
        <f t="shared" si="115"/>
        <v/>
      </c>
      <c r="Q285" t="str">
        <f t="shared" si="115"/>
        <v/>
      </c>
      <c r="R285" t="str">
        <f t="shared" si="115"/>
        <v/>
      </c>
      <c r="S285" t="str">
        <f t="shared" si="115"/>
        <v/>
      </c>
      <c r="T285" t="str">
        <f t="shared" si="99"/>
        <v/>
      </c>
      <c r="U285" t="str">
        <f t="shared" si="99"/>
        <v/>
      </c>
      <c r="W285" t="str">
        <f t="shared" si="97"/>
        <v>Bug_list = [10,11,12,13,14,15,46,47,48,49,123,127,165,166,167,168,193,204,205,212,213,214,265,266,267,268,269,283,284,</v>
      </c>
      <c r="X285" t="str">
        <f t="shared" si="100"/>
        <v>Dark_list = [197,198,215,228,229,248,261,262,274,275,</v>
      </c>
      <c r="Y285" t="str">
        <f t="shared" si="101"/>
        <v>Dragon_list = [147,148,149,230,</v>
      </c>
      <c r="Z285" t="str">
        <f t="shared" si="102"/>
        <v>Electric_list = [25,26,81,82,100,101,125,135,145,170,171,172,179,180,181,239,243,</v>
      </c>
      <c r="AA285" t="str">
        <f t="shared" si="103"/>
        <v>Fighting_list = [56,57,62,66,67,68,106,107,214,236,237,256,257,</v>
      </c>
      <c r="AB285" t="str">
        <f t="shared" si="104"/>
        <v>Fire_list = [4,5,6,37,38,58,59,77,78,126,136,146,155,156,157,218,219,228,229,240,244,250,255,256,257,</v>
      </c>
      <c r="AC285" t="str">
        <f t="shared" si="105"/>
        <v>Flying_list = [6,12,16,17,18,21,22,41,42,83,84,85,123,130,142,144,145,146,149,163,164,165,166,169,176,177,178,187,188,189,193,198,207,225,226,227,249,250,267,276,277,278,279,284,</v>
      </c>
      <c r="AD285" t="str">
        <f t="shared" si="106"/>
        <v>Ghost_list = [92,93,94,200,</v>
      </c>
      <c r="AE285" t="str">
        <f t="shared" si="107"/>
        <v>Grass_list = [1,2,3,43,44,45,46,47,69,70,71,102,103,114,152,153,154,182,187,188,189,191,192,251,252,253,254,270,271,272,273,274,275,</v>
      </c>
      <c r="AF285" t="str">
        <f t="shared" si="108"/>
        <v>Ground_list = [27,28,31,34,50,51,74,75,76,95,104,105,111,112,194,195,207,208,220,221,231,232,246,247,259,260,</v>
      </c>
      <c r="AG285" t="str">
        <f t="shared" si="109"/>
        <v>Ice_list = [87,91,124,131,144,215,220,221,225,238,</v>
      </c>
      <c r="AH285" t="str">
        <f t="shared" si="110"/>
        <v>Normal_list = [16,17,18,19,20,21,22,39,40,52,53,83,84,85,108,113,115,128,132,133,137,143,161,162,163,164,174,190,203,206,216,217,233,234,235,241,242,263,264,276,277,</v>
      </c>
      <c r="AI285" t="str">
        <f t="shared" si="111"/>
        <v>Poison_list = [1,2,3,13,14,15,23,24,29,30,31,32,33,34,41,42,43,44,45,48,49,69,70,71,72,73,88,89,92,93,94,109,110,167,168,169,211,269,</v>
      </c>
      <c r="AJ285" t="str">
        <f t="shared" si="112"/>
        <v>Psychic_list = [63,64,65,79,80,96,97,102,103,121,122,124,150,151,177,178,196,199,201,202,203,238,249,251,280,281,282,</v>
      </c>
      <c r="AK285" t="str">
        <f t="shared" si="113"/>
        <v>Rock_list = [74,75,76,95,111,112,138,139,140,141,142,185,213,219,222,246,247,248,</v>
      </c>
      <c r="AL285" t="str">
        <f t="shared" si="114"/>
        <v>Steel_list = [81,82,205,208,212,227,</v>
      </c>
      <c r="AM285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286" spans="1:39" x14ac:dyDescent="0.5">
      <c r="A286">
        <v>285</v>
      </c>
      <c r="B286" t="s">
        <v>1208</v>
      </c>
      <c r="C286" t="s">
        <v>1618</v>
      </c>
      <c r="D286" t="s">
        <v>1634</v>
      </c>
      <c r="E286" t="str">
        <f t="shared" si="115"/>
        <v/>
      </c>
      <c r="F286" t="str">
        <f t="shared" si="115"/>
        <v/>
      </c>
      <c r="G286" t="str">
        <f t="shared" si="115"/>
        <v/>
      </c>
      <c r="H286" t="str">
        <f t="shared" si="115"/>
        <v/>
      </c>
      <c r="I286" t="str">
        <f t="shared" si="115"/>
        <v/>
      </c>
      <c r="J286" t="str">
        <f t="shared" si="115"/>
        <v/>
      </c>
      <c r="K286" t="str">
        <f t="shared" si="115"/>
        <v/>
      </c>
      <c r="L286" t="str">
        <f t="shared" si="115"/>
        <v/>
      </c>
      <c r="M286">
        <f t="shared" si="115"/>
        <v>285</v>
      </c>
      <c r="N286" t="str">
        <f t="shared" si="115"/>
        <v/>
      </c>
      <c r="O286" t="str">
        <f t="shared" si="115"/>
        <v/>
      </c>
      <c r="P286" t="str">
        <f t="shared" si="115"/>
        <v/>
      </c>
      <c r="Q286" t="str">
        <f t="shared" si="115"/>
        <v/>
      </c>
      <c r="R286" t="str">
        <f t="shared" si="115"/>
        <v/>
      </c>
      <c r="S286" t="str">
        <f t="shared" si="115"/>
        <v/>
      </c>
      <c r="T286" t="str">
        <f t="shared" si="99"/>
        <v/>
      </c>
      <c r="U286" t="str">
        <f t="shared" si="99"/>
        <v/>
      </c>
      <c r="W286" t="str">
        <f t="shared" si="97"/>
        <v>Bug_list = [10,11,12,13,14,15,46,47,48,49,123,127,165,166,167,168,193,204,205,212,213,214,265,266,267,268,269,283,284,</v>
      </c>
      <c r="X286" t="str">
        <f t="shared" si="100"/>
        <v>Dark_list = [197,198,215,228,229,248,261,262,274,275,</v>
      </c>
      <c r="Y286" t="str">
        <f t="shared" si="101"/>
        <v>Dragon_list = [147,148,149,230,</v>
      </c>
      <c r="Z286" t="str">
        <f t="shared" si="102"/>
        <v>Electric_list = [25,26,81,82,100,101,125,135,145,170,171,172,179,180,181,239,243,</v>
      </c>
      <c r="AA286" t="str">
        <f t="shared" si="103"/>
        <v>Fighting_list = [56,57,62,66,67,68,106,107,214,236,237,256,257,</v>
      </c>
      <c r="AB286" t="str">
        <f t="shared" si="104"/>
        <v>Fire_list = [4,5,6,37,38,58,59,77,78,126,136,146,155,156,157,218,219,228,229,240,244,250,255,256,257,</v>
      </c>
      <c r="AC286" t="str">
        <f t="shared" si="105"/>
        <v>Flying_list = [6,12,16,17,18,21,22,41,42,83,84,85,123,130,142,144,145,146,149,163,164,165,166,169,176,177,178,187,188,189,193,198,207,225,226,227,249,250,267,276,277,278,279,284,</v>
      </c>
      <c r="AD286" t="str">
        <f t="shared" si="106"/>
        <v>Ghost_list = [92,93,94,200,</v>
      </c>
      <c r="AE286" t="str">
        <f t="shared" si="107"/>
        <v>Grass_list = [1,2,3,43,44,45,46,47,69,70,71,102,103,114,152,153,154,182,187,188,189,191,192,251,252,253,254,270,271,272,273,274,275,285,</v>
      </c>
      <c r="AF286" t="str">
        <f t="shared" si="108"/>
        <v>Ground_list = [27,28,31,34,50,51,74,75,76,95,104,105,111,112,194,195,207,208,220,221,231,232,246,247,259,260,</v>
      </c>
      <c r="AG286" t="str">
        <f t="shared" si="109"/>
        <v>Ice_list = [87,91,124,131,144,215,220,221,225,238,</v>
      </c>
      <c r="AH286" t="str">
        <f t="shared" si="110"/>
        <v>Normal_list = [16,17,18,19,20,21,22,39,40,52,53,83,84,85,108,113,115,128,132,133,137,143,161,162,163,164,174,190,203,206,216,217,233,234,235,241,242,263,264,276,277,</v>
      </c>
      <c r="AI286" t="str">
        <f t="shared" si="111"/>
        <v>Poison_list = [1,2,3,13,14,15,23,24,29,30,31,32,33,34,41,42,43,44,45,48,49,69,70,71,72,73,88,89,92,93,94,109,110,167,168,169,211,269,</v>
      </c>
      <c r="AJ286" t="str">
        <f t="shared" si="112"/>
        <v>Psychic_list = [63,64,65,79,80,96,97,102,103,121,122,124,150,151,177,178,196,199,201,202,203,238,249,251,280,281,282,</v>
      </c>
      <c r="AK286" t="str">
        <f t="shared" si="113"/>
        <v>Rock_list = [74,75,76,95,111,112,138,139,140,141,142,185,213,219,222,246,247,248,</v>
      </c>
      <c r="AL286" t="str">
        <f t="shared" si="114"/>
        <v>Steel_list = [81,82,205,208,212,227,</v>
      </c>
      <c r="AM286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287" spans="1:39" x14ac:dyDescent="0.5">
      <c r="A287">
        <v>286</v>
      </c>
      <c r="B287" t="s">
        <v>1459</v>
      </c>
      <c r="C287" t="s">
        <v>1618</v>
      </c>
      <c r="D287" t="s">
        <v>1631</v>
      </c>
      <c r="E287" t="str">
        <f t="shared" si="115"/>
        <v/>
      </c>
      <c r="F287" t="str">
        <f t="shared" si="115"/>
        <v/>
      </c>
      <c r="G287" t="str">
        <f t="shared" si="115"/>
        <v/>
      </c>
      <c r="H287" t="str">
        <f t="shared" si="115"/>
        <v/>
      </c>
      <c r="I287">
        <f t="shared" si="115"/>
        <v>286</v>
      </c>
      <c r="J287" t="str">
        <f t="shared" si="115"/>
        <v/>
      </c>
      <c r="K287" t="str">
        <f t="shared" si="115"/>
        <v/>
      </c>
      <c r="L287" t="str">
        <f t="shared" si="115"/>
        <v/>
      </c>
      <c r="M287">
        <f t="shared" si="115"/>
        <v>286</v>
      </c>
      <c r="N287" t="str">
        <f t="shared" si="115"/>
        <v/>
      </c>
      <c r="O287" t="str">
        <f t="shared" si="115"/>
        <v/>
      </c>
      <c r="P287" t="str">
        <f t="shared" si="115"/>
        <v/>
      </c>
      <c r="Q287" t="str">
        <f t="shared" si="115"/>
        <v/>
      </c>
      <c r="R287" t="str">
        <f t="shared" si="115"/>
        <v/>
      </c>
      <c r="S287" t="str">
        <f t="shared" si="115"/>
        <v/>
      </c>
      <c r="T287" t="str">
        <f t="shared" si="99"/>
        <v/>
      </c>
      <c r="U287" t="str">
        <f t="shared" si="99"/>
        <v/>
      </c>
      <c r="W287" t="str">
        <f t="shared" si="97"/>
        <v>Bug_list = [10,11,12,13,14,15,46,47,48,49,123,127,165,166,167,168,193,204,205,212,213,214,265,266,267,268,269,283,284,</v>
      </c>
      <c r="X287" t="str">
        <f t="shared" si="100"/>
        <v>Dark_list = [197,198,215,228,229,248,261,262,274,275,</v>
      </c>
      <c r="Y287" t="str">
        <f t="shared" si="101"/>
        <v>Dragon_list = [147,148,149,230,</v>
      </c>
      <c r="Z287" t="str">
        <f t="shared" si="102"/>
        <v>Electric_list = [25,26,81,82,100,101,125,135,145,170,171,172,179,180,181,239,243,</v>
      </c>
      <c r="AA287" t="str">
        <f t="shared" si="103"/>
        <v>Fighting_list = [56,57,62,66,67,68,106,107,214,236,237,256,257,286,</v>
      </c>
      <c r="AB287" t="str">
        <f t="shared" si="104"/>
        <v>Fire_list = [4,5,6,37,38,58,59,77,78,126,136,146,155,156,157,218,219,228,229,240,244,250,255,256,257,</v>
      </c>
      <c r="AC287" t="str">
        <f t="shared" si="105"/>
        <v>Flying_list = [6,12,16,17,18,21,22,41,42,83,84,85,123,130,142,144,145,146,149,163,164,165,166,169,176,177,178,187,188,189,193,198,207,225,226,227,249,250,267,276,277,278,279,284,</v>
      </c>
      <c r="AD287" t="str">
        <f t="shared" si="106"/>
        <v>Ghost_list = [92,93,94,200,</v>
      </c>
      <c r="AE287" t="str">
        <f t="shared" si="107"/>
        <v>Grass_list = [1,2,3,43,44,45,46,47,69,70,71,102,103,114,152,153,154,182,187,188,189,191,192,251,252,253,254,270,271,272,273,274,275,285,286,</v>
      </c>
      <c r="AF287" t="str">
        <f t="shared" si="108"/>
        <v>Ground_list = [27,28,31,34,50,51,74,75,76,95,104,105,111,112,194,195,207,208,220,221,231,232,246,247,259,260,</v>
      </c>
      <c r="AG287" t="str">
        <f t="shared" si="109"/>
        <v>Ice_list = [87,91,124,131,144,215,220,221,225,238,</v>
      </c>
      <c r="AH287" t="str">
        <f t="shared" si="110"/>
        <v>Normal_list = [16,17,18,19,20,21,22,39,40,52,53,83,84,85,108,113,115,128,132,133,137,143,161,162,163,164,174,190,203,206,216,217,233,234,235,241,242,263,264,276,277,</v>
      </c>
      <c r="AI287" t="str">
        <f t="shared" si="111"/>
        <v>Poison_list = [1,2,3,13,14,15,23,24,29,30,31,32,33,34,41,42,43,44,45,48,49,69,70,71,72,73,88,89,92,93,94,109,110,167,168,169,211,269,</v>
      </c>
      <c r="AJ287" t="str">
        <f t="shared" si="112"/>
        <v>Psychic_list = [63,64,65,79,80,96,97,102,103,121,122,124,150,151,177,178,196,199,201,202,203,238,249,251,280,281,282,</v>
      </c>
      <c r="AK287" t="str">
        <f t="shared" si="113"/>
        <v>Rock_list = [74,75,76,95,111,112,138,139,140,141,142,185,213,219,222,246,247,248,</v>
      </c>
      <c r="AL287" t="str">
        <f t="shared" si="114"/>
        <v>Steel_list = [81,82,205,208,212,227,</v>
      </c>
      <c r="AM287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288" spans="1:39" x14ac:dyDescent="0.5">
      <c r="A288">
        <v>287</v>
      </c>
      <c r="B288" t="s">
        <v>1209</v>
      </c>
      <c r="C288" t="s">
        <v>1620</v>
      </c>
      <c r="D288" t="s">
        <v>1634</v>
      </c>
      <c r="E288" t="str">
        <f t="shared" si="115"/>
        <v/>
      </c>
      <c r="F288" t="str">
        <f t="shared" si="115"/>
        <v/>
      </c>
      <c r="G288" t="str">
        <f t="shared" si="115"/>
        <v/>
      </c>
      <c r="H288" t="str">
        <f t="shared" si="115"/>
        <v/>
      </c>
      <c r="I288" t="str">
        <f t="shared" si="115"/>
        <v/>
      </c>
      <c r="J288" t="str">
        <f t="shared" si="115"/>
        <v/>
      </c>
      <c r="K288" t="str">
        <f t="shared" si="115"/>
        <v/>
      </c>
      <c r="L288" t="str">
        <f t="shared" si="115"/>
        <v/>
      </c>
      <c r="M288" t="str">
        <f t="shared" si="115"/>
        <v/>
      </c>
      <c r="N288" t="str">
        <f t="shared" si="115"/>
        <v/>
      </c>
      <c r="O288" t="str">
        <f t="shared" si="115"/>
        <v/>
      </c>
      <c r="P288">
        <f t="shared" si="115"/>
        <v>287</v>
      </c>
      <c r="Q288" t="str">
        <f t="shared" si="115"/>
        <v/>
      </c>
      <c r="R288" t="str">
        <f t="shared" si="115"/>
        <v/>
      </c>
      <c r="S288" t="str">
        <f t="shared" si="115"/>
        <v/>
      </c>
      <c r="T288" t="str">
        <f t="shared" si="99"/>
        <v/>
      </c>
      <c r="U288" t="str">
        <f t="shared" si="99"/>
        <v/>
      </c>
      <c r="W288" t="str">
        <f t="shared" si="97"/>
        <v>Bug_list = [10,11,12,13,14,15,46,47,48,49,123,127,165,166,167,168,193,204,205,212,213,214,265,266,267,268,269,283,284,</v>
      </c>
      <c r="X288" t="str">
        <f t="shared" si="100"/>
        <v>Dark_list = [197,198,215,228,229,248,261,262,274,275,</v>
      </c>
      <c r="Y288" t="str">
        <f t="shared" si="101"/>
        <v>Dragon_list = [147,148,149,230,</v>
      </c>
      <c r="Z288" t="str">
        <f t="shared" si="102"/>
        <v>Electric_list = [25,26,81,82,100,101,125,135,145,170,171,172,179,180,181,239,243,</v>
      </c>
      <c r="AA288" t="str">
        <f t="shared" si="103"/>
        <v>Fighting_list = [56,57,62,66,67,68,106,107,214,236,237,256,257,286,</v>
      </c>
      <c r="AB288" t="str">
        <f t="shared" si="104"/>
        <v>Fire_list = [4,5,6,37,38,58,59,77,78,126,136,146,155,156,157,218,219,228,229,240,244,250,255,256,257,</v>
      </c>
      <c r="AC288" t="str">
        <f t="shared" si="105"/>
        <v>Flying_list = [6,12,16,17,18,21,22,41,42,83,84,85,123,130,142,144,145,146,149,163,164,165,166,169,176,177,178,187,188,189,193,198,207,225,226,227,249,250,267,276,277,278,279,284,</v>
      </c>
      <c r="AD288" t="str">
        <f t="shared" si="106"/>
        <v>Ghost_list = [92,93,94,200,</v>
      </c>
      <c r="AE288" t="str">
        <f t="shared" si="107"/>
        <v>Grass_list = [1,2,3,43,44,45,46,47,69,70,71,102,103,114,152,153,154,182,187,188,189,191,192,251,252,253,254,270,271,272,273,274,275,285,286,</v>
      </c>
      <c r="AF288" t="str">
        <f t="shared" si="108"/>
        <v>Ground_list = [27,28,31,34,50,51,74,75,76,95,104,105,111,112,194,195,207,208,220,221,231,232,246,247,259,260,</v>
      </c>
      <c r="AG288" t="str">
        <f t="shared" si="109"/>
        <v>Ice_list = [87,91,124,131,144,215,220,221,225,238,</v>
      </c>
      <c r="AH288" t="str">
        <f t="shared" si="110"/>
        <v>Normal_list = [16,17,18,19,20,21,22,39,40,52,53,83,84,85,108,113,115,128,132,133,137,143,161,162,163,164,174,190,203,206,216,217,233,234,235,241,242,263,264,276,277,287,</v>
      </c>
      <c r="AI288" t="str">
        <f t="shared" si="111"/>
        <v>Poison_list = [1,2,3,13,14,15,23,24,29,30,31,32,33,34,41,42,43,44,45,48,49,69,70,71,72,73,88,89,92,93,94,109,110,167,168,169,211,269,</v>
      </c>
      <c r="AJ288" t="str">
        <f t="shared" si="112"/>
        <v>Psychic_list = [63,64,65,79,80,96,97,102,103,121,122,124,150,151,177,178,196,199,201,202,203,238,249,251,280,281,282,</v>
      </c>
      <c r="AK288" t="str">
        <f t="shared" si="113"/>
        <v>Rock_list = [74,75,76,95,111,112,138,139,140,141,142,185,213,219,222,246,247,248,</v>
      </c>
      <c r="AL288" t="str">
        <f t="shared" si="114"/>
        <v>Steel_list = [81,82,205,208,212,227,</v>
      </c>
      <c r="AM288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289" spans="1:39" x14ac:dyDescent="0.5">
      <c r="A289">
        <v>288</v>
      </c>
      <c r="B289" t="s">
        <v>1210</v>
      </c>
      <c r="C289" t="s">
        <v>1620</v>
      </c>
      <c r="D289" t="s">
        <v>1634</v>
      </c>
      <c r="E289" t="str">
        <f t="shared" si="115"/>
        <v/>
      </c>
      <c r="F289" t="str">
        <f t="shared" si="115"/>
        <v/>
      </c>
      <c r="G289" t="str">
        <f t="shared" si="115"/>
        <v/>
      </c>
      <c r="H289" t="str">
        <f t="shared" si="115"/>
        <v/>
      </c>
      <c r="I289" t="str">
        <f t="shared" si="115"/>
        <v/>
      </c>
      <c r="J289" t="str">
        <f t="shared" si="115"/>
        <v/>
      </c>
      <c r="K289" t="str">
        <f t="shared" si="115"/>
        <v/>
      </c>
      <c r="L289" t="str">
        <f t="shared" si="115"/>
        <v/>
      </c>
      <c r="M289" t="str">
        <f t="shared" si="115"/>
        <v/>
      </c>
      <c r="N289" t="str">
        <f t="shared" si="115"/>
        <v/>
      </c>
      <c r="O289" t="str">
        <f t="shared" si="115"/>
        <v/>
      </c>
      <c r="P289">
        <f t="shared" si="115"/>
        <v>288</v>
      </c>
      <c r="Q289" t="str">
        <f t="shared" si="115"/>
        <v/>
      </c>
      <c r="R289" t="str">
        <f t="shared" si="115"/>
        <v/>
      </c>
      <c r="S289" t="str">
        <f t="shared" si="115"/>
        <v/>
      </c>
      <c r="T289" t="str">
        <f t="shared" si="99"/>
        <v/>
      </c>
      <c r="U289" t="str">
        <f t="shared" si="99"/>
        <v/>
      </c>
      <c r="W289" t="str">
        <f t="shared" si="97"/>
        <v>Bug_list = [10,11,12,13,14,15,46,47,48,49,123,127,165,166,167,168,193,204,205,212,213,214,265,266,267,268,269,283,284,</v>
      </c>
      <c r="X289" t="str">
        <f t="shared" si="100"/>
        <v>Dark_list = [197,198,215,228,229,248,261,262,274,275,</v>
      </c>
      <c r="Y289" t="str">
        <f t="shared" si="101"/>
        <v>Dragon_list = [147,148,149,230,</v>
      </c>
      <c r="Z289" t="str">
        <f t="shared" si="102"/>
        <v>Electric_list = [25,26,81,82,100,101,125,135,145,170,171,172,179,180,181,239,243,</v>
      </c>
      <c r="AA289" t="str">
        <f t="shared" si="103"/>
        <v>Fighting_list = [56,57,62,66,67,68,106,107,214,236,237,256,257,286,</v>
      </c>
      <c r="AB289" t="str">
        <f t="shared" si="104"/>
        <v>Fire_list = [4,5,6,37,38,58,59,77,78,126,136,146,155,156,157,218,219,228,229,240,244,250,255,256,257,</v>
      </c>
      <c r="AC289" t="str">
        <f t="shared" si="105"/>
        <v>Flying_list = [6,12,16,17,18,21,22,41,42,83,84,85,123,130,142,144,145,146,149,163,164,165,166,169,176,177,178,187,188,189,193,198,207,225,226,227,249,250,267,276,277,278,279,284,</v>
      </c>
      <c r="AD289" t="str">
        <f t="shared" si="106"/>
        <v>Ghost_list = [92,93,94,200,</v>
      </c>
      <c r="AE289" t="str">
        <f t="shared" si="107"/>
        <v>Grass_list = [1,2,3,43,44,45,46,47,69,70,71,102,103,114,152,153,154,182,187,188,189,191,192,251,252,253,254,270,271,272,273,274,275,285,286,</v>
      </c>
      <c r="AF289" t="str">
        <f t="shared" si="108"/>
        <v>Ground_list = [27,28,31,34,50,51,74,75,76,95,104,105,111,112,194,195,207,208,220,221,231,232,246,247,259,260,</v>
      </c>
      <c r="AG289" t="str">
        <f t="shared" si="109"/>
        <v>Ice_list = [87,91,124,131,144,215,220,221,225,238,</v>
      </c>
      <c r="AH289" t="str">
        <f t="shared" si="110"/>
        <v>Normal_list = [16,17,18,19,20,21,22,39,40,52,53,83,84,85,108,113,115,128,132,133,137,143,161,162,163,164,174,190,203,206,216,217,233,234,235,241,242,263,264,276,277,287,288,</v>
      </c>
      <c r="AI289" t="str">
        <f t="shared" si="111"/>
        <v>Poison_list = [1,2,3,13,14,15,23,24,29,30,31,32,33,34,41,42,43,44,45,48,49,69,70,71,72,73,88,89,92,93,94,109,110,167,168,169,211,269,</v>
      </c>
      <c r="AJ289" t="str">
        <f t="shared" si="112"/>
        <v>Psychic_list = [63,64,65,79,80,96,97,102,103,121,122,124,150,151,177,178,196,199,201,202,203,238,249,251,280,281,282,</v>
      </c>
      <c r="AK289" t="str">
        <f t="shared" si="113"/>
        <v>Rock_list = [74,75,76,95,111,112,138,139,140,141,142,185,213,219,222,246,247,248,</v>
      </c>
      <c r="AL289" t="str">
        <f t="shared" si="114"/>
        <v>Steel_list = [81,82,205,208,212,227,</v>
      </c>
      <c r="AM289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290" spans="1:39" x14ac:dyDescent="0.5">
      <c r="A290">
        <v>289</v>
      </c>
      <c r="B290" t="s">
        <v>1460</v>
      </c>
      <c r="C290" t="s">
        <v>1620</v>
      </c>
      <c r="D290" t="s">
        <v>1634</v>
      </c>
      <c r="E290" t="str">
        <f t="shared" si="115"/>
        <v/>
      </c>
      <c r="F290" t="str">
        <f t="shared" si="115"/>
        <v/>
      </c>
      <c r="G290" t="str">
        <f t="shared" si="115"/>
        <v/>
      </c>
      <c r="H290" t="str">
        <f t="shared" si="115"/>
        <v/>
      </c>
      <c r="I290" t="str">
        <f t="shared" si="115"/>
        <v/>
      </c>
      <c r="J290" t="str">
        <f t="shared" si="115"/>
        <v/>
      </c>
      <c r="K290" t="str">
        <f t="shared" si="115"/>
        <v/>
      </c>
      <c r="L290" t="str">
        <f t="shared" si="115"/>
        <v/>
      </c>
      <c r="M290" t="str">
        <f t="shared" si="115"/>
        <v/>
      </c>
      <c r="N290" t="str">
        <f t="shared" si="115"/>
        <v/>
      </c>
      <c r="O290" t="str">
        <f t="shared" si="115"/>
        <v/>
      </c>
      <c r="P290">
        <f t="shared" si="115"/>
        <v>289</v>
      </c>
      <c r="Q290" t="str">
        <f t="shared" si="115"/>
        <v/>
      </c>
      <c r="R290" t="str">
        <f t="shared" si="115"/>
        <v/>
      </c>
      <c r="S290" t="str">
        <f t="shared" si="115"/>
        <v/>
      </c>
      <c r="T290" t="str">
        <f t="shared" si="99"/>
        <v/>
      </c>
      <c r="U290" t="str">
        <f t="shared" si="99"/>
        <v/>
      </c>
      <c r="W290" t="str">
        <f t="shared" si="97"/>
        <v>Bug_list = [10,11,12,13,14,15,46,47,48,49,123,127,165,166,167,168,193,204,205,212,213,214,265,266,267,268,269,283,284,</v>
      </c>
      <c r="X290" t="str">
        <f t="shared" si="100"/>
        <v>Dark_list = [197,198,215,228,229,248,261,262,274,275,</v>
      </c>
      <c r="Y290" t="str">
        <f t="shared" si="101"/>
        <v>Dragon_list = [147,148,149,230,</v>
      </c>
      <c r="Z290" t="str">
        <f t="shared" si="102"/>
        <v>Electric_list = [25,26,81,82,100,101,125,135,145,170,171,172,179,180,181,239,243,</v>
      </c>
      <c r="AA290" t="str">
        <f t="shared" si="103"/>
        <v>Fighting_list = [56,57,62,66,67,68,106,107,214,236,237,256,257,286,</v>
      </c>
      <c r="AB290" t="str">
        <f t="shared" si="104"/>
        <v>Fire_list = [4,5,6,37,38,58,59,77,78,126,136,146,155,156,157,218,219,228,229,240,244,250,255,256,257,</v>
      </c>
      <c r="AC290" t="str">
        <f t="shared" si="105"/>
        <v>Flying_list = [6,12,16,17,18,21,22,41,42,83,84,85,123,130,142,144,145,146,149,163,164,165,166,169,176,177,178,187,188,189,193,198,207,225,226,227,249,250,267,276,277,278,279,284,</v>
      </c>
      <c r="AD290" t="str">
        <f t="shared" si="106"/>
        <v>Ghost_list = [92,93,94,200,</v>
      </c>
      <c r="AE290" t="str">
        <f t="shared" si="107"/>
        <v>Grass_list = [1,2,3,43,44,45,46,47,69,70,71,102,103,114,152,153,154,182,187,188,189,191,192,251,252,253,254,270,271,272,273,274,275,285,286,</v>
      </c>
      <c r="AF290" t="str">
        <f t="shared" si="108"/>
        <v>Ground_list = [27,28,31,34,50,51,74,75,76,95,104,105,111,112,194,195,207,208,220,221,231,232,246,247,259,260,</v>
      </c>
      <c r="AG290" t="str">
        <f t="shared" si="109"/>
        <v>Ice_list = [87,91,124,131,144,215,220,221,225,238,</v>
      </c>
      <c r="AH290" t="str">
        <f t="shared" si="110"/>
        <v>Normal_list = [16,17,18,19,20,21,22,39,40,52,53,83,84,85,108,113,115,128,132,133,137,143,161,162,163,164,174,190,203,206,216,217,233,234,235,241,242,263,264,276,277,287,288,289,</v>
      </c>
      <c r="AI290" t="str">
        <f t="shared" si="111"/>
        <v>Poison_list = [1,2,3,13,14,15,23,24,29,30,31,32,33,34,41,42,43,44,45,48,49,69,70,71,72,73,88,89,92,93,94,109,110,167,168,169,211,269,</v>
      </c>
      <c r="AJ290" t="str">
        <f t="shared" si="112"/>
        <v>Psychic_list = [63,64,65,79,80,96,97,102,103,121,122,124,150,151,177,178,196,199,201,202,203,238,249,251,280,281,282,</v>
      </c>
      <c r="AK290" t="str">
        <f t="shared" si="113"/>
        <v>Rock_list = [74,75,76,95,111,112,138,139,140,141,142,185,213,219,222,246,247,248,</v>
      </c>
      <c r="AL290" t="str">
        <f t="shared" si="114"/>
        <v>Steel_list = [81,82,205,208,212,227,</v>
      </c>
      <c r="AM290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291" spans="1:39" x14ac:dyDescent="0.5">
      <c r="A291">
        <v>290</v>
      </c>
      <c r="B291" t="s">
        <v>1211</v>
      </c>
      <c r="C291" t="s">
        <v>1626</v>
      </c>
      <c r="D291" t="s">
        <v>1616</v>
      </c>
      <c r="E291">
        <f t="shared" ref="E291:T306" si="116">IF(OR($C291=E$1,$D291=E$1),$A291,"")</f>
        <v>290</v>
      </c>
      <c r="F291" t="str">
        <f t="shared" si="116"/>
        <v/>
      </c>
      <c r="G291" t="str">
        <f t="shared" si="116"/>
        <v/>
      </c>
      <c r="H291" t="str">
        <f t="shared" si="116"/>
        <v/>
      </c>
      <c r="I291" t="str">
        <f t="shared" si="116"/>
        <v/>
      </c>
      <c r="J291" t="str">
        <f t="shared" si="116"/>
        <v/>
      </c>
      <c r="K291" t="str">
        <f t="shared" si="116"/>
        <v/>
      </c>
      <c r="L291" t="str">
        <f t="shared" si="116"/>
        <v/>
      </c>
      <c r="M291" t="str">
        <f t="shared" si="116"/>
        <v/>
      </c>
      <c r="N291">
        <f t="shared" si="116"/>
        <v>290</v>
      </c>
      <c r="O291" t="str">
        <f t="shared" si="116"/>
        <v/>
      </c>
      <c r="P291" t="str">
        <f t="shared" si="116"/>
        <v/>
      </c>
      <c r="Q291" t="str">
        <f t="shared" si="116"/>
        <v/>
      </c>
      <c r="R291" t="str">
        <f t="shared" si="116"/>
        <v/>
      </c>
      <c r="S291" t="str">
        <f t="shared" si="116"/>
        <v/>
      </c>
      <c r="T291" t="str">
        <f t="shared" si="99"/>
        <v/>
      </c>
      <c r="U291" t="str">
        <f t="shared" si="99"/>
        <v/>
      </c>
      <c r="W291" t="str">
        <f t="shared" si="97"/>
        <v>Bug_list = [10,11,12,13,14,15,46,47,48,49,123,127,165,166,167,168,193,204,205,212,213,214,265,266,267,268,269,283,284,290,</v>
      </c>
      <c r="X291" t="str">
        <f t="shared" si="100"/>
        <v>Dark_list = [197,198,215,228,229,248,261,262,274,275,</v>
      </c>
      <c r="Y291" t="str">
        <f t="shared" si="101"/>
        <v>Dragon_list = [147,148,149,230,</v>
      </c>
      <c r="Z291" t="str">
        <f t="shared" si="102"/>
        <v>Electric_list = [25,26,81,82,100,101,125,135,145,170,171,172,179,180,181,239,243,</v>
      </c>
      <c r="AA291" t="str">
        <f t="shared" si="103"/>
        <v>Fighting_list = [56,57,62,66,67,68,106,107,214,236,237,256,257,286,</v>
      </c>
      <c r="AB291" t="str">
        <f t="shared" si="104"/>
        <v>Fire_list = [4,5,6,37,38,58,59,77,78,126,136,146,155,156,157,218,219,228,229,240,244,250,255,256,257,</v>
      </c>
      <c r="AC291" t="str">
        <f t="shared" si="105"/>
        <v>Flying_list = [6,12,16,17,18,21,22,41,42,83,84,85,123,130,142,144,145,146,149,163,164,165,166,169,176,177,178,187,188,189,193,198,207,225,226,227,249,250,267,276,277,278,279,284,</v>
      </c>
      <c r="AD291" t="str">
        <f t="shared" si="106"/>
        <v>Ghost_list = [92,93,94,200,</v>
      </c>
      <c r="AE291" t="str">
        <f t="shared" si="107"/>
        <v>Grass_list = [1,2,3,43,44,45,46,47,69,70,71,102,103,114,152,153,154,182,187,188,189,191,192,251,252,253,254,270,271,272,273,274,275,285,286,</v>
      </c>
      <c r="AF291" t="str">
        <f t="shared" si="108"/>
        <v>Ground_list = [27,28,31,34,50,51,74,75,76,95,104,105,111,112,194,195,207,208,220,221,231,232,246,247,259,260,290,</v>
      </c>
      <c r="AG291" t="str">
        <f t="shared" si="109"/>
        <v>Ice_list = [87,91,124,131,144,215,220,221,225,238,</v>
      </c>
      <c r="AH291" t="str">
        <f t="shared" si="110"/>
        <v>Normal_list = [16,17,18,19,20,21,22,39,40,52,53,83,84,85,108,113,115,128,132,133,137,143,161,162,163,164,174,190,203,206,216,217,233,234,235,241,242,263,264,276,277,287,288,289,</v>
      </c>
      <c r="AI291" t="str">
        <f t="shared" si="111"/>
        <v>Poison_list = [1,2,3,13,14,15,23,24,29,30,31,32,33,34,41,42,43,44,45,48,49,69,70,71,72,73,88,89,92,93,94,109,110,167,168,169,211,269,</v>
      </c>
      <c r="AJ291" t="str">
        <f t="shared" si="112"/>
        <v>Psychic_list = [63,64,65,79,80,96,97,102,103,121,122,124,150,151,177,178,196,199,201,202,203,238,249,251,280,281,282,</v>
      </c>
      <c r="AK291" t="str">
        <f t="shared" si="113"/>
        <v>Rock_list = [74,75,76,95,111,112,138,139,140,141,142,185,213,219,222,246,247,248,</v>
      </c>
      <c r="AL291" t="str">
        <f t="shared" si="114"/>
        <v>Steel_list = [81,82,205,208,212,227,</v>
      </c>
      <c r="AM291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292" spans="1:39" x14ac:dyDescent="0.5">
      <c r="A292">
        <v>291</v>
      </c>
      <c r="B292" t="s">
        <v>1461</v>
      </c>
      <c r="C292" t="s">
        <v>1626</v>
      </c>
      <c r="D292" t="s">
        <v>1621</v>
      </c>
      <c r="E292">
        <f t="shared" si="116"/>
        <v>291</v>
      </c>
      <c r="F292" t="str">
        <f t="shared" si="116"/>
        <v/>
      </c>
      <c r="G292" t="str">
        <f t="shared" si="116"/>
        <v/>
      </c>
      <c r="H292" t="str">
        <f t="shared" si="116"/>
        <v/>
      </c>
      <c r="I292" t="str">
        <f t="shared" si="116"/>
        <v/>
      </c>
      <c r="J292" t="str">
        <f t="shared" si="116"/>
        <v/>
      </c>
      <c r="K292">
        <f t="shared" si="116"/>
        <v>291</v>
      </c>
      <c r="L292" t="str">
        <f t="shared" si="116"/>
        <v/>
      </c>
      <c r="M292" t="str">
        <f t="shared" si="116"/>
        <v/>
      </c>
      <c r="N292" t="str">
        <f t="shared" si="116"/>
        <v/>
      </c>
      <c r="O292" t="str">
        <f t="shared" si="116"/>
        <v/>
      </c>
      <c r="P292" t="str">
        <f t="shared" si="116"/>
        <v/>
      </c>
      <c r="Q292" t="str">
        <f t="shared" si="116"/>
        <v/>
      </c>
      <c r="R292" t="str">
        <f t="shared" si="116"/>
        <v/>
      </c>
      <c r="S292" t="str">
        <f t="shared" si="116"/>
        <v/>
      </c>
      <c r="T292" t="str">
        <f t="shared" si="99"/>
        <v/>
      </c>
      <c r="U292" t="str">
        <f t="shared" si="99"/>
        <v/>
      </c>
      <c r="W292" t="str">
        <f t="shared" si="97"/>
        <v>Bug_list = [10,11,12,13,14,15,46,47,48,49,123,127,165,166,167,168,193,204,205,212,213,214,265,266,267,268,269,283,284,290,291,</v>
      </c>
      <c r="X292" t="str">
        <f t="shared" si="100"/>
        <v>Dark_list = [197,198,215,228,229,248,261,262,274,275,</v>
      </c>
      <c r="Y292" t="str">
        <f t="shared" si="101"/>
        <v>Dragon_list = [147,148,149,230,</v>
      </c>
      <c r="Z292" t="str">
        <f t="shared" si="102"/>
        <v>Electric_list = [25,26,81,82,100,101,125,135,145,170,171,172,179,180,181,239,243,</v>
      </c>
      <c r="AA292" t="str">
        <f t="shared" si="103"/>
        <v>Fighting_list = [56,57,62,66,67,68,106,107,214,236,237,256,257,286,</v>
      </c>
      <c r="AB292" t="str">
        <f t="shared" si="104"/>
        <v>Fire_list = [4,5,6,37,38,58,59,77,78,126,136,146,155,156,157,218,219,228,229,240,244,250,255,256,257,</v>
      </c>
      <c r="AC292" t="str">
        <f t="shared" si="105"/>
        <v>Flying_list = [6,12,16,17,18,21,22,41,42,83,84,85,123,130,142,144,145,146,149,163,164,165,166,169,176,177,178,187,188,189,193,198,207,225,226,227,249,250,267,276,277,278,279,284,291,</v>
      </c>
      <c r="AD292" t="str">
        <f t="shared" si="106"/>
        <v>Ghost_list = [92,93,94,200,</v>
      </c>
      <c r="AE292" t="str">
        <f t="shared" si="107"/>
        <v>Grass_list = [1,2,3,43,44,45,46,47,69,70,71,102,103,114,152,153,154,182,187,188,189,191,192,251,252,253,254,270,271,272,273,274,275,285,286,</v>
      </c>
      <c r="AF292" t="str">
        <f t="shared" si="108"/>
        <v>Ground_list = [27,28,31,34,50,51,74,75,76,95,104,105,111,112,194,195,207,208,220,221,231,232,246,247,259,260,290,</v>
      </c>
      <c r="AG292" t="str">
        <f t="shared" si="109"/>
        <v>Ice_list = [87,91,124,131,144,215,220,221,225,238,</v>
      </c>
      <c r="AH292" t="str">
        <f t="shared" si="110"/>
        <v>Normal_list = [16,17,18,19,20,21,22,39,40,52,53,83,84,85,108,113,115,128,132,133,137,143,161,162,163,164,174,190,203,206,216,217,233,234,235,241,242,263,264,276,277,287,288,289,</v>
      </c>
      <c r="AI292" t="str">
        <f t="shared" si="111"/>
        <v>Poison_list = [1,2,3,13,14,15,23,24,29,30,31,32,33,34,41,42,43,44,45,48,49,69,70,71,72,73,88,89,92,93,94,109,110,167,168,169,211,269,</v>
      </c>
      <c r="AJ292" t="str">
        <f t="shared" si="112"/>
        <v>Psychic_list = [63,64,65,79,80,96,97,102,103,121,122,124,150,151,177,178,196,199,201,202,203,238,249,251,280,281,282,</v>
      </c>
      <c r="AK292" t="str">
        <f t="shared" si="113"/>
        <v>Rock_list = [74,75,76,95,111,112,138,139,140,141,142,185,213,219,222,246,247,248,</v>
      </c>
      <c r="AL292" t="str">
        <f t="shared" si="114"/>
        <v>Steel_list = [81,82,205,208,212,227,</v>
      </c>
      <c r="AM292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293" spans="1:39" x14ac:dyDescent="0.5">
      <c r="A293">
        <v>292</v>
      </c>
      <c r="B293" t="s">
        <v>1462</v>
      </c>
      <c r="C293" t="s">
        <v>1626</v>
      </c>
      <c r="D293" t="s">
        <v>1629</v>
      </c>
      <c r="E293">
        <f t="shared" si="116"/>
        <v>292</v>
      </c>
      <c r="F293" t="str">
        <f t="shared" si="116"/>
        <v/>
      </c>
      <c r="G293" t="str">
        <f t="shared" si="116"/>
        <v/>
      </c>
      <c r="H293" t="str">
        <f t="shared" si="116"/>
        <v/>
      </c>
      <c r="I293" t="str">
        <f t="shared" si="116"/>
        <v/>
      </c>
      <c r="J293" t="str">
        <f t="shared" si="116"/>
        <v/>
      </c>
      <c r="K293" t="str">
        <f t="shared" si="116"/>
        <v/>
      </c>
      <c r="L293">
        <f t="shared" si="116"/>
        <v>292</v>
      </c>
      <c r="M293" t="str">
        <f t="shared" si="116"/>
        <v/>
      </c>
      <c r="N293" t="str">
        <f t="shared" si="116"/>
        <v/>
      </c>
      <c r="O293" t="str">
        <f t="shared" si="116"/>
        <v/>
      </c>
      <c r="P293" t="str">
        <f t="shared" si="116"/>
        <v/>
      </c>
      <c r="Q293" t="str">
        <f t="shared" si="116"/>
        <v/>
      </c>
      <c r="R293" t="str">
        <f t="shared" si="116"/>
        <v/>
      </c>
      <c r="S293" t="str">
        <f t="shared" si="116"/>
        <v/>
      </c>
      <c r="T293" t="str">
        <f t="shared" si="99"/>
        <v/>
      </c>
      <c r="U293" t="str">
        <f t="shared" si="99"/>
        <v/>
      </c>
      <c r="W293" t="str">
        <f t="shared" si="97"/>
        <v>Bug_list = [10,11,12,13,14,15,46,47,48,49,123,127,165,166,167,168,193,204,205,212,213,214,265,266,267,268,269,283,284,290,291,292,</v>
      </c>
      <c r="X293" t="str">
        <f t="shared" si="100"/>
        <v>Dark_list = [197,198,215,228,229,248,261,262,274,275,</v>
      </c>
      <c r="Y293" t="str">
        <f t="shared" si="101"/>
        <v>Dragon_list = [147,148,149,230,</v>
      </c>
      <c r="Z293" t="str">
        <f t="shared" si="102"/>
        <v>Electric_list = [25,26,81,82,100,101,125,135,145,170,171,172,179,180,181,239,243,</v>
      </c>
      <c r="AA293" t="str">
        <f t="shared" si="103"/>
        <v>Fighting_list = [56,57,62,66,67,68,106,107,214,236,237,256,257,286,</v>
      </c>
      <c r="AB293" t="str">
        <f t="shared" si="104"/>
        <v>Fire_list = [4,5,6,37,38,58,59,77,78,126,136,146,155,156,157,218,219,228,229,240,244,250,255,256,257,</v>
      </c>
      <c r="AC293" t="str">
        <f t="shared" si="105"/>
        <v>Flying_list = [6,12,16,17,18,21,22,41,42,83,84,85,123,130,142,144,145,146,149,163,164,165,166,169,176,177,178,187,188,189,193,198,207,225,226,227,249,250,267,276,277,278,279,284,291,</v>
      </c>
      <c r="AD293" t="str">
        <f t="shared" si="106"/>
        <v>Ghost_list = [92,93,94,200,292,</v>
      </c>
      <c r="AE293" t="str">
        <f t="shared" si="107"/>
        <v>Grass_list = [1,2,3,43,44,45,46,47,69,70,71,102,103,114,152,153,154,182,187,188,189,191,192,251,252,253,254,270,271,272,273,274,275,285,286,</v>
      </c>
      <c r="AF293" t="str">
        <f t="shared" si="108"/>
        <v>Ground_list = [27,28,31,34,50,51,74,75,76,95,104,105,111,112,194,195,207,208,220,221,231,232,246,247,259,260,290,</v>
      </c>
      <c r="AG293" t="str">
        <f t="shared" si="109"/>
        <v>Ice_list = [87,91,124,131,144,215,220,221,225,238,</v>
      </c>
      <c r="AH293" t="str">
        <f t="shared" si="110"/>
        <v>Normal_list = [16,17,18,19,20,21,22,39,40,52,53,83,84,85,108,113,115,128,132,133,137,143,161,162,163,164,174,190,203,206,216,217,233,234,235,241,242,263,264,276,277,287,288,289,</v>
      </c>
      <c r="AI293" t="str">
        <f t="shared" si="111"/>
        <v>Poison_list = [1,2,3,13,14,15,23,24,29,30,31,32,33,34,41,42,43,44,45,48,49,69,70,71,72,73,88,89,92,93,94,109,110,167,168,169,211,269,</v>
      </c>
      <c r="AJ293" t="str">
        <f t="shared" si="112"/>
        <v>Psychic_list = [63,64,65,79,80,96,97,102,103,121,122,124,150,151,177,178,196,199,201,202,203,238,249,251,280,281,282,</v>
      </c>
      <c r="AK293" t="str">
        <f t="shared" si="113"/>
        <v>Rock_list = [74,75,76,95,111,112,138,139,140,141,142,185,213,219,222,246,247,248,</v>
      </c>
      <c r="AL293" t="str">
        <f t="shared" si="114"/>
        <v>Steel_list = [81,82,205,208,212,227,</v>
      </c>
      <c r="AM293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294" spans="1:39" x14ac:dyDescent="0.5">
      <c r="A294">
        <v>293</v>
      </c>
      <c r="B294" t="s">
        <v>1212</v>
      </c>
      <c r="C294" t="s">
        <v>1620</v>
      </c>
      <c r="D294" t="s">
        <v>1634</v>
      </c>
      <c r="E294" t="str">
        <f t="shared" si="116"/>
        <v/>
      </c>
      <c r="F294" t="str">
        <f t="shared" si="116"/>
        <v/>
      </c>
      <c r="G294" t="str">
        <f t="shared" si="116"/>
        <v/>
      </c>
      <c r="H294" t="str">
        <f t="shared" si="116"/>
        <v/>
      </c>
      <c r="I294" t="str">
        <f t="shared" si="116"/>
        <v/>
      </c>
      <c r="J294" t="str">
        <f t="shared" si="116"/>
        <v/>
      </c>
      <c r="K294" t="str">
        <f t="shared" si="116"/>
        <v/>
      </c>
      <c r="L294" t="str">
        <f t="shared" si="116"/>
        <v/>
      </c>
      <c r="M294" t="str">
        <f t="shared" si="116"/>
        <v/>
      </c>
      <c r="N294" t="str">
        <f t="shared" si="116"/>
        <v/>
      </c>
      <c r="O294" t="str">
        <f t="shared" si="116"/>
        <v/>
      </c>
      <c r="P294">
        <f t="shared" si="116"/>
        <v>293</v>
      </c>
      <c r="Q294" t="str">
        <f t="shared" si="116"/>
        <v/>
      </c>
      <c r="R294" t="str">
        <f t="shared" si="116"/>
        <v/>
      </c>
      <c r="S294" t="str">
        <f t="shared" si="116"/>
        <v/>
      </c>
      <c r="T294" t="str">
        <f t="shared" si="116"/>
        <v/>
      </c>
      <c r="U294" t="str">
        <f t="shared" ref="U294:U357" si="117">IF(OR($C294=U$1,$D294=U$1),$A294,"")</f>
        <v/>
      </c>
      <c r="W294" t="str">
        <f t="shared" si="97"/>
        <v>Bug_list = [10,11,12,13,14,15,46,47,48,49,123,127,165,166,167,168,193,204,205,212,213,214,265,266,267,268,269,283,284,290,291,292,</v>
      </c>
      <c r="X294" t="str">
        <f t="shared" si="100"/>
        <v>Dark_list = [197,198,215,228,229,248,261,262,274,275,</v>
      </c>
      <c r="Y294" t="str">
        <f t="shared" si="101"/>
        <v>Dragon_list = [147,148,149,230,</v>
      </c>
      <c r="Z294" t="str">
        <f t="shared" si="102"/>
        <v>Electric_list = [25,26,81,82,100,101,125,135,145,170,171,172,179,180,181,239,243,</v>
      </c>
      <c r="AA294" t="str">
        <f t="shared" si="103"/>
        <v>Fighting_list = [56,57,62,66,67,68,106,107,214,236,237,256,257,286,</v>
      </c>
      <c r="AB294" t="str">
        <f t="shared" si="104"/>
        <v>Fire_list = [4,5,6,37,38,58,59,77,78,126,136,146,155,156,157,218,219,228,229,240,244,250,255,256,257,</v>
      </c>
      <c r="AC294" t="str">
        <f t="shared" si="105"/>
        <v>Flying_list = [6,12,16,17,18,21,22,41,42,83,84,85,123,130,142,144,145,146,149,163,164,165,166,169,176,177,178,187,188,189,193,198,207,225,226,227,249,250,267,276,277,278,279,284,291,</v>
      </c>
      <c r="AD294" t="str">
        <f t="shared" si="106"/>
        <v>Ghost_list = [92,93,94,200,292,</v>
      </c>
      <c r="AE294" t="str">
        <f t="shared" si="107"/>
        <v>Grass_list = [1,2,3,43,44,45,46,47,69,70,71,102,103,114,152,153,154,182,187,188,189,191,192,251,252,253,254,270,271,272,273,274,275,285,286,</v>
      </c>
      <c r="AF294" t="str">
        <f t="shared" si="108"/>
        <v>Ground_list = [27,28,31,34,50,51,74,75,76,95,104,105,111,112,194,195,207,208,220,221,231,232,246,247,259,260,290,</v>
      </c>
      <c r="AG294" t="str">
        <f t="shared" si="109"/>
        <v>Ice_list = [87,91,124,131,144,215,220,221,225,238,</v>
      </c>
      <c r="AH294" t="str">
        <f t="shared" si="110"/>
        <v>Normal_list = [16,17,18,19,20,21,22,39,40,52,53,83,84,85,108,113,115,128,132,133,137,143,161,162,163,164,174,190,203,206,216,217,233,234,235,241,242,263,264,276,277,287,288,289,293,</v>
      </c>
      <c r="AI294" t="str">
        <f t="shared" si="111"/>
        <v>Poison_list = [1,2,3,13,14,15,23,24,29,30,31,32,33,34,41,42,43,44,45,48,49,69,70,71,72,73,88,89,92,93,94,109,110,167,168,169,211,269,</v>
      </c>
      <c r="AJ294" t="str">
        <f t="shared" si="112"/>
        <v>Psychic_list = [63,64,65,79,80,96,97,102,103,121,122,124,150,151,177,178,196,199,201,202,203,238,249,251,280,281,282,</v>
      </c>
      <c r="AK294" t="str">
        <f t="shared" si="113"/>
        <v>Rock_list = [74,75,76,95,111,112,138,139,140,141,142,185,213,219,222,246,247,248,</v>
      </c>
      <c r="AL294" t="str">
        <f t="shared" si="114"/>
        <v>Steel_list = [81,82,205,208,212,227,</v>
      </c>
      <c r="AM294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295" spans="1:39" x14ac:dyDescent="0.5">
      <c r="A295">
        <v>294</v>
      </c>
      <c r="B295" t="s">
        <v>1213</v>
      </c>
      <c r="C295" t="s">
        <v>1620</v>
      </c>
      <c r="D295" t="s">
        <v>1634</v>
      </c>
      <c r="E295" t="str">
        <f t="shared" si="116"/>
        <v/>
      </c>
      <c r="F295" t="str">
        <f t="shared" si="116"/>
        <v/>
      </c>
      <c r="G295" t="str">
        <f t="shared" si="116"/>
        <v/>
      </c>
      <c r="H295" t="str">
        <f t="shared" si="116"/>
        <v/>
      </c>
      <c r="I295" t="str">
        <f t="shared" si="116"/>
        <v/>
      </c>
      <c r="J295" t="str">
        <f t="shared" si="116"/>
        <v/>
      </c>
      <c r="K295" t="str">
        <f t="shared" si="116"/>
        <v/>
      </c>
      <c r="L295" t="str">
        <f t="shared" si="116"/>
        <v/>
      </c>
      <c r="M295" t="str">
        <f t="shared" si="116"/>
        <v/>
      </c>
      <c r="N295" t="str">
        <f t="shared" si="116"/>
        <v/>
      </c>
      <c r="O295" t="str">
        <f t="shared" si="116"/>
        <v/>
      </c>
      <c r="P295">
        <f t="shared" si="116"/>
        <v>294</v>
      </c>
      <c r="Q295" t="str">
        <f t="shared" si="116"/>
        <v/>
      </c>
      <c r="R295" t="str">
        <f t="shared" si="116"/>
        <v/>
      </c>
      <c r="S295" t="str">
        <f t="shared" si="116"/>
        <v/>
      </c>
      <c r="T295" t="str">
        <f t="shared" si="116"/>
        <v/>
      </c>
      <c r="U295" t="str">
        <f t="shared" si="117"/>
        <v/>
      </c>
      <c r="W295" t="str">
        <f t="shared" si="97"/>
        <v>Bug_list = [10,11,12,13,14,15,46,47,48,49,123,127,165,166,167,168,193,204,205,212,213,214,265,266,267,268,269,283,284,290,291,292,</v>
      </c>
      <c r="X295" t="str">
        <f t="shared" si="100"/>
        <v>Dark_list = [197,198,215,228,229,248,261,262,274,275,</v>
      </c>
      <c r="Y295" t="str">
        <f t="shared" si="101"/>
        <v>Dragon_list = [147,148,149,230,</v>
      </c>
      <c r="Z295" t="str">
        <f t="shared" si="102"/>
        <v>Electric_list = [25,26,81,82,100,101,125,135,145,170,171,172,179,180,181,239,243,</v>
      </c>
      <c r="AA295" t="str">
        <f t="shared" si="103"/>
        <v>Fighting_list = [56,57,62,66,67,68,106,107,214,236,237,256,257,286,</v>
      </c>
      <c r="AB295" t="str">
        <f t="shared" si="104"/>
        <v>Fire_list = [4,5,6,37,38,58,59,77,78,126,136,146,155,156,157,218,219,228,229,240,244,250,255,256,257,</v>
      </c>
      <c r="AC295" t="str">
        <f t="shared" si="105"/>
        <v>Flying_list = [6,12,16,17,18,21,22,41,42,83,84,85,123,130,142,144,145,146,149,163,164,165,166,169,176,177,178,187,188,189,193,198,207,225,226,227,249,250,267,276,277,278,279,284,291,</v>
      </c>
      <c r="AD295" t="str">
        <f t="shared" si="106"/>
        <v>Ghost_list = [92,93,94,200,292,</v>
      </c>
      <c r="AE295" t="str">
        <f t="shared" si="107"/>
        <v>Grass_list = [1,2,3,43,44,45,46,47,69,70,71,102,103,114,152,153,154,182,187,188,189,191,192,251,252,253,254,270,271,272,273,274,275,285,286,</v>
      </c>
      <c r="AF295" t="str">
        <f t="shared" si="108"/>
        <v>Ground_list = [27,28,31,34,50,51,74,75,76,95,104,105,111,112,194,195,207,208,220,221,231,232,246,247,259,260,290,</v>
      </c>
      <c r="AG295" t="str">
        <f t="shared" si="109"/>
        <v>Ice_list = [87,91,124,131,144,215,220,221,225,238,</v>
      </c>
      <c r="AH295" t="str">
        <f t="shared" si="110"/>
        <v>Normal_list = [16,17,18,19,20,21,22,39,40,52,53,83,84,85,108,113,115,128,132,133,137,143,161,162,163,164,174,190,203,206,216,217,233,234,235,241,242,263,264,276,277,287,288,289,293,294,</v>
      </c>
      <c r="AI295" t="str">
        <f t="shared" si="111"/>
        <v>Poison_list = [1,2,3,13,14,15,23,24,29,30,31,32,33,34,41,42,43,44,45,48,49,69,70,71,72,73,88,89,92,93,94,109,110,167,168,169,211,269,</v>
      </c>
      <c r="AJ295" t="str">
        <f t="shared" si="112"/>
        <v>Psychic_list = [63,64,65,79,80,96,97,102,103,121,122,124,150,151,177,178,196,199,201,202,203,238,249,251,280,281,282,</v>
      </c>
      <c r="AK295" t="str">
        <f t="shared" si="113"/>
        <v>Rock_list = [74,75,76,95,111,112,138,139,140,141,142,185,213,219,222,246,247,248,</v>
      </c>
      <c r="AL295" t="str">
        <f t="shared" si="114"/>
        <v>Steel_list = [81,82,205,208,212,227,</v>
      </c>
      <c r="AM295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296" spans="1:39" x14ac:dyDescent="0.5">
      <c r="A296">
        <v>295</v>
      </c>
      <c r="B296" t="s">
        <v>1463</v>
      </c>
      <c r="C296" t="s">
        <v>1620</v>
      </c>
      <c r="D296" t="s">
        <v>1634</v>
      </c>
      <c r="E296" t="str">
        <f t="shared" si="116"/>
        <v/>
      </c>
      <c r="F296" t="str">
        <f t="shared" si="116"/>
        <v/>
      </c>
      <c r="G296" t="str">
        <f t="shared" si="116"/>
        <v/>
      </c>
      <c r="H296" t="str">
        <f t="shared" si="116"/>
        <v/>
      </c>
      <c r="I296" t="str">
        <f t="shared" si="116"/>
        <v/>
      </c>
      <c r="J296" t="str">
        <f t="shared" si="116"/>
        <v/>
      </c>
      <c r="K296" t="str">
        <f t="shared" si="116"/>
        <v/>
      </c>
      <c r="L296" t="str">
        <f t="shared" si="116"/>
        <v/>
      </c>
      <c r="M296" t="str">
        <f t="shared" si="116"/>
        <v/>
      </c>
      <c r="N296" t="str">
        <f t="shared" si="116"/>
        <v/>
      </c>
      <c r="O296" t="str">
        <f t="shared" si="116"/>
        <v/>
      </c>
      <c r="P296">
        <f t="shared" si="116"/>
        <v>295</v>
      </c>
      <c r="Q296" t="str">
        <f t="shared" si="116"/>
        <v/>
      </c>
      <c r="R296" t="str">
        <f t="shared" si="116"/>
        <v/>
      </c>
      <c r="S296" t="str">
        <f t="shared" si="116"/>
        <v/>
      </c>
      <c r="T296" t="str">
        <f t="shared" si="116"/>
        <v/>
      </c>
      <c r="U296" t="str">
        <f t="shared" si="117"/>
        <v/>
      </c>
      <c r="W296" t="str">
        <f t="shared" si="97"/>
        <v>Bug_list = [10,11,12,13,14,15,46,47,48,49,123,127,165,166,167,168,193,204,205,212,213,214,265,266,267,268,269,283,284,290,291,292,</v>
      </c>
      <c r="X296" t="str">
        <f t="shared" si="100"/>
        <v>Dark_list = [197,198,215,228,229,248,261,262,274,275,</v>
      </c>
      <c r="Y296" t="str">
        <f t="shared" si="101"/>
        <v>Dragon_list = [147,148,149,230,</v>
      </c>
      <c r="Z296" t="str">
        <f t="shared" si="102"/>
        <v>Electric_list = [25,26,81,82,100,101,125,135,145,170,171,172,179,180,181,239,243,</v>
      </c>
      <c r="AA296" t="str">
        <f t="shared" si="103"/>
        <v>Fighting_list = [56,57,62,66,67,68,106,107,214,236,237,256,257,286,</v>
      </c>
      <c r="AB296" t="str">
        <f t="shared" si="104"/>
        <v>Fire_list = [4,5,6,37,38,58,59,77,78,126,136,146,155,156,157,218,219,228,229,240,244,250,255,256,257,</v>
      </c>
      <c r="AC296" t="str">
        <f t="shared" si="105"/>
        <v>Flying_list = [6,12,16,17,18,21,22,41,42,83,84,85,123,130,142,144,145,146,149,163,164,165,166,169,176,177,178,187,188,189,193,198,207,225,226,227,249,250,267,276,277,278,279,284,291,</v>
      </c>
      <c r="AD296" t="str">
        <f t="shared" si="106"/>
        <v>Ghost_list = [92,93,94,200,292,</v>
      </c>
      <c r="AE296" t="str">
        <f t="shared" si="107"/>
        <v>Grass_list = [1,2,3,43,44,45,46,47,69,70,71,102,103,114,152,153,154,182,187,188,189,191,192,251,252,253,254,270,271,272,273,274,275,285,286,</v>
      </c>
      <c r="AF296" t="str">
        <f t="shared" si="108"/>
        <v>Ground_list = [27,28,31,34,50,51,74,75,76,95,104,105,111,112,194,195,207,208,220,221,231,232,246,247,259,260,290,</v>
      </c>
      <c r="AG296" t="str">
        <f t="shared" si="109"/>
        <v>Ice_list = [87,91,124,131,144,215,220,221,225,238,</v>
      </c>
      <c r="AH296" t="str">
        <f t="shared" si="110"/>
        <v>Normal_list = [16,17,18,19,20,21,22,39,40,52,53,83,84,85,108,113,115,128,132,133,137,143,161,162,163,164,174,190,203,206,216,217,233,234,235,241,242,263,264,276,277,287,288,289,293,294,295,</v>
      </c>
      <c r="AI296" t="str">
        <f t="shared" si="111"/>
        <v>Poison_list = [1,2,3,13,14,15,23,24,29,30,31,32,33,34,41,42,43,44,45,48,49,69,70,71,72,73,88,89,92,93,94,109,110,167,168,169,211,269,</v>
      </c>
      <c r="AJ296" t="str">
        <f t="shared" si="112"/>
        <v>Psychic_list = [63,64,65,79,80,96,97,102,103,121,122,124,150,151,177,178,196,199,201,202,203,238,249,251,280,281,282,</v>
      </c>
      <c r="AK296" t="str">
        <f t="shared" si="113"/>
        <v>Rock_list = [74,75,76,95,111,112,138,139,140,141,142,185,213,219,222,246,247,248,</v>
      </c>
      <c r="AL296" t="str">
        <f t="shared" si="114"/>
        <v>Steel_list = [81,82,205,208,212,227,</v>
      </c>
      <c r="AM296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297" spans="1:39" x14ac:dyDescent="0.5">
      <c r="A297">
        <v>296</v>
      </c>
      <c r="B297" t="s">
        <v>1214</v>
      </c>
      <c r="C297" t="s">
        <v>1631</v>
      </c>
      <c r="D297" t="s">
        <v>1634</v>
      </c>
      <c r="E297" t="str">
        <f t="shared" si="116"/>
        <v/>
      </c>
      <c r="F297" t="str">
        <f t="shared" si="116"/>
        <v/>
      </c>
      <c r="G297" t="str">
        <f t="shared" si="116"/>
        <v/>
      </c>
      <c r="H297" t="str">
        <f t="shared" si="116"/>
        <v/>
      </c>
      <c r="I297">
        <f t="shared" si="116"/>
        <v>296</v>
      </c>
      <c r="J297" t="str">
        <f t="shared" si="116"/>
        <v/>
      </c>
      <c r="K297" t="str">
        <f t="shared" si="116"/>
        <v/>
      </c>
      <c r="L297" t="str">
        <f t="shared" si="116"/>
        <v/>
      </c>
      <c r="M297" t="str">
        <f t="shared" si="116"/>
        <v/>
      </c>
      <c r="N297" t="str">
        <f t="shared" si="116"/>
        <v/>
      </c>
      <c r="O297" t="str">
        <f t="shared" si="116"/>
        <v/>
      </c>
      <c r="P297" t="str">
        <f t="shared" si="116"/>
        <v/>
      </c>
      <c r="Q297" t="str">
        <f t="shared" si="116"/>
        <v/>
      </c>
      <c r="R297" t="str">
        <f t="shared" si="116"/>
        <v/>
      </c>
      <c r="S297" t="str">
        <f t="shared" si="116"/>
        <v/>
      </c>
      <c r="T297" t="str">
        <f t="shared" si="116"/>
        <v/>
      </c>
      <c r="U297" t="str">
        <f t="shared" si="117"/>
        <v/>
      </c>
      <c r="W297" t="str">
        <f t="shared" si="97"/>
        <v>Bug_list = [10,11,12,13,14,15,46,47,48,49,123,127,165,166,167,168,193,204,205,212,213,214,265,266,267,268,269,283,284,290,291,292,</v>
      </c>
      <c r="X297" t="str">
        <f t="shared" si="100"/>
        <v>Dark_list = [197,198,215,228,229,248,261,262,274,275,</v>
      </c>
      <c r="Y297" t="str">
        <f t="shared" si="101"/>
        <v>Dragon_list = [147,148,149,230,</v>
      </c>
      <c r="Z297" t="str">
        <f t="shared" si="102"/>
        <v>Electric_list = [25,26,81,82,100,101,125,135,145,170,171,172,179,180,181,239,243,</v>
      </c>
      <c r="AA297" t="str">
        <f t="shared" si="103"/>
        <v>Fighting_list = [56,57,62,66,67,68,106,107,214,236,237,256,257,286,296,</v>
      </c>
      <c r="AB297" t="str">
        <f t="shared" si="104"/>
        <v>Fire_list = [4,5,6,37,38,58,59,77,78,126,136,146,155,156,157,218,219,228,229,240,244,250,255,256,257,</v>
      </c>
      <c r="AC297" t="str">
        <f t="shared" si="105"/>
        <v>Flying_list = [6,12,16,17,18,21,22,41,42,83,84,85,123,130,142,144,145,146,149,163,164,165,166,169,176,177,178,187,188,189,193,198,207,225,226,227,249,250,267,276,277,278,279,284,291,</v>
      </c>
      <c r="AD297" t="str">
        <f t="shared" si="106"/>
        <v>Ghost_list = [92,93,94,200,292,</v>
      </c>
      <c r="AE297" t="str">
        <f t="shared" si="107"/>
        <v>Grass_list = [1,2,3,43,44,45,46,47,69,70,71,102,103,114,152,153,154,182,187,188,189,191,192,251,252,253,254,270,271,272,273,274,275,285,286,</v>
      </c>
      <c r="AF297" t="str">
        <f t="shared" si="108"/>
        <v>Ground_list = [27,28,31,34,50,51,74,75,76,95,104,105,111,112,194,195,207,208,220,221,231,232,246,247,259,260,290,</v>
      </c>
      <c r="AG297" t="str">
        <f t="shared" si="109"/>
        <v>Ice_list = [87,91,124,131,144,215,220,221,225,238,</v>
      </c>
      <c r="AH297" t="str">
        <f t="shared" si="110"/>
        <v>Normal_list = [16,17,18,19,20,21,22,39,40,52,53,83,84,85,108,113,115,128,132,133,137,143,161,162,163,164,174,190,203,206,216,217,233,234,235,241,242,263,264,276,277,287,288,289,293,294,295,</v>
      </c>
      <c r="AI297" t="str">
        <f t="shared" si="111"/>
        <v>Poison_list = [1,2,3,13,14,15,23,24,29,30,31,32,33,34,41,42,43,44,45,48,49,69,70,71,72,73,88,89,92,93,94,109,110,167,168,169,211,269,</v>
      </c>
      <c r="AJ297" t="str">
        <f t="shared" si="112"/>
        <v>Psychic_list = [63,64,65,79,80,96,97,102,103,121,122,124,150,151,177,178,196,199,201,202,203,238,249,251,280,281,282,</v>
      </c>
      <c r="AK297" t="str">
        <f t="shared" si="113"/>
        <v>Rock_list = [74,75,76,95,111,112,138,139,140,141,142,185,213,219,222,246,247,248,</v>
      </c>
      <c r="AL297" t="str">
        <f t="shared" si="114"/>
        <v>Steel_list = [81,82,205,208,212,227,</v>
      </c>
      <c r="AM297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298" spans="1:39" x14ac:dyDescent="0.5">
      <c r="A298">
        <v>297</v>
      </c>
      <c r="B298" t="s">
        <v>1464</v>
      </c>
      <c r="C298" t="s">
        <v>1631</v>
      </c>
      <c r="D298" t="s">
        <v>1634</v>
      </c>
      <c r="E298" t="str">
        <f t="shared" si="116"/>
        <v/>
      </c>
      <c r="F298" t="str">
        <f t="shared" si="116"/>
        <v/>
      </c>
      <c r="G298" t="str">
        <f t="shared" si="116"/>
        <v/>
      </c>
      <c r="H298" t="str">
        <f t="shared" si="116"/>
        <v/>
      </c>
      <c r="I298">
        <f t="shared" si="116"/>
        <v>297</v>
      </c>
      <c r="J298" t="str">
        <f t="shared" si="116"/>
        <v/>
      </c>
      <c r="K298" t="str">
        <f t="shared" si="116"/>
        <v/>
      </c>
      <c r="L298" t="str">
        <f t="shared" si="116"/>
        <v/>
      </c>
      <c r="M298" t="str">
        <f t="shared" si="116"/>
        <v/>
      </c>
      <c r="N298" t="str">
        <f t="shared" si="116"/>
        <v/>
      </c>
      <c r="O298" t="str">
        <f t="shared" si="116"/>
        <v/>
      </c>
      <c r="P298" t="str">
        <f t="shared" si="116"/>
        <v/>
      </c>
      <c r="Q298" t="str">
        <f t="shared" si="116"/>
        <v/>
      </c>
      <c r="R298" t="str">
        <f t="shared" si="116"/>
        <v/>
      </c>
      <c r="S298" t="str">
        <f t="shared" si="116"/>
        <v/>
      </c>
      <c r="T298" t="str">
        <f t="shared" si="116"/>
        <v/>
      </c>
      <c r="U298" t="str">
        <f t="shared" si="117"/>
        <v/>
      </c>
      <c r="W298" t="str">
        <f t="shared" si="97"/>
        <v>Bug_list = [10,11,12,13,14,15,46,47,48,49,123,127,165,166,167,168,193,204,205,212,213,214,265,266,267,268,269,283,284,290,291,292,</v>
      </c>
      <c r="X298" t="str">
        <f t="shared" si="100"/>
        <v>Dark_list = [197,198,215,228,229,248,261,262,274,275,</v>
      </c>
      <c r="Y298" t="str">
        <f t="shared" si="101"/>
        <v>Dragon_list = [147,148,149,230,</v>
      </c>
      <c r="Z298" t="str">
        <f t="shared" si="102"/>
        <v>Electric_list = [25,26,81,82,100,101,125,135,145,170,171,172,179,180,181,239,243,</v>
      </c>
      <c r="AA298" t="str">
        <f t="shared" si="103"/>
        <v>Fighting_list = [56,57,62,66,67,68,106,107,214,236,237,256,257,286,296,297,</v>
      </c>
      <c r="AB298" t="str">
        <f t="shared" si="104"/>
        <v>Fire_list = [4,5,6,37,38,58,59,77,78,126,136,146,155,156,157,218,219,228,229,240,244,250,255,256,257,</v>
      </c>
      <c r="AC298" t="str">
        <f t="shared" si="105"/>
        <v>Flying_list = [6,12,16,17,18,21,22,41,42,83,84,85,123,130,142,144,145,146,149,163,164,165,166,169,176,177,178,187,188,189,193,198,207,225,226,227,249,250,267,276,277,278,279,284,291,</v>
      </c>
      <c r="AD298" t="str">
        <f t="shared" si="106"/>
        <v>Ghost_list = [92,93,94,200,292,</v>
      </c>
      <c r="AE298" t="str">
        <f t="shared" si="107"/>
        <v>Grass_list = [1,2,3,43,44,45,46,47,69,70,71,102,103,114,152,153,154,182,187,188,189,191,192,251,252,253,254,270,271,272,273,274,275,285,286,</v>
      </c>
      <c r="AF298" t="str">
        <f t="shared" si="108"/>
        <v>Ground_list = [27,28,31,34,50,51,74,75,76,95,104,105,111,112,194,195,207,208,220,221,231,232,246,247,259,260,290,</v>
      </c>
      <c r="AG298" t="str">
        <f t="shared" si="109"/>
        <v>Ice_list = [87,91,124,131,144,215,220,221,225,238,</v>
      </c>
      <c r="AH298" t="str">
        <f t="shared" si="110"/>
        <v>Normal_list = [16,17,18,19,20,21,22,39,40,52,53,83,84,85,108,113,115,128,132,133,137,143,161,162,163,164,174,190,203,206,216,217,233,234,235,241,242,263,264,276,277,287,288,289,293,294,295,</v>
      </c>
      <c r="AI298" t="str">
        <f t="shared" si="111"/>
        <v>Poison_list = [1,2,3,13,14,15,23,24,29,30,31,32,33,34,41,42,43,44,45,48,49,69,70,71,72,73,88,89,92,93,94,109,110,167,168,169,211,269,</v>
      </c>
      <c r="AJ298" t="str">
        <f t="shared" si="112"/>
        <v>Psychic_list = [63,64,65,79,80,96,97,102,103,121,122,124,150,151,177,178,196,199,201,202,203,238,249,251,280,281,282,</v>
      </c>
      <c r="AK298" t="str">
        <f t="shared" si="113"/>
        <v>Rock_list = [74,75,76,95,111,112,138,139,140,141,142,185,213,219,222,246,247,248,</v>
      </c>
      <c r="AL298" t="str">
        <f t="shared" si="114"/>
        <v>Steel_list = [81,82,205,208,212,227,</v>
      </c>
      <c r="AM298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299" spans="1:39" x14ac:dyDescent="0.5">
      <c r="A299">
        <v>298</v>
      </c>
      <c r="B299" t="s">
        <v>1465</v>
      </c>
      <c r="C299" t="s">
        <v>1620</v>
      </c>
      <c r="D299" t="s">
        <v>1633</v>
      </c>
      <c r="E299" t="str">
        <f t="shared" si="116"/>
        <v/>
      </c>
      <c r="F299" t="str">
        <f t="shared" si="116"/>
        <v/>
      </c>
      <c r="G299" t="str">
        <f t="shared" si="116"/>
        <v/>
      </c>
      <c r="H299" t="str">
        <f t="shared" si="116"/>
        <v/>
      </c>
      <c r="I299" t="str">
        <f t="shared" si="116"/>
        <v/>
      </c>
      <c r="J299" t="str">
        <f t="shared" si="116"/>
        <v/>
      </c>
      <c r="K299" t="str">
        <f t="shared" si="116"/>
        <v/>
      </c>
      <c r="L299" t="str">
        <f t="shared" si="116"/>
        <v/>
      </c>
      <c r="M299" t="str">
        <f t="shared" si="116"/>
        <v/>
      </c>
      <c r="N299" t="str">
        <f t="shared" si="116"/>
        <v/>
      </c>
      <c r="O299" t="str">
        <f t="shared" si="116"/>
        <v/>
      </c>
      <c r="P299">
        <f t="shared" si="116"/>
        <v>298</v>
      </c>
      <c r="Q299" t="str">
        <f t="shared" si="116"/>
        <v/>
      </c>
      <c r="R299" t="str">
        <f t="shared" si="116"/>
        <v/>
      </c>
      <c r="S299" t="str">
        <f t="shared" si="116"/>
        <v/>
      </c>
      <c r="T299" t="str">
        <f t="shared" si="116"/>
        <v/>
      </c>
      <c r="U299" t="str">
        <f t="shared" si="117"/>
        <v/>
      </c>
      <c r="W299" t="str">
        <f t="shared" si="97"/>
        <v>Bug_list = [10,11,12,13,14,15,46,47,48,49,123,127,165,166,167,168,193,204,205,212,213,214,265,266,267,268,269,283,284,290,291,292,</v>
      </c>
      <c r="X299" t="str">
        <f t="shared" si="100"/>
        <v>Dark_list = [197,198,215,228,229,248,261,262,274,275,</v>
      </c>
      <c r="Y299" t="str">
        <f t="shared" si="101"/>
        <v>Dragon_list = [147,148,149,230,</v>
      </c>
      <c r="Z299" t="str">
        <f t="shared" si="102"/>
        <v>Electric_list = [25,26,81,82,100,101,125,135,145,170,171,172,179,180,181,239,243,</v>
      </c>
      <c r="AA299" t="str">
        <f t="shared" si="103"/>
        <v>Fighting_list = [56,57,62,66,67,68,106,107,214,236,237,256,257,286,296,297,</v>
      </c>
      <c r="AB299" t="str">
        <f t="shared" si="104"/>
        <v>Fire_list = [4,5,6,37,38,58,59,77,78,126,136,146,155,156,157,218,219,228,229,240,244,250,255,256,257,</v>
      </c>
      <c r="AC299" t="str">
        <f t="shared" si="105"/>
        <v>Flying_list = [6,12,16,17,18,21,22,41,42,83,84,85,123,130,142,144,145,146,149,163,164,165,166,169,176,177,178,187,188,189,193,198,207,225,226,227,249,250,267,276,277,278,279,284,291,</v>
      </c>
      <c r="AD299" t="str">
        <f t="shared" si="106"/>
        <v>Ghost_list = [92,93,94,200,292,</v>
      </c>
      <c r="AE299" t="str">
        <f t="shared" si="107"/>
        <v>Grass_list = [1,2,3,43,44,45,46,47,69,70,71,102,103,114,152,153,154,182,187,188,189,191,192,251,252,253,254,270,271,272,273,274,275,285,286,</v>
      </c>
      <c r="AF299" t="str">
        <f t="shared" si="108"/>
        <v>Ground_list = [27,28,31,34,50,51,74,75,76,95,104,105,111,112,194,195,207,208,220,221,231,232,246,247,259,260,290,</v>
      </c>
      <c r="AG299" t="str">
        <f t="shared" si="109"/>
        <v>Ice_list = [87,91,124,131,144,215,220,221,225,238,</v>
      </c>
      <c r="AH299" t="str">
        <f t="shared" si="110"/>
        <v>Normal_list = [16,17,18,19,20,21,22,39,40,52,53,83,84,85,108,113,115,128,132,133,137,143,161,162,163,164,174,190,203,206,216,217,233,234,235,241,242,263,264,276,277,287,288,289,293,294,295,298,</v>
      </c>
      <c r="AI299" t="str">
        <f t="shared" si="111"/>
        <v>Poison_list = [1,2,3,13,14,15,23,24,29,30,31,32,33,34,41,42,43,44,45,48,49,69,70,71,72,73,88,89,92,93,94,109,110,167,168,169,211,269,</v>
      </c>
      <c r="AJ299" t="str">
        <f t="shared" si="112"/>
        <v>Psychic_list = [63,64,65,79,80,96,97,102,103,121,122,124,150,151,177,178,196,199,201,202,203,238,249,251,280,281,282,</v>
      </c>
      <c r="AK299" t="str">
        <f t="shared" si="113"/>
        <v>Rock_list = [74,75,76,95,111,112,138,139,140,141,142,185,213,219,222,246,247,248,</v>
      </c>
      <c r="AL299" t="str">
        <f t="shared" si="114"/>
        <v>Steel_list = [81,82,205,208,212,227,</v>
      </c>
      <c r="AM299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00" spans="1:39" x14ac:dyDescent="0.5">
      <c r="A300">
        <v>299</v>
      </c>
      <c r="B300" t="s">
        <v>1466</v>
      </c>
      <c r="C300" t="s">
        <v>1623</v>
      </c>
      <c r="D300" t="s">
        <v>1634</v>
      </c>
      <c r="E300" t="str">
        <f t="shared" si="116"/>
        <v/>
      </c>
      <c r="F300" t="str">
        <f t="shared" si="116"/>
        <v/>
      </c>
      <c r="G300" t="str">
        <f t="shared" si="116"/>
        <v/>
      </c>
      <c r="H300" t="str">
        <f t="shared" si="116"/>
        <v/>
      </c>
      <c r="I300" t="str">
        <f t="shared" si="116"/>
        <v/>
      </c>
      <c r="J300" t="str">
        <f t="shared" si="116"/>
        <v/>
      </c>
      <c r="K300" t="str">
        <f t="shared" si="116"/>
        <v/>
      </c>
      <c r="L300" t="str">
        <f t="shared" si="116"/>
        <v/>
      </c>
      <c r="M300" t="str">
        <f t="shared" si="116"/>
        <v/>
      </c>
      <c r="N300" t="str">
        <f t="shared" si="116"/>
        <v/>
      </c>
      <c r="O300" t="str">
        <f t="shared" si="116"/>
        <v/>
      </c>
      <c r="P300" t="str">
        <f t="shared" si="116"/>
        <v/>
      </c>
      <c r="Q300" t="str">
        <f t="shared" si="116"/>
        <v/>
      </c>
      <c r="R300" t="str">
        <f t="shared" si="116"/>
        <v/>
      </c>
      <c r="S300">
        <f t="shared" si="116"/>
        <v>299</v>
      </c>
      <c r="T300" t="str">
        <f t="shared" si="116"/>
        <v/>
      </c>
      <c r="U300" t="str">
        <f t="shared" si="117"/>
        <v/>
      </c>
      <c r="W300" t="str">
        <f t="shared" si="97"/>
        <v>Bug_list = [10,11,12,13,14,15,46,47,48,49,123,127,165,166,167,168,193,204,205,212,213,214,265,266,267,268,269,283,284,290,291,292,</v>
      </c>
      <c r="X300" t="str">
        <f t="shared" si="100"/>
        <v>Dark_list = [197,198,215,228,229,248,261,262,274,275,</v>
      </c>
      <c r="Y300" t="str">
        <f t="shared" si="101"/>
        <v>Dragon_list = [147,148,149,230,</v>
      </c>
      <c r="Z300" t="str">
        <f t="shared" si="102"/>
        <v>Electric_list = [25,26,81,82,100,101,125,135,145,170,171,172,179,180,181,239,243,</v>
      </c>
      <c r="AA300" t="str">
        <f t="shared" si="103"/>
        <v>Fighting_list = [56,57,62,66,67,68,106,107,214,236,237,256,257,286,296,297,</v>
      </c>
      <c r="AB300" t="str">
        <f t="shared" si="104"/>
        <v>Fire_list = [4,5,6,37,38,58,59,77,78,126,136,146,155,156,157,218,219,228,229,240,244,250,255,256,257,</v>
      </c>
      <c r="AC300" t="str">
        <f t="shared" si="105"/>
        <v>Flying_list = [6,12,16,17,18,21,22,41,42,83,84,85,123,130,142,144,145,146,149,163,164,165,166,169,176,177,178,187,188,189,193,198,207,225,226,227,249,250,267,276,277,278,279,284,291,</v>
      </c>
      <c r="AD300" t="str">
        <f t="shared" si="106"/>
        <v>Ghost_list = [92,93,94,200,292,</v>
      </c>
      <c r="AE300" t="str">
        <f t="shared" si="107"/>
        <v>Grass_list = [1,2,3,43,44,45,46,47,69,70,71,102,103,114,152,153,154,182,187,188,189,191,192,251,252,253,254,270,271,272,273,274,275,285,286,</v>
      </c>
      <c r="AF300" t="str">
        <f t="shared" si="108"/>
        <v>Ground_list = [27,28,31,34,50,51,74,75,76,95,104,105,111,112,194,195,207,208,220,221,231,232,246,247,259,260,290,</v>
      </c>
      <c r="AG300" t="str">
        <f t="shared" si="109"/>
        <v>Ice_list = [87,91,124,131,144,215,220,221,225,238,</v>
      </c>
      <c r="AH300" t="str">
        <f t="shared" si="110"/>
        <v>Normal_list = [16,17,18,19,20,21,22,39,40,52,53,83,84,85,108,113,115,128,132,133,137,143,161,162,163,164,174,190,203,206,216,217,233,234,235,241,242,263,264,276,277,287,288,289,293,294,295,298,</v>
      </c>
      <c r="AI300" t="str">
        <f t="shared" si="111"/>
        <v>Poison_list = [1,2,3,13,14,15,23,24,29,30,31,32,33,34,41,42,43,44,45,48,49,69,70,71,72,73,88,89,92,93,94,109,110,167,168,169,211,269,</v>
      </c>
      <c r="AJ300" t="str">
        <f t="shared" si="112"/>
        <v>Psychic_list = [63,64,65,79,80,96,97,102,103,121,122,124,150,151,177,178,196,199,201,202,203,238,249,251,280,281,282,</v>
      </c>
      <c r="AK300" t="str">
        <f t="shared" si="113"/>
        <v>Rock_list = [74,75,76,95,111,112,138,139,140,141,142,185,213,219,222,246,247,248,299,</v>
      </c>
      <c r="AL300" t="str">
        <f t="shared" si="114"/>
        <v>Steel_list = [81,82,205,208,212,227,</v>
      </c>
      <c r="AM300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01" spans="1:39" x14ac:dyDescent="0.5">
      <c r="A301">
        <v>300</v>
      </c>
      <c r="B301" t="s">
        <v>1467</v>
      </c>
      <c r="C301" t="s">
        <v>1620</v>
      </c>
      <c r="D301" t="s">
        <v>1634</v>
      </c>
      <c r="E301" t="str">
        <f t="shared" si="116"/>
        <v/>
      </c>
      <c r="F301" t="str">
        <f t="shared" si="116"/>
        <v/>
      </c>
      <c r="G301" t="str">
        <f t="shared" si="116"/>
        <v/>
      </c>
      <c r="H301" t="str">
        <f t="shared" si="116"/>
        <v/>
      </c>
      <c r="I301" t="str">
        <f t="shared" si="116"/>
        <v/>
      </c>
      <c r="J301" t="str">
        <f t="shared" si="116"/>
        <v/>
      </c>
      <c r="K301" t="str">
        <f t="shared" si="116"/>
        <v/>
      </c>
      <c r="L301" t="str">
        <f t="shared" si="116"/>
        <v/>
      </c>
      <c r="M301" t="str">
        <f t="shared" si="116"/>
        <v/>
      </c>
      <c r="N301" t="str">
        <f t="shared" si="116"/>
        <v/>
      </c>
      <c r="O301" t="str">
        <f t="shared" si="116"/>
        <v/>
      </c>
      <c r="P301">
        <f t="shared" si="116"/>
        <v>300</v>
      </c>
      <c r="Q301" t="str">
        <f t="shared" si="116"/>
        <v/>
      </c>
      <c r="R301" t="str">
        <f t="shared" si="116"/>
        <v/>
      </c>
      <c r="S301" t="str">
        <f t="shared" si="116"/>
        <v/>
      </c>
      <c r="T301" t="str">
        <f t="shared" si="116"/>
        <v/>
      </c>
      <c r="U301" t="str">
        <f t="shared" si="117"/>
        <v/>
      </c>
      <c r="W301" t="str">
        <f t="shared" si="97"/>
        <v>Bug_list = [10,11,12,13,14,15,46,47,48,49,123,127,165,166,167,168,193,204,205,212,213,214,265,266,267,268,269,283,284,290,291,292,</v>
      </c>
      <c r="X301" t="str">
        <f t="shared" si="100"/>
        <v>Dark_list = [197,198,215,228,229,248,261,262,274,275,</v>
      </c>
      <c r="Y301" t="str">
        <f t="shared" si="101"/>
        <v>Dragon_list = [147,148,149,230,</v>
      </c>
      <c r="Z301" t="str">
        <f t="shared" si="102"/>
        <v>Electric_list = [25,26,81,82,100,101,125,135,145,170,171,172,179,180,181,239,243,</v>
      </c>
      <c r="AA301" t="str">
        <f t="shared" si="103"/>
        <v>Fighting_list = [56,57,62,66,67,68,106,107,214,236,237,256,257,286,296,297,</v>
      </c>
      <c r="AB301" t="str">
        <f t="shared" si="104"/>
        <v>Fire_list = [4,5,6,37,38,58,59,77,78,126,136,146,155,156,157,218,219,228,229,240,244,250,255,256,257,</v>
      </c>
      <c r="AC301" t="str">
        <f t="shared" si="105"/>
        <v>Flying_list = [6,12,16,17,18,21,22,41,42,83,84,85,123,130,142,144,145,146,149,163,164,165,166,169,176,177,178,187,188,189,193,198,207,225,226,227,249,250,267,276,277,278,279,284,291,</v>
      </c>
      <c r="AD301" t="str">
        <f t="shared" si="106"/>
        <v>Ghost_list = [92,93,94,200,292,</v>
      </c>
      <c r="AE301" t="str">
        <f t="shared" si="107"/>
        <v>Grass_list = [1,2,3,43,44,45,46,47,69,70,71,102,103,114,152,153,154,182,187,188,189,191,192,251,252,253,254,270,271,272,273,274,275,285,286,</v>
      </c>
      <c r="AF301" t="str">
        <f t="shared" si="108"/>
        <v>Ground_list = [27,28,31,34,50,51,74,75,76,95,104,105,111,112,194,195,207,208,220,221,231,232,246,247,259,260,290,</v>
      </c>
      <c r="AG301" t="str">
        <f t="shared" si="109"/>
        <v>Ice_list = [87,91,124,131,144,215,220,221,225,238,</v>
      </c>
      <c r="AH301" t="str">
        <f t="shared" si="110"/>
        <v>Normal_list = [16,17,18,19,20,21,22,39,40,52,53,83,84,85,108,113,115,128,132,133,137,143,161,162,163,164,174,190,203,206,216,217,233,234,235,241,242,263,264,276,277,287,288,289,293,294,295,298,300,</v>
      </c>
      <c r="AI301" t="str">
        <f t="shared" si="111"/>
        <v>Poison_list = [1,2,3,13,14,15,23,24,29,30,31,32,33,34,41,42,43,44,45,48,49,69,70,71,72,73,88,89,92,93,94,109,110,167,168,169,211,269,</v>
      </c>
      <c r="AJ301" t="str">
        <f t="shared" si="112"/>
        <v>Psychic_list = [63,64,65,79,80,96,97,102,103,121,122,124,150,151,177,178,196,199,201,202,203,238,249,251,280,281,282,</v>
      </c>
      <c r="AK301" t="str">
        <f t="shared" si="113"/>
        <v>Rock_list = [74,75,76,95,111,112,138,139,140,141,142,185,213,219,222,246,247,248,299,</v>
      </c>
      <c r="AL301" t="str">
        <f t="shared" si="114"/>
        <v>Steel_list = [81,82,205,208,212,227,</v>
      </c>
      <c r="AM301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02" spans="1:39" x14ac:dyDescent="0.5">
      <c r="A302">
        <v>301</v>
      </c>
      <c r="B302" t="s">
        <v>1468</v>
      </c>
      <c r="C302" t="s">
        <v>1620</v>
      </c>
      <c r="D302" t="s">
        <v>1634</v>
      </c>
      <c r="E302" t="str">
        <f t="shared" si="116"/>
        <v/>
      </c>
      <c r="F302" t="str">
        <f t="shared" si="116"/>
        <v/>
      </c>
      <c r="G302" t="str">
        <f t="shared" si="116"/>
        <v/>
      </c>
      <c r="H302" t="str">
        <f t="shared" si="116"/>
        <v/>
      </c>
      <c r="I302" t="str">
        <f t="shared" si="116"/>
        <v/>
      </c>
      <c r="J302" t="str">
        <f t="shared" si="116"/>
        <v/>
      </c>
      <c r="K302" t="str">
        <f t="shared" si="116"/>
        <v/>
      </c>
      <c r="L302" t="str">
        <f t="shared" si="116"/>
        <v/>
      </c>
      <c r="M302" t="str">
        <f t="shared" si="116"/>
        <v/>
      </c>
      <c r="N302" t="str">
        <f t="shared" si="116"/>
        <v/>
      </c>
      <c r="O302" t="str">
        <f t="shared" si="116"/>
        <v/>
      </c>
      <c r="P302">
        <f t="shared" si="116"/>
        <v>301</v>
      </c>
      <c r="Q302" t="str">
        <f t="shared" si="116"/>
        <v/>
      </c>
      <c r="R302" t="str">
        <f t="shared" si="116"/>
        <v/>
      </c>
      <c r="S302" t="str">
        <f t="shared" si="116"/>
        <v/>
      </c>
      <c r="T302" t="str">
        <f t="shared" si="116"/>
        <v/>
      </c>
      <c r="U302" t="str">
        <f t="shared" si="117"/>
        <v/>
      </c>
      <c r="W302" t="str">
        <f t="shared" si="97"/>
        <v>Bug_list = [10,11,12,13,14,15,46,47,48,49,123,127,165,166,167,168,193,204,205,212,213,214,265,266,267,268,269,283,284,290,291,292,</v>
      </c>
      <c r="X302" t="str">
        <f t="shared" si="100"/>
        <v>Dark_list = [197,198,215,228,229,248,261,262,274,275,</v>
      </c>
      <c r="Y302" t="str">
        <f t="shared" si="101"/>
        <v>Dragon_list = [147,148,149,230,</v>
      </c>
      <c r="Z302" t="str">
        <f t="shared" si="102"/>
        <v>Electric_list = [25,26,81,82,100,101,125,135,145,170,171,172,179,180,181,239,243,</v>
      </c>
      <c r="AA302" t="str">
        <f t="shared" si="103"/>
        <v>Fighting_list = [56,57,62,66,67,68,106,107,214,236,237,256,257,286,296,297,</v>
      </c>
      <c r="AB302" t="str">
        <f t="shared" si="104"/>
        <v>Fire_list = [4,5,6,37,38,58,59,77,78,126,136,146,155,156,157,218,219,228,229,240,244,250,255,256,257,</v>
      </c>
      <c r="AC302" t="str">
        <f t="shared" si="105"/>
        <v>Flying_list = [6,12,16,17,18,21,22,41,42,83,84,85,123,130,142,144,145,146,149,163,164,165,166,169,176,177,178,187,188,189,193,198,207,225,226,227,249,250,267,276,277,278,279,284,291,</v>
      </c>
      <c r="AD302" t="str">
        <f t="shared" si="106"/>
        <v>Ghost_list = [92,93,94,200,292,</v>
      </c>
      <c r="AE302" t="str">
        <f t="shared" si="107"/>
        <v>Grass_list = [1,2,3,43,44,45,46,47,69,70,71,102,103,114,152,153,154,182,187,188,189,191,192,251,252,253,254,270,271,272,273,274,275,285,286,</v>
      </c>
      <c r="AF302" t="str">
        <f t="shared" si="108"/>
        <v>Ground_list = [27,28,31,34,50,51,74,75,76,95,104,105,111,112,194,195,207,208,220,221,231,232,246,247,259,260,290,</v>
      </c>
      <c r="AG302" t="str">
        <f t="shared" si="109"/>
        <v>Ice_list = [87,91,124,131,144,215,220,221,225,238,</v>
      </c>
      <c r="AH302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02" t="str">
        <f t="shared" si="111"/>
        <v>Poison_list = [1,2,3,13,14,15,23,24,29,30,31,32,33,34,41,42,43,44,45,48,49,69,70,71,72,73,88,89,92,93,94,109,110,167,168,169,211,269,</v>
      </c>
      <c r="AJ302" t="str">
        <f t="shared" si="112"/>
        <v>Psychic_list = [63,64,65,79,80,96,97,102,103,121,122,124,150,151,177,178,196,199,201,202,203,238,249,251,280,281,282,</v>
      </c>
      <c r="AK302" t="str">
        <f t="shared" si="113"/>
        <v>Rock_list = [74,75,76,95,111,112,138,139,140,141,142,185,213,219,222,246,247,248,299,</v>
      </c>
      <c r="AL302" t="str">
        <f t="shared" si="114"/>
        <v>Steel_list = [81,82,205,208,212,227,</v>
      </c>
      <c r="AM302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03" spans="1:39" x14ac:dyDescent="0.5">
      <c r="A303">
        <v>302</v>
      </c>
      <c r="B303" t="s">
        <v>1469</v>
      </c>
      <c r="C303" t="s">
        <v>1619</v>
      </c>
      <c r="D303" t="s">
        <v>1629</v>
      </c>
      <c r="E303" t="str">
        <f t="shared" si="116"/>
        <v/>
      </c>
      <c r="F303">
        <f t="shared" si="116"/>
        <v>302</v>
      </c>
      <c r="G303" t="str">
        <f t="shared" si="116"/>
        <v/>
      </c>
      <c r="H303" t="str">
        <f t="shared" si="116"/>
        <v/>
      </c>
      <c r="I303" t="str">
        <f t="shared" si="116"/>
        <v/>
      </c>
      <c r="J303" t="str">
        <f t="shared" si="116"/>
        <v/>
      </c>
      <c r="K303" t="str">
        <f t="shared" si="116"/>
        <v/>
      </c>
      <c r="L303">
        <f t="shared" si="116"/>
        <v>302</v>
      </c>
      <c r="M303" t="str">
        <f t="shared" si="116"/>
        <v/>
      </c>
      <c r="N303" t="str">
        <f t="shared" si="116"/>
        <v/>
      </c>
      <c r="O303" t="str">
        <f t="shared" si="116"/>
        <v/>
      </c>
      <c r="P303" t="str">
        <f t="shared" si="116"/>
        <v/>
      </c>
      <c r="Q303" t="str">
        <f t="shared" si="116"/>
        <v/>
      </c>
      <c r="R303" t="str">
        <f t="shared" si="116"/>
        <v/>
      </c>
      <c r="S303" t="str">
        <f t="shared" si="116"/>
        <v/>
      </c>
      <c r="T303" t="str">
        <f t="shared" si="116"/>
        <v/>
      </c>
      <c r="U303" t="str">
        <f t="shared" si="117"/>
        <v/>
      </c>
      <c r="W303" t="str">
        <f t="shared" si="97"/>
        <v>Bug_list = [10,11,12,13,14,15,46,47,48,49,123,127,165,166,167,168,193,204,205,212,213,214,265,266,267,268,269,283,284,290,291,292,</v>
      </c>
      <c r="X303" t="str">
        <f t="shared" si="100"/>
        <v>Dark_list = [197,198,215,228,229,248,261,262,274,275,302,</v>
      </c>
      <c r="Y303" t="str">
        <f t="shared" si="101"/>
        <v>Dragon_list = [147,148,149,230,</v>
      </c>
      <c r="Z303" t="str">
        <f t="shared" si="102"/>
        <v>Electric_list = [25,26,81,82,100,101,125,135,145,170,171,172,179,180,181,239,243,</v>
      </c>
      <c r="AA303" t="str">
        <f t="shared" si="103"/>
        <v>Fighting_list = [56,57,62,66,67,68,106,107,214,236,237,256,257,286,296,297,</v>
      </c>
      <c r="AB303" t="str">
        <f t="shared" si="104"/>
        <v>Fire_list = [4,5,6,37,38,58,59,77,78,126,136,146,155,156,157,218,219,228,229,240,244,250,255,256,257,</v>
      </c>
      <c r="AC303" t="str">
        <f t="shared" si="105"/>
        <v>Flying_list = [6,12,16,17,18,21,22,41,42,83,84,85,123,130,142,144,145,146,149,163,164,165,166,169,176,177,178,187,188,189,193,198,207,225,226,227,249,250,267,276,277,278,279,284,291,</v>
      </c>
      <c r="AD303" t="str">
        <f t="shared" si="106"/>
        <v>Ghost_list = [92,93,94,200,292,302,</v>
      </c>
      <c r="AE303" t="str">
        <f t="shared" si="107"/>
        <v>Grass_list = [1,2,3,43,44,45,46,47,69,70,71,102,103,114,152,153,154,182,187,188,189,191,192,251,252,253,254,270,271,272,273,274,275,285,286,</v>
      </c>
      <c r="AF303" t="str">
        <f t="shared" si="108"/>
        <v>Ground_list = [27,28,31,34,50,51,74,75,76,95,104,105,111,112,194,195,207,208,220,221,231,232,246,247,259,260,290,</v>
      </c>
      <c r="AG303" t="str">
        <f t="shared" si="109"/>
        <v>Ice_list = [87,91,124,131,144,215,220,221,225,238,</v>
      </c>
      <c r="AH303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03" t="str">
        <f t="shared" si="111"/>
        <v>Poison_list = [1,2,3,13,14,15,23,24,29,30,31,32,33,34,41,42,43,44,45,48,49,69,70,71,72,73,88,89,92,93,94,109,110,167,168,169,211,269,</v>
      </c>
      <c r="AJ303" t="str">
        <f t="shared" si="112"/>
        <v>Psychic_list = [63,64,65,79,80,96,97,102,103,121,122,124,150,151,177,178,196,199,201,202,203,238,249,251,280,281,282,</v>
      </c>
      <c r="AK303" t="str">
        <f t="shared" si="113"/>
        <v>Rock_list = [74,75,76,95,111,112,138,139,140,141,142,185,213,219,222,246,247,248,299,</v>
      </c>
      <c r="AL303" t="str">
        <f t="shared" si="114"/>
        <v>Steel_list = [81,82,205,208,212,227,</v>
      </c>
      <c r="AM303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04" spans="1:39" x14ac:dyDescent="0.5">
      <c r="A304">
        <v>303</v>
      </c>
      <c r="B304" t="s">
        <v>1470</v>
      </c>
      <c r="C304" t="s">
        <v>1630</v>
      </c>
      <c r="D304" t="s">
        <v>1633</v>
      </c>
      <c r="E304" t="str">
        <f t="shared" si="116"/>
        <v/>
      </c>
      <c r="F304" t="str">
        <f t="shared" si="116"/>
        <v/>
      </c>
      <c r="G304" t="str">
        <f t="shared" si="116"/>
        <v/>
      </c>
      <c r="H304" t="str">
        <f t="shared" si="116"/>
        <v/>
      </c>
      <c r="I304" t="str">
        <f t="shared" si="116"/>
        <v/>
      </c>
      <c r="J304" t="str">
        <f t="shared" si="116"/>
        <v/>
      </c>
      <c r="K304" t="str">
        <f t="shared" si="116"/>
        <v/>
      </c>
      <c r="L304" t="str">
        <f t="shared" si="116"/>
        <v/>
      </c>
      <c r="M304" t="str">
        <f t="shared" si="116"/>
        <v/>
      </c>
      <c r="N304" t="str">
        <f t="shared" si="116"/>
        <v/>
      </c>
      <c r="O304" t="str">
        <f t="shared" si="116"/>
        <v/>
      </c>
      <c r="P304" t="str">
        <f t="shared" si="116"/>
        <v/>
      </c>
      <c r="Q304" t="str">
        <f t="shared" si="116"/>
        <v/>
      </c>
      <c r="R304" t="str">
        <f t="shared" si="116"/>
        <v/>
      </c>
      <c r="S304" t="str">
        <f t="shared" si="116"/>
        <v/>
      </c>
      <c r="T304">
        <f t="shared" si="116"/>
        <v>303</v>
      </c>
      <c r="U304" t="str">
        <f t="shared" si="117"/>
        <v/>
      </c>
      <c r="W304" t="str">
        <f t="shared" si="97"/>
        <v>Bug_list = [10,11,12,13,14,15,46,47,48,49,123,127,165,166,167,168,193,204,205,212,213,214,265,266,267,268,269,283,284,290,291,292,</v>
      </c>
      <c r="X304" t="str">
        <f t="shared" si="100"/>
        <v>Dark_list = [197,198,215,228,229,248,261,262,274,275,302,</v>
      </c>
      <c r="Y304" t="str">
        <f t="shared" si="101"/>
        <v>Dragon_list = [147,148,149,230,</v>
      </c>
      <c r="Z304" t="str">
        <f t="shared" si="102"/>
        <v>Electric_list = [25,26,81,82,100,101,125,135,145,170,171,172,179,180,181,239,243,</v>
      </c>
      <c r="AA304" t="str">
        <f t="shared" si="103"/>
        <v>Fighting_list = [56,57,62,66,67,68,106,107,214,236,237,256,257,286,296,297,</v>
      </c>
      <c r="AB304" t="str">
        <f t="shared" si="104"/>
        <v>Fire_list = [4,5,6,37,38,58,59,77,78,126,136,146,155,156,157,218,219,228,229,240,244,250,255,256,257,</v>
      </c>
      <c r="AC304" t="str">
        <f t="shared" si="105"/>
        <v>Flying_list = [6,12,16,17,18,21,22,41,42,83,84,85,123,130,142,144,145,146,149,163,164,165,166,169,176,177,178,187,188,189,193,198,207,225,226,227,249,250,267,276,277,278,279,284,291,</v>
      </c>
      <c r="AD304" t="str">
        <f t="shared" si="106"/>
        <v>Ghost_list = [92,93,94,200,292,302,</v>
      </c>
      <c r="AE304" t="str">
        <f t="shared" si="107"/>
        <v>Grass_list = [1,2,3,43,44,45,46,47,69,70,71,102,103,114,152,153,154,182,187,188,189,191,192,251,252,253,254,270,271,272,273,274,275,285,286,</v>
      </c>
      <c r="AF304" t="str">
        <f t="shared" si="108"/>
        <v>Ground_list = [27,28,31,34,50,51,74,75,76,95,104,105,111,112,194,195,207,208,220,221,231,232,246,247,259,260,290,</v>
      </c>
      <c r="AG304" t="str">
        <f t="shared" si="109"/>
        <v>Ice_list = [87,91,124,131,144,215,220,221,225,238,</v>
      </c>
      <c r="AH304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04" t="str">
        <f t="shared" si="111"/>
        <v>Poison_list = [1,2,3,13,14,15,23,24,29,30,31,32,33,34,41,42,43,44,45,48,49,69,70,71,72,73,88,89,92,93,94,109,110,167,168,169,211,269,</v>
      </c>
      <c r="AJ304" t="str">
        <f t="shared" si="112"/>
        <v>Psychic_list = [63,64,65,79,80,96,97,102,103,121,122,124,150,151,177,178,196,199,201,202,203,238,249,251,280,281,282,</v>
      </c>
      <c r="AK304" t="str">
        <f t="shared" si="113"/>
        <v>Rock_list = [74,75,76,95,111,112,138,139,140,141,142,185,213,219,222,246,247,248,299,</v>
      </c>
      <c r="AL304" t="str">
        <f t="shared" si="114"/>
        <v>Steel_list = [81,82,205,208,212,227,303,</v>
      </c>
      <c r="AM304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05" spans="1:39" x14ac:dyDescent="0.5">
      <c r="A305">
        <v>304</v>
      </c>
      <c r="B305" t="s">
        <v>1215</v>
      </c>
      <c r="C305" t="s">
        <v>1630</v>
      </c>
      <c r="D305" t="s">
        <v>1623</v>
      </c>
      <c r="E305" t="str">
        <f t="shared" si="116"/>
        <v/>
      </c>
      <c r="F305" t="str">
        <f t="shared" si="116"/>
        <v/>
      </c>
      <c r="G305" t="str">
        <f t="shared" si="116"/>
        <v/>
      </c>
      <c r="H305" t="str">
        <f t="shared" si="116"/>
        <v/>
      </c>
      <c r="I305" t="str">
        <f t="shared" si="116"/>
        <v/>
      </c>
      <c r="J305" t="str">
        <f t="shared" si="116"/>
        <v/>
      </c>
      <c r="K305" t="str">
        <f t="shared" si="116"/>
        <v/>
      </c>
      <c r="L305" t="str">
        <f t="shared" si="116"/>
        <v/>
      </c>
      <c r="M305" t="str">
        <f t="shared" si="116"/>
        <v/>
      </c>
      <c r="N305" t="str">
        <f t="shared" si="116"/>
        <v/>
      </c>
      <c r="O305" t="str">
        <f t="shared" si="116"/>
        <v/>
      </c>
      <c r="P305" t="str">
        <f t="shared" si="116"/>
        <v/>
      </c>
      <c r="Q305" t="str">
        <f t="shared" si="116"/>
        <v/>
      </c>
      <c r="R305" t="str">
        <f t="shared" si="116"/>
        <v/>
      </c>
      <c r="S305">
        <f t="shared" si="116"/>
        <v>304</v>
      </c>
      <c r="T305">
        <f t="shared" si="116"/>
        <v>304</v>
      </c>
      <c r="U305" t="str">
        <f t="shared" si="117"/>
        <v/>
      </c>
      <c r="W305" t="str">
        <f t="shared" si="97"/>
        <v>Bug_list = [10,11,12,13,14,15,46,47,48,49,123,127,165,166,167,168,193,204,205,212,213,214,265,266,267,268,269,283,284,290,291,292,</v>
      </c>
      <c r="X305" t="str">
        <f t="shared" si="100"/>
        <v>Dark_list = [197,198,215,228,229,248,261,262,274,275,302,</v>
      </c>
      <c r="Y305" t="str">
        <f t="shared" si="101"/>
        <v>Dragon_list = [147,148,149,230,</v>
      </c>
      <c r="Z305" t="str">
        <f t="shared" si="102"/>
        <v>Electric_list = [25,26,81,82,100,101,125,135,145,170,171,172,179,180,181,239,243,</v>
      </c>
      <c r="AA305" t="str">
        <f t="shared" si="103"/>
        <v>Fighting_list = [56,57,62,66,67,68,106,107,214,236,237,256,257,286,296,297,</v>
      </c>
      <c r="AB305" t="str">
        <f t="shared" si="104"/>
        <v>Fire_list = [4,5,6,37,38,58,59,77,78,126,136,146,155,156,157,218,219,228,229,240,244,250,255,256,257,</v>
      </c>
      <c r="AC305" t="str">
        <f t="shared" si="105"/>
        <v>Flying_list = [6,12,16,17,18,21,22,41,42,83,84,85,123,130,142,144,145,146,149,163,164,165,166,169,176,177,178,187,188,189,193,198,207,225,226,227,249,250,267,276,277,278,279,284,291,</v>
      </c>
      <c r="AD305" t="str">
        <f t="shared" si="106"/>
        <v>Ghost_list = [92,93,94,200,292,302,</v>
      </c>
      <c r="AE305" t="str">
        <f t="shared" si="107"/>
        <v>Grass_list = [1,2,3,43,44,45,46,47,69,70,71,102,103,114,152,153,154,182,187,188,189,191,192,251,252,253,254,270,271,272,273,274,275,285,286,</v>
      </c>
      <c r="AF305" t="str">
        <f t="shared" si="108"/>
        <v>Ground_list = [27,28,31,34,50,51,74,75,76,95,104,105,111,112,194,195,207,208,220,221,231,232,246,247,259,260,290,</v>
      </c>
      <c r="AG305" t="str">
        <f t="shared" si="109"/>
        <v>Ice_list = [87,91,124,131,144,215,220,221,225,238,</v>
      </c>
      <c r="AH305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05" t="str">
        <f t="shared" si="111"/>
        <v>Poison_list = [1,2,3,13,14,15,23,24,29,30,31,32,33,34,41,42,43,44,45,48,49,69,70,71,72,73,88,89,92,93,94,109,110,167,168,169,211,269,</v>
      </c>
      <c r="AJ305" t="str">
        <f t="shared" si="112"/>
        <v>Psychic_list = [63,64,65,79,80,96,97,102,103,121,122,124,150,151,177,178,196,199,201,202,203,238,249,251,280,281,282,</v>
      </c>
      <c r="AK305" t="str">
        <f t="shared" si="113"/>
        <v>Rock_list = [74,75,76,95,111,112,138,139,140,141,142,185,213,219,222,246,247,248,299,304,</v>
      </c>
      <c r="AL305" t="str">
        <f t="shared" si="114"/>
        <v>Steel_list = [81,82,205,208,212,227,303,304,</v>
      </c>
      <c r="AM305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06" spans="1:39" x14ac:dyDescent="0.5">
      <c r="A306">
        <v>305</v>
      </c>
      <c r="B306" t="s">
        <v>1216</v>
      </c>
      <c r="C306" t="s">
        <v>1630</v>
      </c>
      <c r="D306" t="s">
        <v>1623</v>
      </c>
      <c r="E306" t="str">
        <f t="shared" si="116"/>
        <v/>
      </c>
      <c r="F306" t="str">
        <f t="shared" si="116"/>
        <v/>
      </c>
      <c r="G306" t="str">
        <f t="shared" si="116"/>
        <v/>
      </c>
      <c r="H306" t="str">
        <f t="shared" si="116"/>
        <v/>
      </c>
      <c r="I306" t="str">
        <f t="shared" si="116"/>
        <v/>
      </c>
      <c r="J306" t="str">
        <f t="shared" si="116"/>
        <v/>
      </c>
      <c r="K306" t="str">
        <f t="shared" si="116"/>
        <v/>
      </c>
      <c r="L306" t="str">
        <f t="shared" si="116"/>
        <v/>
      </c>
      <c r="M306" t="str">
        <f t="shared" si="116"/>
        <v/>
      </c>
      <c r="N306" t="str">
        <f t="shared" si="116"/>
        <v/>
      </c>
      <c r="O306" t="str">
        <f t="shared" si="116"/>
        <v/>
      </c>
      <c r="P306" t="str">
        <f t="shared" si="116"/>
        <v/>
      </c>
      <c r="Q306" t="str">
        <f t="shared" si="116"/>
        <v/>
      </c>
      <c r="R306" t="str">
        <f t="shared" si="116"/>
        <v/>
      </c>
      <c r="S306">
        <f t="shared" si="116"/>
        <v>305</v>
      </c>
      <c r="T306">
        <f t="shared" si="116"/>
        <v>305</v>
      </c>
      <c r="U306" t="str">
        <f t="shared" si="117"/>
        <v/>
      </c>
      <c r="W306" t="str">
        <f t="shared" si="97"/>
        <v>Bug_list = [10,11,12,13,14,15,46,47,48,49,123,127,165,166,167,168,193,204,205,212,213,214,265,266,267,268,269,283,284,290,291,292,</v>
      </c>
      <c r="X306" t="str">
        <f t="shared" si="100"/>
        <v>Dark_list = [197,198,215,228,229,248,261,262,274,275,302,</v>
      </c>
      <c r="Y306" t="str">
        <f t="shared" si="101"/>
        <v>Dragon_list = [147,148,149,230,</v>
      </c>
      <c r="Z306" t="str">
        <f t="shared" si="102"/>
        <v>Electric_list = [25,26,81,82,100,101,125,135,145,170,171,172,179,180,181,239,243,</v>
      </c>
      <c r="AA306" t="str">
        <f t="shared" si="103"/>
        <v>Fighting_list = [56,57,62,66,67,68,106,107,214,236,237,256,257,286,296,297,</v>
      </c>
      <c r="AB306" t="str">
        <f t="shared" si="104"/>
        <v>Fire_list = [4,5,6,37,38,58,59,77,78,126,136,146,155,156,157,218,219,228,229,240,244,250,255,256,257,</v>
      </c>
      <c r="AC306" t="str">
        <f t="shared" si="105"/>
        <v>Flying_list = [6,12,16,17,18,21,22,41,42,83,84,85,123,130,142,144,145,146,149,163,164,165,166,169,176,177,178,187,188,189,193,198,207,225,226,227,249,250,267,276,277,278,279,284,291,</v>
      </c>
      <c r="AD306" t="str">
        <f t="shared" si="106"/>
        <v>Ghost_list = [92,93,94,200,292,302,</v>
      </c>
      <c r="AE306" t="str">
        <f t="shared" si="107"/>
        <v>Grass_list = [1,2,3,43,44,45,46,47,69,70,71,102,103,114,152,153,154,182,187,188,189,191,192,251,252,253,254,270,271,272,273,274,275,285,286,</v>
      </c>
      <c r="AF306" t="str">
        <f t="shared" si="108"/>
        <v>Ground_list = [27,28,31,34,50,51,74,75,76,95,104,105,111,112,194,195,207,208,220,221,231,232,246,247,259,260,290,</v>
      </c>
      <c r="AG306" t="str">
        <f t="shared" si="109"/>
        <v>Ice_list = [87,91,124,131,144,215,220,221,225,238,</v>
      </c>
      <c r="AH306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06" t="str">
        <f t="shared" si="111"/>
        <v>Poison_list = [1,2,3,13,14,15,23,24,29,30,31,32,33,34,41,42,43,44,45,48,49,69,70,71,72,73,88,89,92,93,94,109,110,167,168,169,211,269,</v>
      </c>
      <c r="AJ306" t="str">
        <f t="shared" si="112"/>
        <v>Psychic_list = [63,64,65,79,80,96,97,102,103,121,122,124,150,151,177,178,196,199,201,202,203,238,249,251,280,281,282,</v>
      </c>
      <c r="AK306" t="str">
        <f t="shared" si="113"/>
        <v>Rock_list = [74,75,76,95,111,112,138,139,140,141,142,185,213,219,222,246,247,248,299,304,305,</v>
      </c>
      <c r="AL306" t="str">
        <f t="shared" si="114"/>
        <v>Steel_list = [81,82,205,208,212,227,303,304,305,</v>
      </c>
      <c r="AM306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07" spans="1:39" x14ac:dyDescent="0.5">
      <c r="A307">
        <v>306</v>
      </c>
      <c r="B307" t="s">
        <v>1471</v>
      </c>
      <c r="C307" t="s">
        <v>1630</v>
      </c>
      <c r="D307" t="s">
        <v>1623</v>
      </c>
      <c r="E307" t="str">
        <f t="shared" ref="E307:T322" si="118">IF(OR($C307=E$1,$D307=E$1),$A307,"")</f>
        <v/>
      </c>
      <c r="F307" t="str">
        <f t="shared" si="118"/>
        <v/>
      </c>
      <c r="G307" t="str">
        <f t="shared" si="118"/>
        <v/>
      </c>
      <c r="H307" t="str">
        <f t="shared" si="118"/>
        <v/>
      </c>
      <c r="I307" t="str">
        <f t="shared" si="118"/>
        <v/>
      </c>
      <c r="J307" t="str">
        <f t="shared" si="118"/>
        <v/>
      </c>
      <c r="K307" t="str">
        <f t="shared" si="118"/>
        <v/>
      </c>
      <c r="L307" t="str">
        <f t="shared" si="118"/>
        <v/>
      </c>
      <c r="M307" t="str">
        <f t="shared" si="118"/>
        <v/>
      </c>
      <c r="N307" t="str">
        <f t="shared" si="118"/>
        <v/>
      </c>
      <c r="O307" t="str">
        <f t="shared" si="118"/>
        <v/>
      </c>
      <c r="P307" t="str">
        <f t="shared" si="118"/>
        <v/>
      </c>
      <c r="Q307" t="str">
        <f t="shared" si="118"/>
        <v/>
      </c>
      <c r="R307" t="str">
        <f t="shared" si="118"/>
        <v/>
      </c>
      <c r="S307">
        <f t="shared" si="118"/>
        <v>306</v>
      </c>
      <c r="T307">
        <f t="shared" si="118"/>
        <v>306</v>
      </c>
      <c r="U307" t="str">
        <f t="shared" si="117"/>
        <v/>
      </c>
      <c r="W307" t="str">
        <f t="shared" si="97"/>
        <v>Bug_list = [10,11,12,13,14,15,46,47,48,49,123,127,165,166,167,168,193,204,205,212,213,214,265,266,267,268,269,283,284,290,291,292,</v>
      </c>
      <c r="X307" t="str">
        <f t="shared" si="100"/>
        <v>Dark_list = [197,198,215,228,229,248,261,262,274,275,302,</v>
      </c>
      <c r="Y307" t="str">
        <f t="shared" si="101"/>
        <v>Dragon_list = [147,148,149,230,</v>
      </c>
      <c r="Z307" t="str">
        <f t="shared" si="102"/>
        <v>Electric_list = [25,26,81,82,100,101,125,135,145,170,171,172,179,180,181,239,243,</v>
      </c>
      <c r="AA307" t="str">
        <f t="shared" si="103"/>
        <v>Fighting_list = [56,57,62,66,67,68,106,107,214,236,237,256,257,286,296,297,</v>
      </c>
      <c r="AB307" t="str">
        <f t="shared" si="104"/>
        <v>Fire_list = [4,5,6,37,38,58,59,77,78,126,136,146,155,156,157,218,219,228,229,240,244,250,255,256,257,</v>
      </c>
      <c r="AC307" t="str">
        <f t="shared" si="105"/>
        <v>Flying_list = [6,12,16,17,18,21,22,41,42,83,84,85,123,130,142,144,145,146,149,163,164,165,166,169,176,177,178,187,188,189,193,198,207,225,226,227,249,250,267,276,277,278,279,284,291,</v>
      </c>
      <c r="AD307" t="str">
        <f t="shared" si="106"/>
        <v>Ghost_list = [92,93,94,200,292,302,</v>
      </c>
      <c r="AE307" t="str">
        <f t="shared" si="107"/>
        <v>Grass_list = [1,2,3,43,44,45,46,47,69,70,71,102,103,114,152,153,154,182,187,188,189,191,192,251,252,253,254,270,271,272,273,274,275,285,286,</v>
      </c>
      <c r="AF307" t="str">
        <f t="shared" si="108"/>
        <v>Ground_list = [27,28,31,34,50,51,74,75,76,95,104,105,111,112,194,195,207,208,220,221,231,232,246,247,259,260,290,</v>
      </c>
      <c r="AG307" t="str">
        <f t="shared" si="109"/>
        <v>Ice_list = [87,91,124,131,144,215,220,221,225,238,</v>
      </c>
      <c r="AH307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07" t="str">
        <f t="shared" si="111"/>
        <v>Poison_list = [1,2,3,13,14,15,23,24,29,30,31,32,33,34,41,42,43,44,45,48,49,69,70,71,72,73,88,89,92,93,94,109,110,167,168,169,211,269,</v>
      </c>
      <c r="AJ307" t="str">
        <f t="shared" si="112"/>
        <v>Psychic_list = [63,64,65,79,80,96,97,102,103,121,122,124,150,151,177,178,196,199,201,202,203,238,249,251,280,281,282,</v>
      </c>
      <c r="AK307" t="str">
        <f t="shared" si="113"/>
        <v>Rock_list = [74,75,76,95,111,112,138,139,140,141,142,185,213,219,222,246,247,248,299,304,305,306,</v>
      </c>
      <c r="AL307" t="str">
        <f t="shared" si="114"/>
        <v>Steel_list = [81,82,205,208,212,227,303,304,305,306,</v>
      </c>
      <c r="AM307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08" spans="1:39" x14ac:dyDescent="0.5">
      <c r="A308">
        <v>307</v>
      </c>
      <c r="B308" t="s">
        <v>1217</v>
      </c>
      <c r="C308" t="s">
        <v>1631</v>
      </c>
      <c r="D308" t="s">
        <v>1624</v>
      </c>
      <c r="E308" t="str">
        <f t="shared" si="118"/>
        <v/>
      </c>
      <c r="F308" t="str">
        <f t="shared" si="118"/>
        <v/>
      </c>
      <c r="G308" t="str">
        <f t="shared" si="118"/>
        <v/>
      </c>
      <c r="H308" t="str">
        <f t="shared" si="118"/>
        <v/>
      </c>
      <c r="I308">
        <f t="shared" si="118"/>
        <v>307</v>
      </c>
      <c r="J308" t="str">
        <f t="shared" si="118"/>
        <v/>
      </c>
      <c r="K308" t="str">
        <f t="shared" si="118"/>
        <v/>
      </c>
      <c r="L308" t="str">
        <f t="shared" si="118"/>
        <v/>
      </c>
      <c r="M308" t="str">
        <f t="shared" si="118"/>
        <v/>
      </c>
      <c r="N308" t="str">
        <f t="shared" si="118"/>
        <v/>
      </c>
      <c r="O308" t="str">
        <f t="shared" si="118"/>
        <v/>
      </c>
      <c r="P308" t="str">
        <f t="shared" si="118"/>
        <v/>
      </c>
      <c r="Q308" t="str">
        <f t="shared" si="118"/>
        <v/>
      </c>
      <c r="R308">
        <f t="shared" si="118"/>
        <v>307</v>
      </c>
      <c r="S308" t="str">
        <f t="shared" si="118"/>
        <v/>
      </c>
      <c r="T308" t="str">
        <f t="shared" si="118"/>
        <v/>
      </c>
      <c r="U308" t="str">
        <f t="shared" si="117"/>
        <v/>
      </c>
      <c r="W308" t="str">
        <f t="shared" si="97"/>
        <v>Bug_list = [10,11,12,13,14,15,46,47,48,49,123,127,165,166,167,168,193,204,205,212,213,214,265,266,267,268,269,283,284,290,291,292,</v>
      </c>
      <c r="X308" t="str">
        <f t="shared" si="100"/>
        <v>Dark_list = [197,198,215,228,229,248,261,262,274,275,302,</v>
      </c>
      <c r="Y308" t="str">
        <f t="shared" si="101"/>
        <v>Dragon_list = [147,148,149,230,</v>
      </c>
      <c r="Z308" t="str">
        <f t="shared" si="102"/>
        <v>Electric_list = [25,26,81,82,100,101,125,135,145,170,171,172,179,180,181,239,243,</v>
      </c>
      <c r="AA308" t="str">
        <f t="shared" si="103"/>
        <v>Fighting_list = [56,57,62,66,67,68,106,107,214,236,237,256,257,286,296,297,307,</v>
      </c>
      <c r="AB308" t="str">
        <f t="shared" si="104"/>
        <v>Fire_list = [4,5,6,37,38,58,59,77,78,126,136,146,155,156,157,218,219,228,229,240,244,250,255,256,257,</v>
      </c>
      <c r="AC308" t="str">
        <f t="shared" si="105"/>
        <v>Flying_list = [6,12,16,17,18,21,22,41,42,83,84,85,123,130,142,144,145,146,149,163,164,165,166,169,176,177,178,187,188,189,193,198,207,225,226,227,249,250,267,276,277,278,279,284,291,</v>
      </c>
      <c r="AD308" t="str">
        <f t="shared" si="106"/>
        <v>Ghost_list = [92,93,94,200,292,302,</v>
      </c>
      <c r="AE308" t="str">
        <f t="shared" si="107"/>
        <v>Grass_list = [1,2,3,43,44,45,46,47,69,70,71,102,103,114,152,153,154,182,187,188,189,191,192,251,252,253,254,270,271,272,273,274,275,285,286,</v>
      </c>
      <c r="AF308" t="str">
        <f t="shared" si="108"/>
        <v>Ground_list = [27,28,31,34,50,51,74,75,76,95,104,105,111,112,194,195,207,208,220,221,231,232,246,247,259,260,290,</v>
      </c>
      <c r="AG308" t="str">
        <f t="shared" si="109"/>
        <v>Ice_list = [87,91,124,131,144,215,220,221,225,238,</v>
      </c>
      <c r="AH308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08" t="str">
        <f t="shared" si="111"/>
        <v>Poison_list = [1,2,3,13,14,15,23,24,29,30,31,32,33,34,41,42,43,44,45,48,49,69,70,71,72,73,88,89,92,93,94,109,110,167,168,169,211,269,</v>
      </c>
      <c r="AJ308" t="str">
        <f t="shared" si="112"/>
        <v>Psychic_list = [63,64,65,79,80,96,97,102,103,121,122,124,150,151,177,178,196,199,201,202,203,238,249,251,280,281,282,307,</v>
      </c>
      <c r="AK308" t="str">
        <f t="shared" si="113"/>
        <v>Rock_list = [74,75,76,95,111,112,138,139,140,141,142,185,213,219,222,246,247,248,299,304,305,306,</v>
      </c>
      <c r="AL308" t="str">
        <f t="shared" si="114"/>
        <v>Steel_list = [81,82,205,208,212,227,303,304,305,306,</v>
      </c>
      <c r="AM308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09" spans="1:39" x14ac:dyDescent="0.5">
      <c r="A309">
        <v>308</v>
      </c>
      <c r="B309" t="s">
        <v>1472</v>
      </c>
      <c r="C309" t="s">
        <v>1631</v>
      </c>
      <c r="D309" t="s">
        <v>1624</v>
      </c>
      <c r="E309" t="str">
        <f t="shared" si="118"/>
        <v/>
      </c>
      <c r="F309" t="str">
        <f t="shared" si="118"/>
        <v/>
      </c>
      <c r="G309" t="str">
        <f t="shared" si="118"/>
        <v/>
      </c>
      <c r="H309" t="str">
        <f t="shared" si="118"/>
        <v/>
      </c>
      <c r="I309">
        <f t="shared" si="118"/>
        <v>308</v>
      </c>
      <c r="J309" t="str">
        <f t="shared" si="118"/>
        <v/>
      </c>
      <c r="K309" t="str">
        <f t="shared" si="118"/>
        <v/>
      </c>
      <c r="L309" t="str">
        <f t="shared" si="118"/>
        <v/>
      </c>
      <c r="M309" t="str">
        <f t="shared" si="118"/>
        <v/>
      </c>
      <c r="N309" t="str">
        <f t="shared" si="118"/>
        <v/>
      </c>
      <c r="O309" t="str">
        <f t="shared" si="118"/>
        <v/>
      </c>
      <c r="P309" t="str">
        <f t="shared" si="118"/>
        <v/>
      </c>
      <c r="Q309" t="str">
        <f t="shared" si="118"/>
        <v/>
      </c>
      <c r="R309">
        <f t="shared" si="118"/>
        <v>308</v>
      </c>
      <c r="S309" t="str">
        <f t="shared" si="118"/>
        <v/>
      </c>
      <c r="T309" t="str">
        <f t="shared" si="118"/>
        <v/>
      </c>
      <c r="U309" t="str">
        <f t="shared" si="117"/>
        <v/>
      </c>
      <c r="W309" t="str">
        <f t="shared" si="97"/>
        <v>Bug_list = [10,11,12,13,14,15,46,47,48,49,123,127,165,166,167,168,193,204,205,212,213,214,265,266,267,268,269,283,284,290,291,292,</v>
      </c>
      <c r="X309" t="str">
        <f t="shared" si="100"/>
        <v>Dark_list = [197,198,215,228,229,248,261,262,274,275,302,</v>
      </c>
      <c r="Y309" t="str">
        <f t="shared" si="101"/>
        <v>Dragon_list = [147,148,149,230,</v>
      </c>
      <c r="Z309" t="str">
        <f t="shared" si="102"/>
        <v>Electric_list = [25,26,81,82,100,101,125,135,145,170,171,172,179,180,181,239,243,</v>
      </c>
      <c r="AA309" t="str">
        <f t="shared" si="103"/>
        <v>Fighting_list = [56,57,62,66,67,68,106,107,214,236,237,256,257,286,296,297,307,308,</v>
      </c>
      <c r="AB309" t="str">
        <f t="shared" si="104"/>
        <v>Fire_list = [4,5,6,37,38,58,59,77,78,126,136,146,155,156,157,218,219,228,229,240,244,250,255,256,257,</v>
      </c>
      <c r="AC309" t="str">
        <f t="shared" si="105"/>
        <v>Flying_list = [6,12,16,17,18,21,22,41,42,83,84,85,123,130,142,144,145,146,149,163,164,165,166,169,176,177,178,187,188,189,193,198,207,225,226,227,249,250,267,276,277,278,279,284,291,</v>
      </c>
      <c r="AD309" t="str">
        <f t="shared" si="106"/>
        <v>Ghost_list = [92,93,94,200,292,302,</v>
      </c>
      <c r="AE309" t="str">
        <f t="shared" si="107"/>
        <v>Grass_list = [1,2,3,43,44,45,46,47,69,70,71,102,103,114,152,153,154,182,187,188,189,191,192,251,252,253,254,270,271,272,273,274,275,285,286,</v>
      </c>
      <c r="AF309" t="str">
        <f t="shared" si="108"/>
        <v>Ground_list = [27,28,31,34,50,51,74,75,76,95,104,105,111,112,194,195,207,208,220,221,231,232,246,247,259,260,290,</v>
      </c>
      <c r="AG309" t="str">
        <f t="shared" si="109"/>
        <v>Ice_list = [87,91,124,131,144,215,220,221,225,238,</v>
      </c>
      <c r="AH309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09" t="str">
        <f t="shared" si="111"/>
        <v>Poison_list = [1,2,3,13,14,15,23,24,29,30,31,32,33,34,41,42,43,44,45,48,49,69,70,71,72,73,88,89,92,93,94,109,110,167,168,169,211,269,</v>
      </c>
      <c r="AJ309" t="str">
        <f t="shared" si="112"/>
        <v>Psychic_list = [63,64,65,79,80,96,97,102,103,121,122,124,150,151,177,178,196,199,201,202,203,238,249,251,280,281,282,307,308,</v>
      </c>
      <c r="AK309" t="str">
        <f t="shared" si="113"/>
        <v>Rock_list = [74,75,76,95,111,112,138,139,140,141,142,185,213,219,222,246,247,248,299,304,305,306,</v>
      </c>
      <c r="AL309" t="str">
        <f t="shared" si="114"/>
        <v>Steel_list = [81,82,205,208,212,227,303,304,305,306,</v>
      </c>
      <c r="AM309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10" spans="1:39" x14ac:dyDescent="0.5">
      <c r="A310">
        <v>309</v>
      </c>
      <c r="B310" t="s">
        <v>1218</v>
      </c>
      <c r="C310" t="s">
        <v>1632</v>
      </c>
      <c r="D310" t="s">
        <v>1634</v>
      </c>
      <c r="E310" t="str">
        <f t="shared" si="118"/>
        <v/>
      </c>
      <c r="F310" t="str">
        <f t="shared" si="118"/>
        <v/>
      </c>
      <c r="G310" t="str">
        <f t="shared" si="118"/>
        <v/>
      </c>
      <c r="H310">
        <f t="shared" si="118"/>
        <v>309</v>
      </c>
      <c r="I310" t="str">
        <f t="shared" si="118"/>
        <v/>
      </c>
      <c r="J310" t="str">
        <f t="shared" si="118"/>
        <v/>
      </c>
      <c r="K310" t="str">
        <f t="shared" si="118"/>
        <v/>
      </c>
      <c r="L310" t="str">
        <f t="shared" si="118"/>
        <v/>
      </c>
      <c r="M310" t="str">
        <f t="shared" si="118"/>
        <v/>
      </c>
      <c r="N310" t="str">
        <f t="shared" si="118"/>
        <v/>
      </c>
      <c r="O310" t="str">
        <f t="shared" si="118"/>
        <v/>
      </c>
      <c r="P310" t="str">
        <f t="shared" si="118"/>
        <v/>
      </c>
      <c r="Q310" t="str">
        <f t="shared" si="118"/>
        <v/>
      </c>
      <c r="R310" t="str">
        <f t="shared" si="118"/>
        <v/>
      </c>
      <c r="S310" t="str">
        <f t="shared" si="118"/>
        <v/>
      </c>
      <c r="T310" t="str">
        <f t="shared" si="118"/>
        <v/>
      </c>
      <c r="U310" t="str">
        <f t="shared" si="117"/>
        <v/>
      </c>
      <c r="W310" t="str">
        <f t="shared" si="97"/>
        <v>Bug_list = [10,11,12,13,14,15,46,47,48,49,123,127,165,166,167,168,193,204,205,212,213,214,265,266,267,268,269,283,284,290,291,292,</v>
      </c>
      <c r="X310" t="str">
        <f t="shared" si="100"/>
        <v>Dark_list = [197,198,215,228,229,248,261,262,274,275,302,</v>
      </c>
      <c r="Y310" t="str">
        <f t="shared" si="101"/>
        <v>Dragon_list = [147,148,149,230,</v>
      </c>
      <c r="Z310" t="str">
        <f t="shared" si="102"/>
        <v>Electric_list = [25,26,81,82,100,101,125,135,145,170,171,172,179,180,181,239,243,309,</v>
      </c>
      <c r="AA310" t="str">
        <f t="shared" si="103"/>
        <v>Fighting_list = [56,57,62,66,67,68,106,107,214,236,237,256,257,286,296,297,307,308,</v>
      </c>
      <c r="AB310" t="str">
        <f t="shared" si="104"/>
        <v>Fire_list = [4,5,6,37,38,58,59,77,78,126,136,146,155,156,157,218,219,228,229,240,244,250,255,256,257,</v>
      </c>
      <c r="AC310" t="str">
        <f t="shared" si="105"/>
        <v>Flying_list = [6,12,16,17,18,21,22,41,42,83,84,85,123,130,142,144,145,146,149,163,164,165,166,169,176,177,178,187,188,189,193,198,207,225,226,227,249,250,267,276,277,278,279,284,291,</v>
      </c>
      <c r="AD310" t="str">
        <f t="shared" si="106"/>
        <v>Ghost_list = [92,93,94,200,292,302,</v>
      </c>
      <c r="AE310" t="str">
        <f t="shared" si="107"/>
        <v>Grass_list = [1,2,3,43,44,45,46,47,69,70,71,102,103,114,152,153,154,182,187,188,189,191,192,251,252,253,254,270,271,272,273,274,275,285,286,</v>
      </c>
      <c r="AF310" t="str">
        <f t="shared" si="108"/>
        <v>Ground_list = [27,28,31,34,50,51,74,75,76,95,104,105,111,112,194,195,207,208,220,221,231,232,246,247,259,260,290,</v>
      </c>
      <c r="AG310" t="str">
        <f t="shared" si="109"/>
        <v>Ice_list = [87,91,124,131,144,215,220,221,225,238,</v>
      </c>
      <c r="AH310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10" t="str">
        <f t="shared" si="111"/>
        <v>Poison_list = [1,2,3,13,14,15,23,24,29,30,31,32,33,34,41,42,43,44,45,48,49,69,70,71,72,73,88,89,92,93,94,109,110,167,168,169,211,269,</v>
      </c>
      <c r="AJ310" t="str">
        <f t="shared" si="112"/>
        <v>Psychic_list = [63,64,65,79,80,96,97,102,103,121,122,124,150,151,177,178,196,199,201,202,203,238,249,251,280,281,282,307,308,</v>
      </c>
      <c r="AK310" t="str">
        <f t="shared" si="113"/>
        <v>Rock_list = [74,75,76,95,111,112,138,139,140,141,142,185,213,219,222,246,247,248,299,304,305,306,</v>
      </c>
      <c r="AL310" t="str">
        <f t="shared" si="114"/>
        <v>Steel_list = [81,82,205,208,212,227,303,304,305,306,</v>
      </c>
      <c r="AM310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11" spans="1:39" x14ac:dyDescent="0.5">
      <c r="A311">
        <v>310</v>
      </c>
      <c r="B311" t="s">
        <v>1473</v>
      </c>
      <c r="C311" t="s">
        <v>1632</v>
      </c>
      <c r="D311" t="s">
        <v>1634</v>
      </c>
      <c r="E311" t="str">
        <f t="shared" si="118"/>
        <v/>
      </c>
      <c r="F311" t="str">
        <f t="shared" si="118"/>
        <v/>
      </c>
      <c r="G311" t="str">
        <f t="shared" si="118"/>
        <v/>
      </c>
      <c r="H311">
        <f t="shared" si="118"/>
        <v>310</v>
      </c>
      <c r="I311" t="str">
        <f t="shared" si="118"/>
        <v/>
      </c>
      <c r="J311" t="str">
        <f t="shared" si="118"/>
        <v/>
      </c>
      <c r="K311" t="str">
        <f t="shared" si="118"/>
        <v/>
      </c>
      <c r="L311" t="str">
        <f t="shared" si="118"/>
        <v/>
      </c>
      <c r="M311" t="str">
        <f t="shared" si="118"/>
        <v/>
      </c>
      <c r="N311" t="str">
        <f t="shared" si="118"/>
        <v/>
      </c>
      <c r="O311" t="str">
        <f t="shared" si="118"/>
        <v/>
      </c>
      <c r="P311" t="str">
        <f t="shared" si="118"/>
        <v/>
      </c>
      <c r="Q311" t="str">
        <f t="shared" si="118"/>
        <v/>
      </c>
      <c r="R311" t="str">
        <f t="shared" si="118"/>
        <v/>
      </c>
      <c r="S311" t="str">
        <f t="shared" si="118"/>
        <v/>
      </c>
      <c r="T311" t="str">
        <f t="shared" si="118"/>
        <v/>
      </c>
      <c r="U311" t="str">
        <f t="shared" si="117"/>
        <v/>
      </c>
      <c r="W311" t="str">
        <f t="shared" si="97"/>
        <v>Bug_list = [10,11,12,13,14,15,46,47,48,49,123,127,165,166,167,168,193,204,205,212,213,214,265,266,267,268,269,283,284,290,291,292,</v>
      </c>
      <c r="X311" t="str">
        <f t="shared" si="100"/>
        <v>Dark_list = [197,198,215,228,229,248,261,262,274,275,302,</v>
      </c>
      <c r="Y311" t="str">
        <f t="shared" si="101"/>
        <v>Dragon_list = [147,148,149,230,</v>
      </c>
      <c r="Z311" t="str">
        <f t="shared" si="102"/>
        <v>Electric_list = [25,26,81,82,100,101,125,135,145,170,171,172,179,180,181,239,243,309,310,</v>
      </c>
      <c r="AA311" t="str">
        <f t="shared" si="103"/>
        <v>Fighting_list = [56,57,62,66,67,68,106,107,214,236,237,256,257,286,296,297,307,308,</v>
      </c>
      <c r="AB311" t="str">
        <f t="shared" si="104"/>
        <v>Fire_list = [4,5,6,37,38,58,59,77,78,126,136,146,155,156,157,218,219,228,229,240,244,250,255,256,257,</v>
      </c>
      <c r="AC311" t="str">
        <f t="shared" si="105"/>
        <v>Flying_list = [6,12,16,17,18,21,22,41,42,83,84,85,123,130,142,144,145,146,149,163,164,165,166,169,176,177,178,187,188,189,193,198,207,225,226,227,249,250,267,276,277,278,279,284,291,</v>
      </c>
      <c r="AD311" t="str">
        <f t="shared" si="106"/>
        <v>Ghost_list = [92,93,94,200,292,302,</v>
      </c>
      <c r="AE311" t="str">
        <f t="shared" si="107"/>
        <v>Grass_list = [1,2,3,43,44,45,46,47,69,70,71,102,103,114,152,153,154,182,187,188,189,191,192,251,252,253,254,270,271,272,273,274,275,285,286,</v>
      </c>
      <c r="AF311" t="str">
        <f t="shared" si="108"/>
        <v>Ground_list = [27,28,31,34,50,51,74,75,76,95,104,105,111,112,194,195,207,208,220,221,231,232,246,247,259,260,290,</v>
      </c>
      <c r="AG311" t="str">
        <f t="shared" si="109"/>
        <v>Ice_list = [87,91,124,131,144,215,220,221,225,238,</v>
      </c>
      <c r="AH311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11" t="str">
        <f t="shared" si="111"/>
        <v>Poison_list = [1,2,3,13,14,15,23,24,29,30,31,32,33,34,41,42,43,44,45,48,49,69,70,71,72,73,88,89,92,93,94,109,110,167,168,169,211,269,</v>
      </c>
      <c r="AJ311" t="str">
        <f t="shared" si="112"/>
        <v>Psychic_list = [63,64,65,79,80,96,97,102,103,121,122,124,150,151,177,178,196,199,201,202,203,238,249,251,280,281,282,307,308,</v>
      </c>
      <c r="AK311" t="str">
        <f t="shared" si="113"/>
        <v>Rock_list = [74,75,76,95,111,112,138,139,140,141,142,185,213,219,222,246,247,248,299,304,305,306,</v>
      </c>
      <c r="AL311" t="str">
        <f t="shared" si="114"/>
        <v>Steel_list = [81,82,205,208,212,227,303,304,305,306,</v>
      </c>
      <c r="AM311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12" spans="1:39" x14ac:dyDescent="0.5">
      <c r="A312">
        <v>311</v>
      </c>
      <c r="B312" t="s">
        <v>1474</v>
      </c>
      <c r="C312" t="s">
        <v>1632</v>
      </c>
      <c r="D312" t="s">
        <v>1634</v>
      </c>
      <c r="E312" t="str">
        <f t="shared" si="118"/>
        <v/>
      </c>
      <c r="F312" t="str">
        <f t="shared" si="118"/>
        <v/>
      </c>
      <c r="G312" t="str">
        <f t="shared" si="118"/>
        <v/>
      </c>
      <c r="H312">
        <f t="shared" si="118"/>
        <v>311</v>
      </c>
      <c r="I312" t="str">
        <f t="shared" si="118"/>
        <v/>
      </c>
      <c r="J312" t="str">
        <f t="shared" si="118"/>
        <v/>
      </c>
      <c r="K312" t="str">
        <f t="shared" si="118"/>
        <v/>
      </c>
      <c r="L312" t="str">
        <f t="shared" si="118"/>
        <v/>
      </c>
      <c r="M312" t="str">
        <f t="shared" si="118"/>
        <v/>
      </c>
      <c r="N312" t="str">
        <f t="shared" si="118"/>
        <v/>
      </c>
      <c r="O312" t="str">
        <f t="shared" si="118"/>
        <v/>
      </c>
      <c r="P312" t="str">
        <f t="shared" si="118"/>
        <v/>
      </c>
      <c r="Q312" t="str">
        <f t="shared" si="118"/>
        <v/>
      </c>
      <c r="R312" t="str">
        <f t="shared" si="118"/>
        <v/>
      </c>
      <c r="S312" t="str">
        <f t="shared" si="118"/>
        <v/>
      </c>
      <c r="T312" t="str">
        <f t="shared" si="118"/>
        <v/>
      </c>
      <c r="U312" t="str">
        <f t="shared" si="117"/>
        <v/>
      </c>
      <c r="W312" t="str">
        <f t="shared" si="97"/>
        <v>Bug_list = [10,11,12,13,14,15,46,47,48,49,123,127,165,166,167,168,193,204,205,212,213,214,265,266,267,268,269,283,284,290,291,292,</v>
      </c>
      <c r="X312" t="str">
        <f t="shared" si="100"/>
        <v>Dark_list = [197,198,215,228,229,248,261,262,274,275,302,</v>
      </c>
      <c r="Y312" t="str">
        <f t="shared" si="101"/>
        <v>Dragon_list = [147,148,149,230,</v>
      </c>
      <c r="Z312" t="str">
        <f t="shared" si="102"/>
        <v>Electric_list = [25,26,81,82,100,101,125,135,145,170,171,172,179,180,181,239,243,309,310,311,</v>
      </c>
      <c r="AA312" t="str">
        <f t="shared" si="103"/>
        <v>Fighting_list = [56,57,62,66,67,68,106,107,214,236,237,256,257,286,296,297,307,308,</v>
      </c>
      <c r="AB312" t="str">
        <f t="shared" si="104"/>
        <v>Fire_list = [4,5,6,37,38,58,59,77,78,126,136,146,155,156,157,218,219,228,229,240,244,250,255,256,257,</v>
      </c>
      <c r="AC312" t="str">
        <f t="shared" si="105"/>
        <v>Flying_list = [6,12,16,17,18,21,22,41,42,83,84,85,123,130,142,144,145,146,149,163,164,165,166,169,176,177,178,187,188,189,193,198,207,225,226,227,249,250,267,276,277,278,279,284,291,</v>
      </c>
      <c r="AD312" t="str">
        <f t="shared" si="106"/>
        <v>Ghost_list = [92,93,94,200,292,302,</v>
      </c>
      <c r="AE312" t="str">
        <f t="shared" si="107"/>
        <v>Grass_list = [1,2,3,43,44,45,46,47,69,70,71,102,103,114,152,153,154,182,187,188,189,191,192,251,252,253,254,270,271,272,273,274,275,285,286,</v>
      </c>
      <c r="AF312" t="str">
        <f t="shared" si="108"/>
        <v>Ground_list = [27,28,31,34,50,51,74,75,76,95,104,105,111,112,194,195,207,208,220,221,231,232,246,247,259,260,290,</v>
      </c>
      <c r="AG312" t="str">
        <f t="shared" si="109"/>
        <v>Ice_list = [87,91,124,131,144,215,220,221,225,238,</v>
      </c>
      <c r="AH312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12" t="str">
        <f t="shared" si="111"/>
        <v>Poison_list = [1,2,3,13,14,15,23,24,29,30,31,32,33,34,41,42,43,44,45,48,49,69,70,71,72,73,88,89,92,93,94,109,110,167,168,169,211,269,</v>
      </c>
      <c r="AJ312" t="str">
        <f t="shared" si="112"/>
        <v>Psychic_list = [63,64,65,79,80,96,97,102,103,121,122,124,150,151,177,178,196,199,201,202,203,238,249,251,280,281,282,307,308,</v>
      </c>
      <c r="AK312" t="str">
        <f t="shared" si="113"/>
        <v>Rock_list = [74,75,76,95,111,112,138,139,140,141,142,185,213,219,222,246,247,248,299,304,305,306,</v>
      </c>
      <c r="AL312" t="str">
        <f t="shared" si="114"/>
        <v>Steel_list = [81,82,205,208,212,227,303,304,305,306,</v>
      </c>
      <c r="AM312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13" spans="1:39" x14ac:dyDescent="0.5">
      <c r="A313">
        <v>312</v>
      </c>
      <c r="B313" t="s">
        <v>1475</v>
      </c>
      <c r="C313" t="s">
        <v>1632</v>
      </c>
      <c r="D313" t="s">
        <v>1634</v>
      </c>
      <c r="E313" t="str">
        <f t="shared" si="118"/>
        <v/>
      </c>
      <c r="F313" t="str">
        <f t="shared" si="118"/>
        <v/>
      </c>
      <c r="G313" t="str">
        <f t="shared" si="118"/>
        <v/>
      </c>
      <c r="H313">
        <f t="shared" si="118"/>
        <v>312</v>
      </c>
      <c r="I313" t="str">
        <f t="shared" si="118"/>
        <v/>
      </c>
      <c r="J313" t="str">
        <f t="shared" si="118"/>
        <v/>
      </c>
      <c r="K313" t="str">
        <f t="shared" si="118"/>
        <v/>
      </c>
      <c r="L313" t="str">
        <f t="shared" si="118"/>
        <v/>
      </c>
      <c r="M313" t="str">
        <f t="shared" si="118"/>
        <v/>
      </c>
      <c r="N313" t="str">
        <f t="shared" si="118"/>
        <v/>
      </c>
      <c r="O313" t="str">
        <f t="shared" si="118"/>
        <v/>
      </c>
      <c r="P313" t="str">
        <f t="shared" si="118"/>
        <v/>
      </c>
      <c r="Q313" t="str">
        <f t="shared" si="118"/>
        <v/>
      </c>
      <c r="R313" t="str">
        <f t="shared" si="118"/>
        <v/>
      </c>
      <c r="S313" t="str">
        <f t="shared" si="118"/>
        <v/>
      </c>
      <c r="T313" t="str">
        <f t="shared" si="118"/>
        <v/>
      </c>
      <c r="U313" t="str">
        <f t="shared" si="117"/>
        <v/>
      </c>
      <c r="W313" t="str">
        <f t="shared" si="97"/>
        <v>Bug_list = [10,11,12,13,14,15,46,47,48,49,123,127,165,166,167,168,193,204,205,212,213,214,265,266,267,268,269,283,284,290,291,292,</v>
      </c>
      <c r="X313" t="str">
        <f t="shared" si="100"/>
        <v>Dark_list = [197,198,215,228,229,248,261,262,274,275,302,</v>
      </c>
      <c r="Y313" t="str">
        <f t="shared" si="101"/>
        <v>Dragon_list = [147,148,149,230,</v>
      </c>
      <c r="Z313" t="str">
        <f t="shared" si="102"/>
        <v>Electric_list = [25,26,81,82,100,101,125,135,145,170,171,172,179,180,181,239,243,309,310,311,312,</v>
      </c>
      <c r="AA313" t="str">
        <f t="shared" si="103"/>
        <v>Fighting_list = [56,57,62,66,67,68,106,107,214,236,237,256,257,286,296,297,307,308,</v>
      </c>
      <c r="AB313" t="str">
        <f t="shared" si="104"/>
        <v>Fire_list = [4,5,6,37,38,58,59,77,78,126,136,146,155,156,157,218,219,228,229,240,244,250,255,256,257,</v>
      </c>
      <c r="AC313" t="str">
        <f t="shared" si="105"/>
        <v>Flying_list = [6,12,16,17,18,21,22,41,42,83,84,85,123,130,142,144,145,146,149,163,164,165,166,169,176,177,178,187,188,189,193,198,207,225,226,227,249,250,267,276,277,278,279,284,291,</v>
      </c>
      <c r="AD313" t="str">
        <f t="shared" si="106"/>
        <v>Ghost_list = [92,93,94,200,292,302,</v>
      </c>
      <c r="AE313" t="str">
        <f t="shared" si="107"/>
        <v>Grass_list = [1,2,3,43,44,45,46,47,69,70,71,102,103,114,152,153,154,182,187,188,189,191,192,251,252,253,254,270,271,272,273,274,275,285,286,</v>
      </c>
      <c r="AF313" t="str">
        <f t="shared" si="108"/>
        <v>Ground_list = [27,28,31,34,50,51,74,75,76,95,104,105,111,112,194,195,207,208,220,221,231,232,246,247,259,260,290,</v>
      </c>
      <c r="AG313" t="str">
        <f t="shared" si="109"/>
        <v>Ice_list = [87,91,124,131,144,215,220,221,225,238,</v>
      </c>
      <c r="AH313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13" t="str">
        <f t="shared" si="111"/>
        <v>Poison_list = [1,2,3,13,14,15,23,24,29,30,31,32,33,34,41,42,43,44,45,48,49,69,70,71,72,73,88,89,92,93,94,109,110,167,168,169,211,269,</v>
      </c>
      <c r="AJ313" t="str">
        <f t="shared" si="112"/>
        <v>Psychic_list = [63,64,65,79,80,96,97,102,103,121,122,124,150,151,177,178,196,199,201,202,203,238,249,251,280,281,282,307,308,</v>
      </c>
      <c r="AK313" t="str">
        <f t="shared" si="113"/>
        <v>Rock_list = [74,75,76,95,111,112,138,139,140,141,142,185,213,219,222,246,247,248,299,304,305,306,</v>
      </c>
      <c r="AL313" t="str">
        <f t="shared" si="114"/>
        <v>Steel_list = [81,82,205,208,212,227,303,304,305,306,</v>
      </c>
      <c r="AM313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14" spans="1:39" x14ac:dyDescent="0.5">
      <c r="A314">
        <v>313</v>
      </c>
      <c r="B314" t="s">
        <v>1476</v>
      </c>
      <c r="C314" t="s">
        <v>1626</v>
      </c>
      <c r="D314" t="s">
        <v>1634</v>
      </c>
      <c r="E314">
        <f t="shared" si="118"/>
        <v>313</v>
      </c>
      <c r="F314" t="str">
        <f t="shared" si="118"/>
        <v/>
      </c>
      <c r="G314" t="str">
        <f t="shared" si="118"/>
        <v/>
      </c>
      <c r="H314" t="str">
        <f t="shared" si="118"/>
        <v/>
      </c>
      <c r="I314" t="str">
        <f t="shared" si="118"/>
        <v/>
      </c>
      <c r="J314" t="str">
        <f t="shared" si="118"/>
        <v/>
      </c>
      <c r="K314" t="str">
        <f t="shared" si="118"/>
        <v/>
      </c>
      <c r="L314" t="str">
        <f t="shared" si="118"/>
        <v/>
      </c>
      <c r="M314" t="str">
        <f t="shared" si="118"/>
        <v/>
      </c>
      <c r="N314" t="str">
        <f t="shared" si="118"/>
        <v/>
      </c>
      <c r="O314" t="str">
        <f t="shared" si="118"/>
        <v/>
      </c>
      <c r="P314" t="str">
        <f t="shared" si="118"/>
        <v/>
      </c>
      <c r="Q314" t="str">
        <f t="shared" si="118"/>
        <v/>
      </c>
      <c r="R314" t="str">
        <f t="shared" si="118"/>
        <v/>
      </c>
      <c r="S314" t="str">
        <f t="shared" si="118"/>
        <v/>
      </c>
      <c r="T314" t="str">
        <f t="shared" si="118"/>
        <v/>
      </c>
      <c r="U314" t="str">
        <f t="shared" si="117"/>
        <v/>
      </c>
      <c r="W314" t="str">
        <f t="shared" si="97"/>
        <v>Bug_list = [10,11,12,13,14,15,46,47,48,49,123,127,165,166,167,168,193,204,205,212,213,214,265,266,267,268,269,283,284,290,291,292,313,</v>
      </c>
      <c r="X314" t="str">
        <f t="shared" si="100"/>
        <v>Dark_list = [197,198,215,228,229,248,261,262,274,275,302,</v>
      </c>
      <c r="Y314" t="str">
        <f t="shared" si="101"/>
        <v>Dragon_list = [147,148,149,230,</v>
      </c>
      <c r="Z314" t="str">
        <f t="shared" si="102"/>
        <v>Electric_list = [25,26,81,82,100,101,125,135,145,170,171,172,179,180,181,239,243,309,310,311,312,</v>
      </c>
      <c r="AA314" t="str">
        <f t="shared" si="103"/>
        <v>Fighting_list = [56,57,62,66,67,68,106,107,214,236,237,256,257,286,296,297,307,308,</v>
      </c>
      <c r="AB314" t="str">
        <f t="shared" si="104"/>
        <v>Fire_list = [4,5,6,37,38,58,59,77,78,126,136,146,155,156,157,218,219,228,229,240,244,250,255,256,257,</v>
      </c>
      <c r="AC314" t="str">
        <f t="shared" si="105"/>
        <v>Flying_list = [6,12,16,17,18,21,22,41,42,83,84,85,123,130,142,144,145,146,149,163,164,165,166,169,176,177,178,187,188,189,193,198,207,225,226,227,249,250,267,276,277,278,279,284,291,</v>
      </c>
      <c r="AD314" t="str">
        <f t="shared" si="106"/>
        <v>Ghost_list = [92,93,94,200,292,302,</v>
      </c>
      <c r="AE314" t="str">
        <f t="shared" si="107"/>
        <v>Grass_list = [1,2,3,43,44,45,46,47,69,70,71,102,103,114,152,153,154,182,187,188,189,191,192,251,252,253,254,270,271,272,273,274,275,285,286,</v>
      </c>
      <c r="AF314" t="str">
        <f t="shared" si="108"/>
        <v>Ground_list = [27,28,31,34,50,51,74,75,76,95,104,105,111,112,194,195,207,208,220,221,231,232,246,247,259,260,290,</v>
      </c>
      <c r="AG314" t="str">
        <f t="shared" si="109"/>
        <v>Ice_list = [87,91,124,131,144,215,220,221,225,238,</v>
      </c>
      <c r="AH314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14" t="str">
        <f t="shared" si="111"/>
        <v>Poison_list = [1,2,3,13,14,15,23,24,29,30,31,32,33,34,41,42,43,44,45,48,49,69,70,71,72,73,88,89,92,93,94,109,110,167,168,169,211,269,</v>
      </c>
      <c r="AJ314" t="str">
        <f t="shared" si="112"/>
        <v>Psychic_list = [63,64,65,79,80,96,97,102,103,121,122,124,150,151,177,178,196,199,201,202,203,238,249,251,280,281,282,307,308,</v>
      </c>
      <c r="AK314" t="str">
        <f t="shared" si="113"/>
        <v>Rock_list = [74,75,76,95,111,112,138,139,140,141,142,185,213,219,222,246,247,248,299,304,305,306,</v>
      </c>
      <c r="AL314" t="str">
        <f t="shared" si="114"/>
        <v>Steel_list = [81,82,205,208,212,227,303,304,305,306,</v>
      </c>
      <c r="AM314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15" spans="1:39" x14ac:dyDescent="0.5">
      <c r="A315">
        <v>314</v>
      </c>
      <c r="B315" t="s">
        <v>1477</v>
      </c>
      <c r="C315" t="s">
        <v>1626</v>
      </c>
      <c r="D315" t="s">
        <v>1634</v>
      </c>
      <c r="E315">
        <f t="shared" si="118"/>
        <v>314</v>
      </c>
      <c r="F315" t="str">
        <f t="shared" si="118"/>
        <v/>
      </c>
      <c r="G315" t="str">
        <f t="shared" si="118"/>
        <v/>
      </c>
      <c r="H315" t="str">
        <f t="shared" si="118"/>
        <v/>
      </c>
      <c r="I315" t="str">
        <f t="shared" si="118"/>
        <v/>
      </c>
      <c r="J315" t="str">
        <f t="shared" si="118"/>
        <v/>
      </c>
      <c r="K315" t="str">
        <f t="shared" si="118"/>
        <v/>
      </c>
      <c r="L315" t="str">
        <f t="shared" si="118"/>
        <v/>
      </c>
      <c r="M315" t="str">
        <f t="shared" si="118"/>
        <v/>
      </c>
      <c r="N315" t="str">
        <f t="shared" si="118"/>
        <v/>
      </c>
      <c r="O315" t="str">
        <f t="shared" si="118"/>
        <v/>
      </c>
      <c r="P315" t="str">
        <f t="shared" si="118"/>
        <v/>
      </c>
      <c r="Q315" t="str">
        <f t="shared" si="118"/>
        <v/>
      </c>
      <c r="R315" t="str">
        <f t="shared" si="118"/>
        <v/>
      </c>
      <c r="S315" t="str">
        <f t="shared" si="118"/>
        <v/>
      </c>
      <c r="T315" t="str">
        <f t="shared" si="118"/>
        <v/>
      </c>
      <c r="U315" t="str">
        <f t="shared" si="117"/>
        <v/>
      </c>
      <c r="W315" t="str">
        <f t="shared" si="97"/>
        <v>Bug_list = [10,11,12,13,14,15,46,47,48,49,123,127,165,166,167,168,193,204,205,212,213,214,265,266,267,268,269,283,284,290,291,292,313,314,</v>
      </c>
      <c r="X315" t="str">
        <f t="shared" si="100"/>
        <v>Dark_list = [197,198,215,228,229,248,261,262,274,275,302,</v>
      </c>
      <c r="Y315" t="str">
        <f t="shared" si="101"/>
        <v>Dragon_list = [147,148,149,230,</v>
      </c>
      <c r="Z315" t="str">
        <f t="shared" si="102"/>
        <v>Electric_list = [25,26,81,82,100,101,125,135,145,170,171,172,179,180,181,239,243,309,310,311,312,</v>
      </c>
      <c r="AA315" t="str">
        <f t="shared" si="103"/>
        <v>Fighting_list = [56,57,62,66,67,68,106,107,214,236,237,256,257,286,296,297,307,308,</v>
      </c>
      <c r="AB315" t="str">
        <f t="shared" si="104"/>
        <v>Fire_list = [4,5,6,37,38,58,59,77,78,126,136,146,155,156,157,218,219,228,229,240,244,250,255,256,257,</v>
      </c>
      <c r="AC315" t="str">
        <f t="shared" si="105"/>
        <v>Flying_list = [6,12,16,17,18,21,22,41,42,83,84,85,123,130,142,144,145,146,149,163,164,165,166,169,176,177,178,187,188,189,193,198,207,225,226,227,249,250,267,276,277,278,279,284,291,</v>
      </c>
      <c r="AD315" t="str">
        <f t="shared" si="106"/>
        <v>Ghost_list = [92,93,94,200,292,302,</v>
      </c>
      <c r="AE315" t="str">
        <f t="shared" si="107"/>
        <v>Grass_list = [1,2,3,43,44,45,46,47,69,70,71,102,103,114,152,153,154,182,187,188,189,191,192,251,252,253,254,270,271,272,273,274,275,285,286,</v>
      </c>
      <c r="AF315" t="str">
        <f t="shared" si="108"/>
        <v>Ground_list = [27,28,31,34,50,51,74,75,76,95,104,105,111,112,194,195,207,208,220,221,231,232,246,247,259,260,290,</v>
      </c>
      <c r="AG315" t="str">
        <f t="shared" si="109"/>
        <v>Ice_list = [87,91,124,131,144,215,220,221,225,238,</v>
      </c>
      <c r="AH315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15" t="str">
        <f t="shared" si="111"/>
        <v>Poison_list = [1,2,3,13,14,15,23,24,29,30,31,32,33,34,41,42,43,44,45,48,49,69,70,71,72,73,88,89,92,93,94,109,110,167,168,169,211,269,</v>
      </c>
      <c r="AJ315" t="str">
        <f t="shared" si="112"/>
        <v>Psychic_list = [63,64,65,79,80,96,97,102,103,121,122,124,150,151,177,178,196,199,201,202,203,238,249,251,280,281,282,307,308,</v>
      </c>
      <c r="AK315" t="str">
        <f t="shared" si="113"/>
        <v>Rock_list = [74,75,76,95,111,112,138,139,140,141,142,185,213,219,222,246,247,248,299,304,305,306,</v>
      </c>
      <c r="AL315" t="str">
        <f t="shared" si="114"/>
        <v>Steel_list = [81,82,205,208,212,227,303,304,305,306,</v>
      </c>
      <c r="AM315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16" spans="1:39" x14ac:dyDescent="0.5">
      <c r="A316">
        <v>315</v>
      </c>
      <c r="B316" t="s">
        <v>1478</v>
      </c>
      <c r="C316" t="s">
        <v>1618</v>
      </c>
      <c r="D316" t="s">
        <v>1622</v>
      </c>
      <c r="E316" t="str">
        <f t="shared" si="118"/>
        <v/>
      </c>
      <c r="F316" t="str">
        <f t="shared" si="118"/>
        <v/>
      </c>
      <c r="G316" t="str">
        <f t="shared" si="118"/>
        <v/>
      </c>
      <c r="H316" t="str">
        <f t="shared" si="118"/>
        <v/>
      </c>
      <c r="I316" t="str">
        <f t="shared" si="118"/>
        <v/>
      </c>
      <c r="J316" t="str">
        <f t="shared" si="118"/>
        <v/>
      </c>
      <c r="K316" t="str">
        <f t="shared" si="118"/>
        <v/>
      </c>
      <c r="L316" t="str">
        <f t="shared" si="118"/>
        <v/>
      </c>
      <c r="M316">
        <f t="shared" si="118"/>
        <v>315</v>
      </c>
      <c r="N316" t="str">
        <f t="shared" si="118"/>
        <v/>
      </c>
      <c r="O316" t="str">
        <f t="shared" si="118"/>
        <v/>
      </c>
      <c r="P316" t="str">
        <f t="shared" si="118"/>
        <v/>
      </c>
      <c r="Q316">
        <f t="shared" si="118"/>
        <v>315</v>
      </c>
      <c r="R316" t="str">
        <f t="shared" si="118"/>
        <v/>
      </c>
      <c r="S316" t="str">
        <f t="shared" si="118"/>
        <v/>
      </c>
      <c r="T316" t="str">
        <f t="shared" si="118"/>
        <v/>
      </c>
      <c r="U316" t="str">
        <f t="shared" si="117"/>
        <v/>
      </c>
      <c r="W316" t="str">
        <f t="shared" si="97"/>
        <v>Bug_list = [10,11,12,13,14,15,46,47,48,49,123,127,165,166,167,168,193,204,205,212,213,214,265,266,267,268,269,283,284,290,291,292,313,314,</v>
      </c>
      <c r="X316" t="str">
        <f t="shared" si="100"/>
        <v>Dark_list = [197,198,215,228,229,248,261,262,274,275,302,</v>
      </c>
      <c r="Y316" t="str">
        <f t="shared" si="101"/>
        <v>Dragon_list = [147,148,149,230,</v>
      </c>
      <c r="Z316" t="str">
        <f t="shared" si="102"/>
        <v>Electric_list = [25,26,81,82,100,101,125,135,145,170,171,172,179,180,181,239,243,309,310,311,312,</v>
      </c>
      <c r="AA316" t="str">
        <f t="shared" si="103"/>
        <v>Fighting_list = [56,57,62,66,67,68,106,107,214,236,237,256,257,286,296,297,307,308,</v>
      </c>
      <c r="AB316" t="str">
        <f t="shared" si="104"/>
        <v>Fire_list = [4,5,6,37,38,58,59,77,78,126,136,146,155,156,157,218,219,228,229,240,244,250,255,256,257,</v>
      </c>
      <c r="AC316" t="str">
        <f t="shared" si="105"/>
        <v>Flying_list = [6,12,16,17,18,21,22,41,42,83,84,85,123,130,142,144,145,146,149,163,164,165,166,169,176,177,178,187,188,189,193,198,207,225,226,227,249,250,267,276,277,278,279,284,291,</v>
      </c>
      <c r="AD316" t="str">
        <f t="shared" si="106"/>
        <v>Ghost_list = [92,93,94,200,292,302,</v>
      </c>
      <c r="AE316" t="str">
        <f t="shared" si="107"/>
        <v>Grass_list = [1,2,3,43,44,45,46,47,69,70,71,102,103,114,152,153,154,182,187,188,189,191,192,251,252,253,254,270,271,272,273,274,275,285,286,315,</v>
      </c>
      <c r="AF316" t="str">
        <f t="shared" si="108"/>
        <v>Ground_list = [27,28,31,34,50,51,74,75,76,95,104,105,111,112,194,195,207,208,220,221,231,232,246,247,259,260,290,</v>
      </c>
      <c r="AG316" t="str">
        <f t="shared" si="109"/>
        <v>Ice_list = [87,91,124,131,144,215,220,221,225,238,</v>
      </c>
      <c r="AH316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16" t="str">
        <f t="shared" si="111"/>
        <v>Poison_list = [1,2,3,13,14,15,23,24,29,30,31,32,33,34,41,42,43,44,45,48,49,69,70,71,72,73,88,89,92,93,94,109,110,167,168,169,211,269,315,</v>
      </c>
      <c r="AJ316" t="str">
        <f t="shared" si="112"/>
        <v>Psychic_list = [63,64,65,79,80,96,97,102,103,121,122,124,150,151,177,178,196,199,201,202,203,238,249,251,280,281,282,307,308,</v>
      </c>
      <c r="AK316" t="str">
        <f t="shared" si="113"/>
        <v>Rock_list = [74,75,76,95,111,112,138,139,140,141,142,185,213,219,222,246,247,248,299,304,305,306,</v>
      </c>
      <c r="AL316" t="str">
        <f t="shared" si="114"/>
        <v>Steel_list = [81,82,205,208,212,227,303,304,305,306,</v>
      </c>
      <c r="AM316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17" spans="1:39" x14ac:dyDescent="0.5">
      <c r="A317">
        <v>316</v>
      </c>
      <c r="B317" t="s">
        <v>1219</v>
      </c>
      <c r="C317" t="s">
        <v>1622</v>
      </c>
      <c r="D317" t="s">
        <v>1634</v>
      </c>
      <c r="E317" t="str">
        <f t="shared" si="118"/>
        <v/>
      </c>
      <c r="F317" t="str">
        <f t="shared" si="118"/>
        <v/>
      </c>
      <c r="G317" t="str">
        <f t="shared" si="118"/>
        <v/>
      </c>
      <c r="H317" t="str">
        <f t="shared" si="118"/>
        <v/>
      </c>
      <c r="I317" t="str">
        <f t="shared" si="118"/>
        <v/>
      </c>
      <c r="J317" t="str">
        <f t="shared" si="118"/>
        <v/>
      </c>
      <c r="K317" t="str">
        <f t="shared" si="118"/>
        <v/>
      </c>
      <c r="L317" t="str">
        <f t="shared" si="118"/>
        <v/>
      </c>
      <c r="M317" t="str">
        <f t="shared" si="118"/>
        <v/>
      </c>
      <c r="N317" t="str">
        <f t="shared" si="118"/>
        <v/>
      </c>
      <c r="O317" t="str">
        <f t="shared" si="118"/>
        <v/>
      </c>
      <c r="P317" t="str">
        <f t="shared" si="118"/>
        <v/>
      </c>
      <c r="Q317">
        <f t="shared" si="118"/>
        <v>316</v>
      </c>
      <c r="R317" t="str">
        <f t="shared" si="118"/>
        <v/>
      </c>
      <c r="S317" t="str">
        <f t="shared" si="118"/>
        <v/>
      </c>
      <c r="T317" t="str">
        <f t="shared" si="118"/>
        <v/>
      </c>
      <c r="U317" t="str">
        <f t="shared" si="117"/>
        <v/>
      </c>
      <c r="W317" t="str">
        <f t="shared" si="97"/>
        <v>Bug_list = [10,11,12,13,14,15,46,47,48,49,123,127,165,166,167,168,193,204,205,212,213,214,265,266,267,268,269,283,284,290,291,292,313,314,</v>
      </c>
      <c r="X317" t="str">
        <f t="shared" si="100"/>
        <v>Dark_list = [197,198,215,228,229,248,261,262,274,275,302,</v>
      </c>
      <c r="Y317" t="str">
        <f t="shared" si="101"/>
        <v>Dragon_list = [147,148,149,230,</v>
      </c>
      <c r="Z317" t="str">
        <f t="shared" si="102"/>
        <v>Electric_list = [25,26,81,82,100,101,125,135,145,170,171,172,179,180,181,239,243,309,310,311,312,</v>
      </c>
      <c r="AA317" t="str">
        <f t="shared" si="103"/>
        <v>Fighting_list = [56,57,62,66,67,68,106,107,214,236,237,256,257,286,296,297,307,308,</v>
      </c>
      <c r="AB317" t="str">
        <f t="shared" si="104"/>
        <v>Fire_list = [4,5,6,37,38,58,59,77,78,126,136,146,155,156,157,218,219,228,229,240,244,250,255,256,257,</v>
      </c>
      <c r="AC317" t="str">
        <f t="shared" si="105"/>
        <v>Flying_list = [6,12,16,17,18,21,22,41,42,83,84,85,123,130,142,144,145,146,149,163,164,165,166,169,176,177,178,187,188,189,193,198,207,225,226,227,249,250,267,276,277,278,279,284,291,</v>
      </c>
      <c r="AD317" t="str">
        <f t="shared" si="106"/>
        <v>Ghost_list = [92,93,94,200,292,302,</v>
      </c>
      <c r="AE317" t="str">
        <f t="shared" si="107"/>
        <v>Grass_list = [1,2,3,43,44,45,46,47,69,70,71,102,103,114,152,153,154,182,187,188,189,191,192,251,252,253,254,270,271,272,273,274,275,285,286,315,</v>
      </c>
      <c r="AF317" t="str">
        <f t="shared" si="108"/>
        <v>Ground_list = [27,28,31,34,50,51,74,75,76,95,104,105,111,112,194,195,207,208,220,221,231,232,246,247,259,260,290,</v>
      </c>
      <c r="AG317" t="str">
        <f t="shared" si="109"/>
        <v>Ice_list = [87,91,124,131,144,215,220,221,225,238,</v>
      </c>
      <c r="AH317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17" t="str">
        <f t="shared" si="111"/>
        <v>Poison_list = [1,2,3,13,14,15,23,24,29,30,31,32,33,34,41,42,43,44,45,48,49,69,70,71,72,73,88,89,92,93,94,109,110,167,168,169,211,269,315,316,</v>
      </c>
      <c r="AJ317" t="str">
        <f t="shared" si="112"/>
        <v>Psychic_list = [63,64,65,79,80,96,97,102,103,121,122,124,150,151,177,178,196,199,201,202,203,238,249,251,280,281,282,307,308,</v>
      </c>
      <c r="AK317" t="str">
        <f t="shared" si="113"/>
        <v>Rock_list = [74,75,76,95,111,112,138,139,140,141,142,185,213,219,222,246,247,248,299,304,305,306,</v>
      </c>
      <c r="AL317" t="str">
        <f t="shared" si="114"/>
        <v>Steel_list = [81,82,205,208,212,227,303,304,305,306,</v>
      </c>
      <c r="AM317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18" spans="1:39" x14ac:dyDescent="0.5">
      <c r="A318">
        <v>317</v>
      </c>
      <c r="B318" t="s">
        <v>1479</v>
      </c>
      <c r="C318" t="s">
        <v>1622</v>
      </c>
      <c r="D318" t="s">
        <v>1634</v>
      </c>
      <c r="E318" t="str">
        <f t="shared" si="118"/>
        <v/>
      </c>
      <c r="F318" t="str">
        <f t="shared" si="118"/>
        <v/>
      </c>
      <c r="G318" t="str">
        <f t="shared" si="118"/>
        <v/>
      </c>
      <c r="H318" t="str">
        <f t="shared" si="118"/>
        <v/>
      </c>
      <c r="I318" t="str">
        <f t="shared" si="118"/>
        <v/>
      </c>
      <c r="J318" t="str">
        <f t="shared" si="118"/>
        <v/>
      </c>
      <c r="K318" t="str">
        <f t="shared" si="118"/>
        <v/>
      </c>
      <c r="L318" t="str">
        <f t="shared" si="118"/>
        <v/>
      </c>
      <c r="M318" t="str">
        <f t="shared" si="118"/>
        <v/>
      </c>
      <c r="N318" t="str">
        <f t="shared" si="118"/>
        <v/>
      </c>
      <c r="O318" t="str">
        <f t="shared" si="118"/>
        <v/>
      </c>
      <c r="P318" t="str">
        <f t="shared" si="118"/>
        <v/>
      </c>
      <c r="Q318">
        <f t="shared" si="118"/>
        <v>317</v>
      </c>
      <c r="R318" t="str">
        <f t="shared" si="118"/>
        <v/>
      </c>
      <c r="S318" t="str">
        <f t="shared" si="118"/>
        <v/>
      </c>
      <c r="T318" t="str">
        <f t="shared" si="118"/>
        <v/>
      </c>
      <c r="U318" t="str">
        <f t="shared" si="117"/>
        <v/>
      </c>
      <c r="W318" t="str">
        <f t="shared" si="97"/>
        <v>Bug_list = [10,11,12,13,14,15,46,47,48,49,123,127,165,166,167,168,193,204,205,212,213,214,265,266,267,268,269,283,284,290,291,292,313,314,</v>
      </c>
      <c r="X318" t="str">
        <f t="shared" si="100"/>
        <v>Dark_list = [197,198,215,228,229,248,261,262,274,275,302,</v>
      </c>
      <c r="Y318" t="str">
        <f t="shared" si="101"/>
        <v>Dragon_list = [147,148,149,230,</v>
      </c>
      <c r="Z318" t="str">
        <f t="shared" si="102"/>
        <v>Electric_list = [25,26,81,82,100,101,125,135,145,170,171,172,179,180,181,239,243,309,310,311,312,</v>
      </c>
      <c r="AA318" t="str">
        <f t="shared" si="103"/>
        <v>Fighting_list = [56,57,62,66,67,68,106,107,214,236,237,256,257,286,296,297,307,308,</v>
      </c>
      <c r="AB318" t="str">
        <f t="shared" si="104"/>
        <v>Fire_list = [4,5,6,37,38,58,59,77,78,126,136,146,155,156,157,218,219,228,229,240,244,250,255,256,257,</v>
      </c>
      <c r="AC318" t="str">
        <f t="shared" si="105"/>
        <v>Flying_list = [6,12,16,17,18,21,22,41,42,83,84,85,123,130,142,144,145,146,149,163,164,165,166,169,176,177,178,187,188,189,193,198,207,225,226,227,249,250,267,276,277,278,279,284,291,</v>
      </c>
      <c r="AD318" t="str">
        <f t="shared" si="106"/>
        <v>Ghost_list = [92,93,94,200,292,302,</v>
      </c>
      <c r="AE318" t="str">
        <f t="shared" si="107"/>
        <v>Grass_list = [1,2,3,43,44,45,46,47,69,70,71,102,103,114,152,153,154,182,187,188,189,191,192,251,252,253,254,270,271,272,273,274,275,285,286,315,</v>
      </c>
      <c r="AF318" t="str">
        <f t="shared" si="108"/>
        <v>Ground_list = [27,28,31,34,50,51,74,75,76,95,104,105,111,112,194,195,207,208,220,221,231,232,246,247,259,260,290,</v>
      </c>
      <c r="AG318" t="str">
        <f t="shared" si="109"/>
        <v>Ice_list = [87,91,124,131,144,215,220,221,225,238,</v>
      </c>
      <c r="AH318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18" t="str">
        <f t="shared" si="111"/>
        <v>Poison_list = [1,2,3,13,14,15,23,24,29,30,31,32,33,34,41,42,43,44,45,48,49,69,70,71,72,73,88,89,92,93,94,109,110,167,168,169,211,269,315,316,317,</v>
      </c>
      <c r="AJ318" t="str">
        <f t="shared" si="112"/>
        <v>Psychic_list = [63,64,65,79,80,96,97,102,103,121,122,124,150,151,177,178,196,199,201,202,203,238,249,251,280,281,282,307,308,</v>
      </c>
      <c r="AK318" t="str">
        <f t="shared" si="113"/>
        <v>Rock_list = [74,75,76,95,111,112,138,139,140,141,142,185,213,219,222,246,247,248,299,304,305,306,</v>
      </c>
      <c r="AL318" t="str">
        <f t="shared" si="114"/>
        <v>Steel_list = [81,82,205,208,212,227,303,304,305,306,</v>
      </c>
      <c r="AM318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</v>
      </c>
    </row>
    <row r="319" spans="1:39" x14ac:dyDescent="0.5">
      <c r="A319">
        <v>318</v>
      </c>
      <c r="B319" t="s">
        <v>1220</v>
      </c>
      <c r="C319" t="s">
        <v>1625</v>
      </c>
      <c r="D319" t="s">
        <v>1619</v>
      </c>
      <c r="E319" t="str">
        <f t="shared" si="118"/>
        <v/>
      </c>
      <c r="F319">
        <f t="shared" si="118"/>
        <v>318</v>
      </c>
      <c r="G319" t="str">
        <f t="shared" si="118"/>
        <v/>
      </c>
      <c r="H319" t="str">
        <f t="shared" si="118"/>
        <v/>
      </c>
      <c r="I319" t="str">
        <f t="shared" si="118"/>
        <v/>
      </c>
      <c r="J319" t="str">
        <f t="shared" si="118"/>
        <v/>
      </c>
      <c r="K319" t="str">
        <f t="shared" si="118"/>
        <v/>
      </c>
      <c r="L319" t="str">
        <f t="shared" si="118"/>
        <v/>
      </c>
      <c r="M319" t="str">
        <f t="shared" si="118"/>
        <v/>
      </c>
      <c r="N319" t="str">
        <f t="shared" si="118"/>
        <v/>
      </c>
      <c r="O319" t="str">
        <f t="shared" si="118"/>
        <v/>
      </c>
      <c r="P319" t="str">
        <f t="shared" si="118"/>
        <v/>
      </c>
      <c r="Q319" t="str">
        <f t="shared" si="118"/>
        <v/>
      </c>
      <c r="R319" t="str">
        <f t="shared" si="118"/>
        <v/>
      </c>
      <c r="S319" t="str">
        <f t="shared" si="118"/>
        <v/>
      </c>
      <c r="T319" t="str">
        <f t="shared" si="118"/>
        <v/>
      </c>
      <c r="U319">
        <f t="shared" si="117"/>
        <v>318</v>
      </c>
      <c r="W319" t="str">
        <f t="shared" si="97"/>
        <v>Bug_list = [10,11,12,13,14,15,46,47,48,49,123,127,165,166,167,168,193,204,205,212,213,214,265,266,267,268,269,283,284,290,291,292,313,314,</v>
      </c>
      <c r="X319" t="str">
        <f t="shared" si="100"/>
        <v>Dark_list = [197,198,215,228,229,248,261,262,274,275,302,318,</v>
      </c>
      <c r="Y319" t="str">
        <f t="shared" si="101"/>
        <v>Dragon_list = [147,148,149,230,</v>
      </c>
      <c r="Z319" t="str">
        <f t="shared" si="102"/>
        <v>Electric_list = [25,26,81,82,100,101,125,135,145,170,171,172,179,180,181,239,243,309,310,311,312,</v>
      </c>
      <c r="AA319" t="str">
        <f t="shared" si="103"/>
        <v>Fighting_list = [56,57,62,66,67,68,106,107,214,236,237,256,257,286,296,297,307,308,</v>
      </c>
      <c r="AB319" t="str">
        <f t="shared" si="104"/>
        <v>Fire_list = [4,5,6,37,38,58,59,77,78,126,136,146,155,156,157,218,219,228,229,240,244,250,255,256,257,</v>
      </c>
      <c r="AC319" t="str">
        <f t="shared" si="105"/>
        <v>Flying_list = [6,12,16,17,18,21,22,41,42,83,84,85,123,130,142,144,145,146,149,163,164,165,166,169,176,177,178,187,188,189,193,198,207,225,226,227,249,250,267,276,277,278,279,284,291,</v>
      </c>
      <c r="AD319" t="str">
        <f t="shared" si="106"/>
        <v>Ghost_list = [92,93,94,200,292,302,</v>
      </c>
      <c r="AE319" t="str">
        <f t="shared" si="107"/>
        <v>Grass_list = [1,2,3,43,44,45,46,47,69,70,71,102,103,114,152,153,154,182,187,188,189,191,192,251,252,253,254,270,271,272,273,274,275,285,286,315,</v>
      </c>
      <c r="AF319" t="str">
        <f t="shared" si="108"/>
        <v>Ground_list = [27,28,31,34,50,51,74,75,76,95,104,105,111,112,194,195,207,208,220,221,231,232,246,247,259,260,290,</v>
      </c>
      <c r="AG319" t="str">
        <f t="shared" si="109"/>
        <v>Ice_list = [87,91,124,131,144,215,220,221,225,238,</v>
      </c>
      <c r="AH319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19" t="str">
        <f t="shared" si="111"/>
        <v>Poison_list = [1,2,3,13,14,15,23,24,29,30,31,32,33,34,41,42,43,44,45,48,49,69,70,71,72,73,88,89,92,93,94,109,110,167,168,169,211,269,315,316,317,</v>
      </c>
      <c r="AJ319" t="str">
        <f t="shared" si="112"/>
        <v>Psychic_list = [63,64,65,79,80,96,97,102,103,121,122,124,150,151,177,178,196,199,201,202,203,238,249,251,280,281,282,307,308,</v>
      </c>
      <c r="AK319" t="str">
        <f t="shared" si="113"/>
        <v>Rock_list = [74,75,76,95,111,112,138,139,140,141,142,185,213,219,222,246,247,248,299,304,305,306,</v>
      </c>
      <c r="AL319" t="str">
        <f t="shared" si="114"/>
        <v>Steel_list = [81,82,205,208,212,227,303,304,305,306,</v>
      </c>
      <c r="AM319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</v>
      </c>
    </row>
    <row r="320" spans="1:39" x14ac:dyDescent="0.5">
      <c r="A320">
        <v>319</v>
      </c>
      <c r="B320" t="s">
        <v>1480</v>
      </c>
      <c r="C320" t="s">
        <v>1625</v>
      </c>
      <c r="D320" t="s">
        <v>1619</v>
      </c>
      <c r="E320" t="str">
        <f t="shared" si="118"/>
        <v/>
      </c>
      <c r="F320">
        <f t="shared" si="118"/>
        <v>319</v>
      </c>
      <c r="G320" t="str">
        <f t="shared" si="118"/>
        <v/>
      </c>
      <c r="H320" t="str">
        <f t="shared" si="118"/>
        <v/>
      </c>
      <c r="I320" t="str">
        <f t="shared" si="118"/>
        <v/>
      </c>
      <c r="J320" t="str">
        <f t="shared" si="118"/>
        <v/>
      </c>
      <c r="K320" t="str">
        <f t="shared" si="118"/>
        <v/>
      </c>
      <c r="L320" t="str">
        <f t="shared" si="118"/>
        <v/>
      </c>
      <c r="M320" t="str">
        <f t="shared" si="118"/>
        <v/>
      </c>
      <c r="N320" t="str">
        <f t="shared" si="118"/>
        <v/>
      </c>
      <c r="O320" t="str">
        <f t="shared" si="118"/>
        <v/>
      </c>
      <c r="P320" t="str">
        <f t="shared" si="118"/>
        <v/>
      </c>
      <c r="Q320" t="str">
        <f t="shared" si="118"/>
        <v/>
      </c>
      <c r="R320" t="str">
        <f t="shared" si="118"/>
        <v/>
      </c>
      <c r="S320" t="str">
        <f t="shared" si="118"/>
        <v/>
      </c>
      <c r="T320" t="str">
        <f t="shared" si="118"/>
        <v/>
      </c>
      <c r="U320">
        <f t="shared" si="117"/>
        <v>319</v>
      </c>
      <c r="W320" t="str">
        <f t="shared" si="97"/>
        <v>Bug_list = [10,11,12,13,14,15,46,47,48,49,123,127,165,166,167,168,193,204,205,212,213,214,265,266,267,268,269,283,284,290,291,292,313,314,</v>
      </c>
      <c r="X320" t="str">
        <f t="shared" si="100"/>
        <v>Dark_list = [197,198,215,228,229,248,261,262,274,275,302,318,319,</v>
      </c>
      <c r="Y320" t="str">
        <f t="shared" si="101"/>
        <v>Dragon_list = [147,148,149,230,</v>
      </c>
      <c r="Z320" t="str">
        <f t="shared" si="102"/>
        <v>Electric_list = [25,26,81,82,100,101,125,135,145,170,171,172,179,180,181,239,243,309,310,311,312,</v>
      </c>
      <c r="AA320" t="str">
        <f t="shared" si="103"/>
        <v>Fighting_list = [56,57,62,66,67,68,106,107,214,236,237,256,257,286,296,297,307,308,</v>
      </c>
      <c r="AB320" t="str">
        <f t="shared" si="104"/>
        <v>Fire_list = [4,5,6,37,38,58,59,77,78,126,136,146,155,156,157,218,219,228,229,240,244,250,255,256,257,</v>
      </c>
      <c r="AC320" t="str">
        <f t="shared" si="105"/>
        <v>Flying_list = [6,12,16,17,18,21,22,41,42,83,84,85,123,130,142,144,145,146,149,163,164,165,166,169,176,177,178,187,188,189,193,198,207,225,226,227,249,250,267,276,277,278,279,284,291,</v>
      </c>
      <c r="AD320" t="str">
        <f t="shared" si="106"/>
        <v>Ghost_list = [92,93,94,200,292,302,</v>
      </c>
      <c r="AE320" t="str">
        <f t="shared" si="107"/>
        <v>Grass_list = [1,2,3,43,44,45,46,47,69,70,71,102,103,114,152,153,154,182,187,188,189,191,192,251,252,253,254,270,271,272,273,274,275,285,286,315,</v>
      </c>
      <c r="AF320" t="str">
        <f t="shared" si="108"/>
        <v>Ground_list = [27,28,31,34,50,51,74,75,76,95,104,105,111,112,194,195,207,208,220,221,231,232,246,247,259,260,290,</v>
      </c>
      <c r="AG320" t="str">
        <f t="shared" si="109"/>
        <v>Ice_list = [87,91,124,131,144,215,220,221,225,238,</v>
      </c>
      <c r="AH320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20" t="str">
        <f t="shared" si="111"/>
        <v>Poison_list = [1,2,3,13,14,15,23,24,29,30,31,32,33,34,41,42,43,44,45,48,49,69,70,71,72,73,88,89,92,93,94,109,110,167,168,169,211,269,315,316,317,</v>
      </c>
      <c r="AJ320" t="str">
        <f t="shared" si="112"/>
        <v>Psychic_list = [63,64,65,79,80,96,97,102,103,121,122,124,150,151,177,178,196,199,201,202,203,238,249,251,280,281,282,307,308,</v>
      </c>
      <c r="AK320" t="str">
        <f t="shared" si="113"/>
        <v>Rock_list = [74,75,76,95,111,112,138,139,140,141,142,185,213,219,222,246,247,248,299,304,305,306,</v>
      </c>
      <c r="AL320" t="str">
        <f t="shared" si="114"/>
        <v>Steel_list = [81,82,205,208,212,227,303,304,305,306,</v>
      </c>
      <c r="AM320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</v>
      </c>
    </row>
    <row r="321" spans="1:39" x14ac:dyDescent="0.5">
      <c r="A321">
        <v>320</v>
      </c>
      <c r="B321" t="s">
        <v>1221</v>
      </c>
      <c r="C321" t="s">
        <v>1625</v>
      </c>
      <c r="D321" t="s">
        <v>1634</v>
      </c>
      <c r="E321" t="str">
        <f t="shared" si="118"/>
        <v/>
      </c>
      <c r="F321" t="str">
        <f t="shared" si="118"/>
        <v/>
      </c>
      <c r="G321" t="str">
        <f t="shared" si="118"/>
        <v/>
      </c>
      <c r="H321" t="str">
        <f t="shared" si="118"/>
        <v/>
      </c>
      <c r="I321" t="str">
        <f t="shared" si="118"/>
        <v/>
      </c>
      <c r="J321" t="str">
        <f t="shared" si="118"/>
        <v/>
      </c>
      <c r="K321" t="str">
        <f t="shared" si="118"/>
        <v/>
      </c>
      <c r="L321" t="str">
        <f t="shared" si="118"/>
        <v/>
      </c>
      <c r="M321" t="str">
        <f t="shared" si="118"/>
        <v/>
      </c>
      <c r="N321" t="str">
        <f t="shared" si="118"/>
        <v/>
      </c>
      <c r="O321" t="str">
        <f t="shared" si="118"/>
        <v/>
      </c>
      <c r="P321" t="str">
        <f t="shared" si="118"/>
        <v/>
      </c>
      <c r="Q321" t="str">
        <f t="shared" si="118"/>
        <v/>
      </c>
      <c r="R321" t="str">
        <f t="shared" si="118"/>
        <v/>
      </c>
      <c r="S321" t="str">
        <f t="shared" si="118"/>
        <v/>
      </c>
      <c r="T321" t="str">
        <f t="shared" si="118"/>
        <v/>
      </c>
      <c r="U321">
        <f t="shared" si="117"/>
        <v>320</v>
      </c>
      <c r="W321" t="str">
        <f t="shared" si="97"/>
        <v>Bug_list = [10,11,12,13,14,15,46,47,48,49,123,127,165,166,167,168,193,204,205,212,213,214,265,266,267,268,269,283,284,290,291,292,313,314,</v>
      </c>
      <c r="X321" t="str">
        <f t="shared" si="100"/>
        <v>Dark_list = [197,198,215,228,229,248,261,262,274,275,302,318,319,</v>
      </c>
      <c r="Y321" t="str">
        <f t="shared" si="101"/>
        <v>Dragon_list = [147,148,149,230,</v>
      </c>
      <c r="Z321" t="str">
        <f t="shared" si="102"/>
        <v>Electric_list = [25,26,81,82,100,101,125,135,145,170,171,172,179,180,181,239,243,309,310,311,312,</v>
      </c>
      <c r="AA321" t="str">
        <f t="shared" si="103"/>
        <v>Fighting_list = [56,57,62,66,67,68,106,107,214,236,237,256,257,286,296,297,307,308,</v>
      </c>
      <c r="AB321" t="str">
        <f t="shared" si="104"/>
        <v>Fire_list = [4,5,6,37,38,58,59,77,78,126,136,146,155,156,157,218,219,228,229,240,244,250,255,256,257,</v>
      </c>
      <c r="AC321" t="str">
        <f t="shared" si="105"/>
        <v>Flying_list = [6,12,16,17,18,21,22,41,42,83,84,85,123,130,142,144,145,146,149,163,164,165,166,169,176,177,178,187,188,189,193,198,207,225,226,227,249,250,267,276,277,278,279,284,291,</v>
      </c>
      <c r="AD321" t="str">
        <f t="shared" si="106"/>
        <v>Ghost_list = [92,93,94,200,292,302,</v>
      </c>
      <c r="AE321" t="str">
        <f t="shared" si="107"/>
        <v>Grass_list = [1,2,3,43,44,45,46,47,69,70,71,102,103,114,152,153,154,182,187,188,189,191,192,251,252,253,254,270,271,272,273,274,275,285,286,315,</v>
      </c>
      <c r="AF321" t="str">
        <f t="shared" si="108"/>
        <v>Ground_list = [27,28,31,34,50,51,74,75,76,95,104,105,111,112,194,195,207,208,220,221,231,232,246,247,259,260,290,</v>
      </c>
      <c r="AG321" t="str">
        <f t="shared" si="109"/>
        <v>Ice_list = [87,91,124,131,144,215,220,221,225,238,</v>
      </c>
      <c r="AH321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21" t="str">
        <f t="shared" si="111"/>
        <v>Poison_list = [1,2,3,13,14,15,23,24,29,30,31,32,33,34,41,42,43,44,45,48,49,69,70,71,72,73,88,89,92,93,94,109,110,167,168,169,211,269,315,316,317,</v>
      </c>
      <c r="AJ321" t="str">
        <f t="shared" si="112"/>
        <v>Psychic_list = [63,64,65,79,80,96,97,102,103,121,122,124,150,151,177,178,196,199,201,202,203,238,249,251,280,281,282,307,308,</v>
      </c>
      <c r="AK321" t="str">
        <f t="shared" si="113"/>
        <v>Rock_list = [74,75,76,95,111,112,138,139,140,141,142,185,213,219,222,246,247,248,299,304,305,306,</v>
      </c>
      <c r="AL321" t="str">
        <f t="shared" si="114"/>
        <v>Steel_list = [81,82,205,208,212,227,303,304,305,306,</v>
      </c>
      <c r="AM321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[7,8,9,54,55,60,61,62,72,73,79,80,86,87,90,91,98,99,116,117,118,119,120,121,129,130,131,134,138,139,140,141,158,159,160,170,171,183,184,186,194,195,199,211,222,223,224,226,230,245,258,259,260,270,271,272,278,279,283,318,319,320,</v>
      </c>
    </row>
    <row r="322" spans="1:39" x14ac:dyDescent="0.5">
      <c r="A322">
        <v>321</v>
      </c>
      <c r="B322" t="s">
        <v>1481</v>
      </c>
      <c r="C322" t="s">
        <v>1625</v>
      </c>
      <c r="D322" t="s">
        <v>1634</v>
      </c>
      <c r="E322" t="str">
        <f t="shared" si="118"/>
        <v/>
      </c>
      <c r="F322" t="str">
        <f t="shared" si="118"/>
        <v/>
      </c>
      <c r="G322" t="str">
        <f t="shared" si="118"/>
        <v/>
      </c>
      <c r="H322" t="str">
        <f t="shared" si="118"/>
        <v/>
      </c>
      <c r="I322" t="str">
        <f t="shared" si="118"/>
        <v/>
      </c>
      <c r="J322" t="str">
        <f t="shared" si="118"/>
        <v/>
      </c>
      <c r="K322" t="str">
        <f t="shared" si="118"/>
        <v/>
      </c>
      <c r="L322" t="str">
        <f t="shared" si="118"/>
        <v/>
      </c>
      <c r="M322" t="str">
        <f t="shared" si="118"/>
        <v/>
      </c>
      <c r="N322" t="str">
        <f t="shared" si="118"/>
        <v/>
      </c>
      <c r="O322" t="str">
        <f t="shared" si="118"/>
        <v/>
      </c>
      <c r="P322" t="str">
        <f t="shared" si="118"/>
        <v/>
      </c>
      <c r="Q322" t="str">
        <f t="shared" si="118"/>
        <v/>
      </c>
      <c r="R322" t="str">
        <f t="shared" si="118"/>
        <v/>
      </c>
      <c r="S322" t="str">
        <f t="shared" si="118"/>
        <v/>
      </c>
      <c r="T322" t="str">
        <f t="shared" ref="T322:T341" si="119">IF(OR($C322=T$1,$D322=T$1),$A322,"")</f>
        <v/>
      </c>
      <c r="U322">
        <f t="shared" si="117"/>
        <v>321</v>
      </c>
      <c r="W322" t="str">
        <f t="shared" si="97"/>
        <v>Bug_list = [10,11,12,13,14,15,46,47,48,49,123,127,165,166,167,168,193,204,205,212,213,214,265,266,267,268,269,283,284,290,291,292,313,314,</v>
      </c>
      <c r="X322" t="str">
        <f t="shared" si="100"/>
        <v>Dark_list = [197,198,215,228,229,248,261,262,274,275,302,318,319,</v>
      </c>
      <c r="Y322" t="str">
        <f t="shared" si="101"/>
        <v>Dragon_list = [147,148,149,230,</v>
      </c>
      <c r="Z322" t="str">
        <f t="shared" si="102"/>
        <v>Electric_list = [25,26,81,82,100,101,125,135,145,170,171,172,179,180,181,239,243,309,310,311,312,</v>
      </c>
      <c r="AA322" t="str">
        <f t="shared" si="103"/>
        <v>Fighting_list = [56,57,62,66,67,68,106,107,214,236,237,256,257,286,296,297,307,308,</v>
      </c>
      <c r="AB322" t="str">
        <f t="shared" si="104"/>
        <v>Fire_list = [4,5,6,37,38,58,59,77,78,126,136,146,155,156,157,218,219,228,229,240,244,250,255,256,257,</v>
      </c>
      <c r="AC322" t="str">
        <f t="shared" si="105"/>
        <v>Flying_list = [6,12,16,17,18,21,22,41,42,83,84,85,123,130,142,144,145,146,149,163,164,165,166,169,176,177,178,187,188,189,193,198,207,225,226,227,249,250,267,276,277,278,279,284,291,</v>
      </c>
      <c r="AD322" t="str">
        <f t="shared" si="106"/>
        <v>Ghost_list = [92,93,94,200,292,302,</v>
      </c>
      <c r="AE322" t="str">
        <f t="shared" si="107"/>
        <v>Grass_list = [1,2,3,43,44,45,46,47,69,70,71,102,103,114,152,153,154,182,187,188,189,191,192,251,252,253,254,270,271,272,273,274,275,285,286,315,</v>
      </c>
      <c r="AF322" t="str">
        <f t="shared" si="108"/>
        <v>Ground_list = [27,28,31,34,50,51,74,75,76,95,104,105,111,112,194,195,207,208,220,221,231,232,246,247,259,260,290,</v>
      </c>
      <c r="AG322" t="str">
        <f t="shared" si="109"/>
        <v>Ice_list = [87,91,124,131,144,215,220,221,225,238,</v>
      </c>
      <c r="AH322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22" t="str">
        <f t="shared" si="111"/>
        <v>Poison_list = [1,2,3,13,14,15,23,24,29,30,31,32,33,34,41,42,43,44,45,48,49,69,70,71,72,73,88,89,92,93,94,109,110,167,168,169,211,269,315,316,317,</v>
      </c>
      <c r="AJ322" t="str">
        <f t="shared" si="112"/>
        <v>Psychic_list = [63,64,65,79,80,96,97,102,103,121,122,124,150,151,177,178,196,199,201,202,203,238,249,251,280,281,282,307,308,</v>
      </c>
      <c r="AK322" t="str">
        <f t="shared" si="113"/>
        <v>Rock_list = [74,75,76,95,111,112,138,139,140,141,142,185,213,219,222,246,247,248,299,304,305,306,</v>
      </c>
      <c r="AL322" t="str">
        <f t="shared" si="114"/>
        <v>Steel_list = [81,82,205,208,212,227,303,304,305,306,</v>
      </c>
      <c r="AM322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23" spans="1:39" x14ac:dyDescent="0.5">
      <c r="A323">
        <v>322</v>
      </c>
      <c r="B323" t="s">
        <v>1222</v>
      </c>
      <c r="C323" t="s">
        <v>1627</v>
      </c>
      <c r="D323" t="s">
        <v>1616</v>
      </c>
      <c r="E323" t="str">
        <f t="shared" ref="E323:S338" si="120">IF(OR($C323=E$1,$D323=E$1),$A323,"")</f>
        <v/>
      </c>
      <c r="F323" t="str">
        <f t="shared" si="120"/>
        <v/>
      </c>
      <c r="G323" t="str">
        <f t="shared" si="120"/>
        <v/>
      </c>
      <c r="H323" t="str">
        <f t="shared" si="120"/>
        <v/>
      </c>
      <c r="I323" t="str">
        <f t="shared" si="120"/>
        <v/>
      </c>
      <c r="J323">
        <f t="shared" si="120"/>
        <v>322</v>
      </c>
      <c r="K323" t="str">
        <f t="shared" si="120"/>
        <v/>
      </c>
      <c r="L323" t="str">
        <f t="shared" si="120"/>
        <v/>
      </c>
      <c r="M323" t="str">
        <f t="shared" si="120"/>
        <v/>
      </c>
      <c r="N323">
        <f t="shared" si="120"/>
        <v>322</v>
      </c>
      <c r="O323" t="str">
        <f t="shared" si="120"/>
        <v/>
      </c>
      <c r="P323" t="str">
        <f t="shared" si="120"/>
        <v/>
      </c>
      <c r="Q323" t="str">
        <f t="shared" si="120"/>
        <v/>
      </c>
      <c r="R323" t="str">
        <f t="shared" si="120"/>
        <v/>
      </c>
      <c r="S323" t="str">
        <f t="shared" si="120"/>
        <v/>
      </c>
      <c r="T323" t="str">
        <f t="shared" si="119"/>
        <v/>
      </c>
      <c r="U323" t="str">
        <f t="shared" si="117"/>
        <v/>
      </c>
      <c r="W323" t="str">
        <f t="shared" ref="W323:W386" si="121">IF($A322=507,_xlfn.CONCAT(W322,"]"),IF(E323&lt;&gt;"",_xlfn.CONCAT(W322,E323,","),W322))</f>
        <v>Bug_list = [10,11,12,13,14,15,46,47,48,49,123,127,165,166,167,168,193,204,205,212,213,214,265,266,267,268,269,283,284,290,291,292,313,314,</v>
      </c>
      <c r="X323" t="str">
        <f t="shared" si="100"/>
        <v>Dark_list = [197,198,215,228,229,248,261,262,274,275,302,318,319,</v>
      </c>
      <c r="Y323" t="str">
        <f t="shared" si="101"/>
        <v>Dragon_list = [147,148,149,230,</v>
      </c>
      <c r="Z323" t="str">
        <f t="shared" si="102"/>
        <v>Electric_list = [25,26,81,82,100,101,125,135,145,170,171,172,179,180,181,239,243,309,310,311,312,</v>
      </c>
      <c r="AA323" t="str">
        <f t="shared" si="103"/>
        <v>Fighting_list = [56,57,62,66,67,68,106,107,214,236,237,256,257,286,296,297,307,308,</v>
      </c>
      <c r="AB323" t="str">
        <f t="shared" si="104"/>
        <v>Fire_list = [4,5,6,37,38,58,59,77,78,126,136,146,155,156,157,218,219,228,229,240,244,250,255,256,257,322,</v>
      </c>
      <c r="AC323" t="str">
        <f t="shared" si="105"/>
        <v>Flying_list = [6,12,16,17,18,21,22,41,42,83,84,85,123,130,142,144,145,146,149,163,164,165,166,169,176,177,178,187,188,189,193,198,207,225,226,227,249,250,267,276,277,278,279,284,291,</v>
      </c>
      <c r="AD323" t="str">
        <f t="shared" si="106"/>
        <v>Ghost_list = [92,93,94,200,292,302,</v>
      </c>
      <c r="AE323" t="str">
        <f t="shared" si="107"/>
        <v>Grass_list = [1,2,3,43,44,45,46,47,69,70,71,102,103,114,152,153,154,182,187,188,189,191,192,251,252,253,254,270,271,272,273,274,275,285,286,315,</v>
      </c>
      <c r="AF323" t="str">
        <f t="shared" si="108"/>
        <v>Ground_list = [27,28,31,34,50,51,74,75,76,95,104,105,111,112,194,195,207,208,220,221,231,232,246,247,259,260,290,322,</v>
      </c>
      <c r="AG323" t="str">
        <f t="shared" si="109"/>
        <v>Ice_list = [87,91,124,131,144,215,220,221,225,238,</v>
      </c>
      <c r="AH323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23" t="str">
        <f t="shared" si="111"/>
        <v>Poison_list = [1,2,3,13,14,15,23,24,29,30,31,32,33,34,41,42,43,44,45,48,49,69,70,71,72,73,88,89,92,93,94,109,110,167,168,169,211,269,315,316,317,</v>
      </c>
      <c r="AJ323" t="str">
        <f t="shared" si="112"/>
        <v>Psychic_list = [63,64,65,79,80,96,97,102,103,121,122,124,150,151,177,178,196,199,201,202,203,238,249,251,280,281,282,307,308,</v>
      </c>
      <c r="AK323" t="str">
        <f t="shared" si="113"/>
        <v>Rock_list = [74,75,76,95,111,112,138,139,140,141,142,185,213,219,222,246,247,248,299,304,305,306,</v>
      </c>
      <c r="AL323" t="str">
        <f t="shared" si="114"/>
        <v>Steel_list = [81,82,205,208,212,227,303,304,305,306,</v>
      </c>
      <c r="AM323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24" spans="1:39" x14ac:dyDescent="0.5">
      <c r="A324">
        <v>323</v>
      </c>
      <c r="B324" t="s">
        <v>1482</v>
      </c>
      <c r="C324" t="s">
        <v>1627</v>
      </c>
      <c r="D324" t="s">
        <v>1616</v>
      </c>
      <c r="E324" t="str">
        <f t="shared" si="120"/>
        <v/>
      </c>
      <c r="F324" t="str">
        <f t="shared" si="120"/>
        <v/>
      </c>
      <c r="G324" t="str">
        <f t="shared" si="120"/>
        <v/>
      </c>
      <c r="H324" t="str">
        <f t="shared" si="120"/>
        <v/>
      </c>
      <c r="I324" t="str">
        <f t="shared" si="120"/>
        <v/>
      </c>
      <c r="J324">
        <f t="shared" si="120"/>
        <v>323</v>
      </c>
      <c r="K324" t="str">
        <f t="shared" si="120"/>
        <v/>
      </c>
      <c r="L324" t="str">
        <f t="shared" si="120"/>
        <v/>
      </c>
      <c r="M324" t="str">
        <f t="shared" si="120"/>
        <v/>
      </c>
      <c r="N324">
        <f t="shared" si="120"/>
        <v>323</v>
      </c>
      <c r="O324" t="str">
        <f t="shared" si="120"/>
        <v/>
      </c>
      <c r="P324" t="str">
        <f t="shared" si="120"/>
        <v/>
      </c>
      <c r="Q324" t="str">
        <f t="shared" si="120"/>
        <v/>
      </c>
      <c r="R324" t="str">
        <f t="shared" si="120"/>
        <v/>
      </c>
      <c r="S324" t="str">
        <f t="shared" si="120"/>
        <v/>
      </c>
      <c r="T324" t="str">
        <f t="shared" si="119"/>
        <v/>
      </c>
      <c r="U324" t="str">
        <f t="shared" si="117"/>
        <v/>
      </c>
      <c r="W324" t="str">
        <f t="shared" si="121"/>
        <v>Bug_list = [10,11,12,13,14,15,46,47,48,49,123,127,165,166,167,168,193,204,205,212,213,214,265,266,267,268,269,283,284,290,291,292,313,314,</v>
      </c>
      <c r="X324" t="str">
        <f t="shared" si="100"/>
        <v>Dark_list = [197,198,215,228,229,248,261,262,274,275,302,318,319,</v>
      </c>
      <c r="Y324" t="str">
        <f t="shared" si="101"/>
        <v>Dragon_list = [147,148,149,230,</v>
      </c>
      <c r="Z324" t="str">
        <f t="shared" si="102"/>
        <v>Electric_list = [25,26,81,82,100,101,125,135,145,170,171,172,179,180,181,239,243,309,310,311,312,</v>
      </c>
      <c r="AA324" t="str">
        <f t="shared" si="103"/>
        <v>Fighting_list = [56,57,62,66,67,68,106,107,214,236,237,256,257,286,296,297,307,308,</v>
      </c>
      <c r="AB324" t="str">
        <f t="shared" si="104"/>
        <v>Fire_list = [4,5,6,37,38,58,59,77,78,126,136,146,155,156,157,218,219,228,229,240,244,250,255,256,257,322,323,</v>
      </c>
      <c r="AC324" t="str">
        <f t="shared" si="105"/>
        <v>Flying_list = [6,12,16,17,18,21,22,41,42,83,84,85,123,130,142,144,145,146,149,163,164,165,166,169,176,177,178,187,188,189,193,198,207,225,226,227,249,250,267,276,277,278,279,284,291,</v>
      </c>
      <c r="AD324" t="str">
        <f t="shared" si="106"/>
        <v>Ghost_list = [92,93,94,200,292,302,</v>
      </c>
      <c r="AE324" t="str">
        <f t="shared" si="107"/>
        <v>Grass_list = [1,2,3,43,44,45,46,47,69,70,71,102,103,114,152,153,154,182,187,188,189,191,192,251,252,253,254,270,271,272,273,274,275,285,286,315,</v>
      </c>
      <c r="AF324" t="str">
        <f t="shared" si="108"/>
        <v>Ground_list = [27,28,31,34,50,51,74,75,76,95,104,105,111,112,194,195,207,208,220,221,231,232,246,247,259,260,290,322,323,</v>
      </c>
      <c r="AG324" t="str">
        <f t="shared" si="109"/>
        <v>Ice_list = [87,91,124,131,144,215,220,221,225,238,</v>
      </c>
      <c r="AH324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24" t="str">
        <f t="shared" si="111"/>
        <v>Poison_list = [1,2,3,13,14,15,23,24,29,30,31,32,33,34,41,42,43,44,45,48,49,69,70,71,72,73,88,89,92,93,94,109,110,167,168,169,211,269,315,316,317,</v>
      </c>
      <c r="AJ324" t="str">
        <f t="shared" si="112"/>
        <v>Psychic_list = [63,64,65,79,80,96,97,102,103,121,122,124,150,151,177,178,196,199,201,202,203,238,249,251,280,281,282,307,308,</v>
      </c>
      <c r="AK324" t="str">
        <f t="shared" si="113"/>
        <v>Rock_list = [74,75,76,95,111,112,138,139,140,141,142,185,213,219,222,246,247,248,299,304,305,306,</v>
      </c>
      <c r="AL324" t="str">
        <f t="shared" si="114"/>
        <v>Steel_list = [81,82,205,208,212,227,303,304,305,306,</v>
      </c>
      <c r="AM324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25" spans="1:39" x14ac:dyDescent="0.5">
      <c r="A325">
        <v>324</v>
      </c>
      <c r="B325" t="s">
        <v>1483</v>
      </c>
      <c r="C325" t="s">
        <v>1627</v>
      </c>
      <c r="D325" t="s">
        <v>1634</v>
      </c>
      <c r="E325" t="str">
        <f t="shared" si="120"/>
        <v/>
      </c>
      <c r="F325" t="str">
        <f t="shared" si="120"/>
        <v/>
      </c>
      <c r="G325" t="str">
        <f t="shared" si="120"/>
        <v/>
      </c>
      <c r="H325" t="str">
        <f t="shared" si="120"/>
        <v/>
      </c>
      <c r="I325" t="str">
        <f t="shared" si="120"/>
        <v/>
      </c>
      <c r="J325">
        <f t="shared" si="120"/>
        <v>324</v>
      </c>
      <c r="K325" t="str">
        <f t="shared" si="120"/>
        <v/>
      </c>
      <c r="L325" t="str">
        <f t="shared" si="120"/>
        <v/>
      </c>
      <c r="M325" t="str">
        <f t="shared" si="120"/>
        <v/>
      </c>
      <c r="N325" t="str">
        <f t="shared" si="120"/>
        <v/>
      </c>
      <c r="O325" t="str">
        <f t="shared" si="120"/>
        <v/>
      </c>
      <c r="P325" t="str">
        <f t="shared" si="120"/>
        <v/>
      </c>
      <c r="Q325" t="str">
        <f t="shared" si="120"/>
        <v/>
      </c>
      <c r="R325" t="str">
        <f t="shared" si="120"/>
        <v/>
      </c>
      <c r="S325" t="str">
        <f t="shared" si="120"/>
        <v/>
      </c>
      <c r="T325" t="str">
        <f t="shared" si="119"/>
        <v/>
      </c>
      <c r="U325" t="str">
        <f t="shared" si="117"/>
        <v/>
      </c>
      <c r="W325" t="str">
        <f t="shared" si="121"/>
        <v>Bug_list = [10,11,12,13,14,15,46,47,48,49,123,127,165,166,167,168,193,204,205,212,213,214,265,266,267,268,269,283,284,290,291,292,313,314,</v>
      </c>
      <c r="X325" t="str">
        <f t="shared" si="100"/>
        <v>Dark_list = [197,198,215,228,229,248,261,262,274,275,302,318,319,</v>
      </c>
      <c r="Y325" t="str">
        <f t="shared" si="101"/>
        <v>Dragon_list = [147,148,149,230,</v>
      </c>
      <c r="Z325" t="str">
        <f t="shared" si="102"/>
        <v>Electric_list = [25,26,81,82,100,101,125,135,145,170,171,172,179,180,181,239,243,309,310,311,312,</v>
      </c>
      <c r="AA325" t="str">
        <f t="shared" si="103"/>
        <v>Fighting_list = [56,57,62,66,67,68,106,107,214,236,237,256,257,286,296,297,307,308,</v>
      </c>
      <c r="AB325" t="str">
        <f t="shared" si="104"/>
        <v>Fire_list = [4,5,6,37,38,58,59,77,78,126,136,146,155,156,157,218,219,228,229,240,244,250,255,256,257,322,323,324,</v>
      </c>
      <c r="AC325" t="str">
        <f t="shared" si="105"/>
        <v>Flying_list = [6,12,16,17,18,21,22,41,42,83,84,85,123,130,142,144,145,146,149,163,164,165,166,169,176,177,178,187,188,189,193,198,207,225,226,227,249,250,267,276,277,278,279,284,291,</v>
      </c>
      <c r="AD325" t="str">
        <f t="shared" si="106"/>
        <v>Ghost_list = [92,93,94,200,292,302,</v>
      </c>
      <c r="AE325" t="str">
        <f t="shared" si="107"/>
        <v>Grass_list = [1,2,3,43,44,45,46,47,69,70,71,102,103,114,152,153,154,182,187,188,189,191,192,251,252,253,254,270,271,272,273,274,275,285,286,315,</v>
      </c>
      <c r="AF325" t="str">
        <f t="shared" si="108"/>
        <v>Ground_list = [27,28,31,34,50,51,74,75,76,95,104,105,111,112,194,195,207,208,220,221,231,232,246,247,259,260,290,322,323,</v>
      </c>
      <c r="AG325" t="str">
        <f t="shared" si="109"/>
        <v>Ice_list = [87,91,124,131,144,215,220,221,225,238,</v>
      </c>
      <c r="AH325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25" t="str">
        <f t="shared" si="111"/>
        <v>Poison_list = [1,2,3,13,14,15,23,24,29,30,31,32,33,34,41,42,43,44,45,48,49,69,70,71,72,73,88,89,92,93,94,109,110,167,168,169,211,269,315,316,317,</v>
      </c>
      <c r="AJ325" t="str">
        <f t="shared" si="112"/>
        <v>Psychic_list = [63,64,65,79,80,96,97,102,103,121,122,124,150,151,177,178,196,199,201,202,203,238,249,251,280,281,282,307,308,</v>
      </c>
      <c r="AK325" t="str">
        <f t="shared" si="113"/>
        <v>Rock_list = [74,75,76,95,111,112,138,139,140,141,142,185,213,219,222,246,247,248,299,304,305,306,</v>
      </c>
      <c r="AL325" t="str">
        <f t="shared" si="114"/>
        <v>Steel_list = [81,82,205,208,212,227,303,304,305,306,</v>
      </c>
      <c r="AM325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26" spans="1:39" x14ac:dyDescent="0.5">
      <c r="A326">
        <v>325</v>
      </c>
      <c r="B326" t="s">
        <v>1223</v>
      </c>
      <c r="C326" t="s">
        <v>1624</v>
      </c>
      <c r="D326" t="s">
        <v>1634</v>
      </c>
      <c r="E326" t="str">
        <f t="shared" si="120"/>
        <v/>
      </c>
      <c r="F326" t="str">
        <f t="shared" si="120"/>
        <v/>
      </c>
      <c r="G326" t="str">
        <f t="shared" si="120"/>
        <v/>
      </c>
      <c r="H326" t="str">
        <f t="shared" si="120"/>
        <v/>
      </c>
      <c r="I326" t="str">
        <f t="shared" si="120"/>
        <v/>
      </c>
      <c r="J326" t="str">
        <f t="shared" si="120"/>
        <v/>
      </c>
      <c r="K326" t="str">
        <f t="shared" si="120"/>
        <v/>
      </c>
      <c r="L326" t="str">
        <f t="shared" si="120"/>
        <v/>
      </c>
      <c r="M326" t="str">
        <f t="shared" si="120"/>
        <v/>
      </c>
      <c r="N326" t="str">
        <f t="shared" si="120"/>
        <v/>
      </c>
      <c r="O326" t="str">
        <f t="shared" si="120"/>
        <v/>
      </c>
      <c r="P326" t="str">
        <f t="shared" si="120"/>
        <v/>
      </c>
      <c r="Q326" t="str">
        <f t="shared" si="120"/>
        <v/>
      </c>
      <c r="R326">
        <f t="shared" si="120"/>
        <v>325</v>
      </c>
      <c r="S326" t="str">
        <f t="shared" si="120"/>
        <v/>
      </c>
      <c r="T326" t="str">
        <f t="shared" si="119"/>
        <v/>
      </c>
      <c r="U326" t="str">
        <f t="shared" si="117"/>
        <v/>
      </c>
      <c r="W326" t="str">
        <f t="shared" si="121"/>
        <v>Bug_list = [10,11,12,13,14,15,46,47,48,49,123,127,165,166,167,168,193,204,205,212,213,214,265,266,267,268,269,283,284,290,291,292,313,314,</v>
      </c>
      <c r="X326" t="str">
        <f t="shared" si="100"/>
        <v>Dark_list = [197,198,215,228,229,248,261,262,274,275,302,318,319,</v>
      </c>
      <c r="Y326" t="str">
        <f t="shared" si="101"/>
        <v>Dragon_list = [147,148,149,230,</v>
      </c>
      <c r="Z326" t="str">
        <f t="shared" si="102"/>
        <v>Electric_list = [25,26,81,82,100,101,125,135,145,170,171,172,179,180,181,239,243,309,310,311,312,</v>
      </c>
      <c r="AA326" t="str">
        <f t="shared" si="103"/>
        <v>Fighting_list = [56,57,62,66,67,68,106,107,214,236,237,256,257,286,296,297,307,308,</v>
      </c>
      <c r="AB326" t="str">
        <f t="shared" si="104"/>
        <v>Fire_list = [4,5,6,37,38,58,59,77,78,126,136,146,155,156,157,218,219,228,229,240,244,250,255,256,257,322,323,324,</v>
      </c>
      <c r="AC326" t="str">
        <f t="shared" si="105"/>
        <v>Flying_list = [6,12,16,17,18,21,22,41,42,83,84,85,123,130,142,144,145,146,149,163,164,165,166,169,176,177,178,187,188,189,193,198,207,225,226,227,249,250,267,276,277,278,279,284,291,</v>
      </c>
      <c r="AD326" t="str">
        <f t="shared" si="106"/>
        <v>Ghost_list = [92,93,94,200,292,302,</v>
      </c>
      <c r="AE326" t="str">
        <f t="shared" si="107"/>
        <v>Grass_list = [1,2,3,43,44,45,46,47,69,70,71,102,103,114,152,153,154,182,187,188,189,191,192,251,252,253,254,270,271,272,273,274,275,285,286,315,</v>
      </c>
      <c r="AF326" t="str">
        <f t="shared" si="108"/>
        <v>Ground_list = [27,28,31,34,50,51,74,75,76,95,104,105,111,112,194,195,207,208,220,221,231,232,246,247,259,260,290,322,323,</v>
      </c>
      <c r="AG326" t="str">
        <f t="shared" si="109"/>
        <v>Ice_list = [87,91,124,131,144,215,220,221,225,238,</v>
      </c>
      <c r="AH326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26" t="str">
        <f t="shared" si="111"/>
        <v>Poison_list = [1,2,3,13,14,15,23,24,29,30,31,32,33,34,41,42,43,44,45,48,49,69,70,71,72,73,88,89,92,93,94,109,110,167,168,169,211,269,315,316,317,</v>
      </c>
      <c r="AJ326" t="str">
        <f t="shared" si="112"/>
        <v>Psychic_list = [63,64,65,79,80,96,97,102,103,121,122,124,150,151,177,178,196,199,201,202,203,238,249,251,280,281,282,307,308,325,</v>
      </c>
      <c r="AK326" t="str">
        <f t="shared" si="113"/>
        <v>Rock_list = [74,75,76,95,111,112,138,139,140,141,142,185,213,219,222,246,247,248,299,304,305,306,</v>
      </c>
      <c r="AL326" t="str">
        <f t="shared" si="114"/>
        <v>Steel_list = [81,82,205,208,212,227,303,304,305,306,</v>
      </c>
      <c r="AM326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27" spans="1:39" x14ac:dyDescent="0.5">
      <c r="A327">
        <v>326</v>
      </c>
      <c r="B327" t="s">
        <v>1484</v>
      </c>
      <c r="C327" t="s">
        <v>1624</v>
      </c>
      <c r="D327" t="s">
        <v>1634</v>
      </c>
      <c r="E327" t="str">
        <f t="shared" si="120"/>
        <v/>
      </c>
      <c r="F327" t="str">
        <f t="shared" si="120"/>
        <v/>
      </c>
      <c r="G327" t="str">
        <f t="shared" si="120"/>
        <v/>
      </c>
      <c r="H327" t="str">
        <f t="shared" si="120"/>
        <v/>
      </c>
      <c r="I327" t="str">
        <f t="shared" si="120"/>
        <v/>
      </c>
      <c r="J327" t="str">
        <f t="shared" si="120"/>
        <v/>
      </c>
      <c r="K327" t="str">
        <f t="shared" si="120"/>
        <v/>
      </c>
      <c r="L327" t="str">
        <f t="shared" si="120"/>
        <v/>
      </c>
      <c r="M327" t="str">
        <f t="shared" si="120"/>
        <v/>
      </c>
      <c r="N327" t="str">
        <f t="shared" si="120"/>
        <v/>
      </c>
      <c r="O327" t="str">
        <f t="shared" si="120"/>
        <v/>
      </c>
      <c r="P327" t="str">
        <f t="shared" si="120"/>
        <v/>
      </c>
      <c r="Q327" t="str">
        <f t="shared" si="120"/>
        <v/>
      </c>
      <c r="R327">
        <f t="shared" si="120"/>
        <v>326</v>
      </c>
      <c r="S327" t="str">
        <f t="shared" si="120"/>
        <v/>
      </c>
      <c r="T327" t="str">
        <f t="shared" si="119"/>
        <v/>
      </c>
      <c r="U327" t="str">
        <f t="shared" si="117"/>
        <v/>
      </c>
      <c r="W327" t="str">
        <f t="shared" si="121"/>
        <v>Bug_list = [10,11,12,13,14,15,46,47,48,49,123,127,165,166,167,168,193,204,205,212,213,214,265,266,267,268,269,283,284,290,291,292,313,314,</v>
      </c>
      <c r="X327" t="str">
        <f t="shared" si="100"/>
        <v>Dark_list = [197,198,215,228,229,248,261,262,274,275,302,318,319,</v>
      </c>
      <c r="Y327" t="str">
        <f t="shared" si="101"/>
        <v>Dragon_list = [147,148,149,230,</v>
      </c>
      <c r="Z327" t="str">
        <f t="shared" si="102"/>
        <v>Electric_list = [25,26,81,82,100,101,125,135,145,170,171,172,179,180,181,239,243,309,310,311,312,</v>
      </c>
      <c r="AA327" t="str">
        <f t="shared" si="103"/>
        <v>Fighting_list = [56,57,62,66,67,68,106,107,214,236,237,256,257,286,296,297,307,308,</v>
      </c>
      <c r="AB327" t="str">
        <f t="shared" si="104"/>
        <v>Fire_list = [4,5,6,37,38,58,59,77,78,126,136,146,155,156,157,218,219,228,229,240,244,250,255,256,257,322,323,324,</v>
      </c>
      <c r="AC327" t="str">
        <f t="shared" si="105"/>
        <v>Flying_list = [6,12,16,17,18,21,22,41,42,83,84,85,123,130,142,144,145,146,149,163,164,165,166,169,176,177,178,187,188,189,193,198,207,225,226,227,249,250,267,276,277,278,279,284,291,</v>
      </c>
      <c r="AD327" t="str">
        <f t="shared" si="106"/>
        <v>Ghost_list = [92,93,94,200,292,302,</v>
      </c>
      <c r="AE327" t="str">
        <f t="shared" si="107"/>
        <v>Grass_list = [1,2,3,43,44,45,46,47,69,70,71,102,103,114,152,153,154,182,187,188,189,191,192,251,252,253,254,270,271,272,273,274,275,285,286,315,</v>
      </c>
      <c r="AF327" t="str">
        <f t="shared" si="108"/>
        <v>Ground_list = [27,28,31,34,50,51,74,75,76,95,104,105,111,112,194,195,207,208,220,221,231,232,246,247,259,260,290,322,323,</v>
      </c>
      <c r="AG327" t="str">
        <f t="shared" si="109"/>
        <v>Ice_list = [87,91,124,131,144,215,220,221,225,238,</v>
      </c>
      <c r="AH327" t="str">
        <f t="shared" si="110"/>
        <v>Normal_list = [16,17,18,19,20,21,22,39,40,52,53,83,84,85,108,113,115,128,132,133,137,143,161,162,163,164,174,190,203,206,216,217,233,234,235,241,242,263,264,276,277,287,288,289,293,294,295,298,300,301,</v>
      </c>
      <c r="AI327" t="str">
        <f t="shared" si="111"/>
        <v>Poison_list = [1,2,3,13,14,15,23,24,29,30,31,32,33,34,41,42,43,44,45,48,49,69,70,71,72,73,88,89,92,93,94,109,110,167,168,169,211,269,315,316,317,</v>
      </c>
      <c r="AJ327" t="str">
        <f t="shared" si="112"/>
        <v>Psychic_list = [63,64,65,79,80,96,97,102,103,121,122,124,150,151,177,178,196,199,201,202,203,238,249,251,280,281,282,307,308,325,326,</v>
      </c>
      <c r="AK327" t="str">
        <f t="shared" si="113"/>
        <v>Rock_list = [74,75,76,95,111,112,138,139,140,141,142,185,213,219,222,246,247,248,299,304,305,306,</v>
      </c>
      <c r="AL327" t="str">
        <f t="shared" si="114"/>
        <v>Steel_list = [81,82,205,208,212,227,303,304,305,306,</v>
      </c>
      <c r="AM327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28" spans="1:39" x14ac:dyDescent="0.5">
      <c r="A328">
        <v>327</v>
      </c>
      <c r="B328" t="s">
        <v>1485</v>
      </c>
      <c r="C328" t="s">
        <v>1620</v>
      </c>
      <c r="D328" t="s">
        <v>1634</v>
      </c>
      <c r="E328" t="str">
        <f t="shared" si="120"/>
        <v/>
      </c>
      <c r="F328" t="str">
        <f t="shared" si="120"/>
        <v/>
      </c>
      <c r="G328" t="str">
        <f t="shared" si="120"/>
        <v/>
      </c>
      <c r="H328" t="str">
        <f t="shared" si="120"/>
        <v/>
      </c>
      <c r="I328" t="str">
        <f t="shared" si="120"/>
        <v/>
      </c>
      <c r="J328" t="str">
        <f t="shared" si="120"/>
        <v/>
      </c>
      <c r="K328" t="str">
        <f t="shared" si="120"/>
        <v/>
      </c>
      <c r="L328" t="str">
        <f t="shared" si="120"/>
        <v/>
      </c>
      <c r="M328" t="str">
        <f t="shared" si="120"/>
        <v/>
      </c>
      <c r="N328" t="str">
        <f t="shared" si="120"/>
        <v/>
      </c>
      <c r="O328" t="str">
        <f t="shared" si="120"/>
        <v/>
      </c>
      <c r="P328">
        <f t="shared" si="120"/>
        <v>327</v>
      </c>
      <c r="Q328" t="str">
        <f t="shared" si="120"/>
        <v/>
      </c>
      <c r="R328" t="str">
        <f t="shared" si="120"/>
        <v/>
      </c>
      <c r="S328" t="str">
        <f t="shared" si="120"/>
        <v/>
      </c>
      <c r="T328" t="str">
        <f t="shared" si="119"/>
        <v/>
      </c>
      <c r="U328" t="str">
        <f t="shared" si="117"/>
        <v/>
      </c>
      <c r="W328" t="str">
        <f t="shared" si="121"/>
        <v>Bug_list = [10,11,12,13,14,15,46,47,48,49,123,127,165,166,167,168,193,204,205,212,213,214,265,266,267,268,269,283,284,290,291,292,313,314,</v>
      </c>
      <c r="X328" t="str">
        <f t="shared" si="100"/>
        <v>Dark_list = [197,198,215,228,229,248,261,262,274,275,302,318,319,</v>
      </c>
      <c r="Y328" t="str">
        <f t="shared" si="101"/>
        <v>Dragon_list = [147,148,149,230,</v>
      </c>
      <c r="Z328" t="str">
        <f t="shared" si="102"/>
        <v>Electric_list = [25,26,81,82,100,101,125,135,145,170,171,172,179,180,181,239,243,309,310,311,312,</v>
      </c>
      <c r="AA328" t="str">
        <f t="shared" si="103"/>
        <v>Fighting_list = [56,57,62,66,67,68,106,107,214,236,237,256,257,286,296,297,307,308,</v>
      </c>
      <c r="AB328" t="str">
        <f t="shared" si="104"/>
        <v>Fire_list = [4,5,6,37,38,58,59,77,78,126,136,146,155,156,157,218,219,228,229,240,244,250,255,256,257,322,323,324,</v>
      </c>
      <c r="AC328" t="str">
        <f t="shared" si="105"/>
        <v>Flying_list = [6,12,16,17,18,21,22,41,42,83,84,85,123,130,142,144,145,146,149,163,164,165,166,169,176,177,178,187,188,189,193,198,207,225,226,227,249,250,267,276,277,278,279,284,291,</v>
      </c>
      <c r="AD328" t="str">
        <f t="shared" si="106"/>
        <v>Ghost_list = [92,93,94,200,292,302,</v>
      </c>
      <c r="AE328" t="str">
        <f t="shared" si="107"/>
        <v>Grass_list = [1,2,3,43,44,45,46,47,69,70,71,102,103,114,152,153,154,182,187,188,189,191,192,251,252,253,254,270,271,272,273,274,275,285,286,315,</v>
      </c>
      <c r="AF328" t="str">
        <f t="shared" si="108"/>
        <v>Ground_list = [27,28,31,34,50,51,74,75,76,95,104,105,111,112,194,195,207,208,220,221,231,232,246,247,259,260,290,322,323,</v>
      </c>
      <c r="AG328" t="str">
        <f t="shared" si="109"/>
        <v>Ice_list = [87,91,124,131,144,215,220,221,225,238,</v>
      </c>
      <c r="AH328" t="str">
        <f t="shared" si="110"/>
        <v>Normal_list = [16,17,18,19,20,21,22,39,40,52,53,83,84,85,108,113,115,128,132,133,137,143,161,162,163,164,174,190,203,206,216,217,233,234,235,241,242,263,264,276,277,287,288,289,293,294,295,298,300,301,327,</v>
      </c>
      <c r="AI328" t="str">
        <f t="shared" si="111"/>
        <v>Poison_list = [1,2,3,13,14,15,23,24,29,30,31,32,33,34,41,42,43,44,45,48,49,69,70,71,72,73,88,89,92,93,94,109,110,167,168,169,211,269,315,316,317,</v>
      </c>
      <c r="AJ328" t="str">
        <f t="shared" si="112"/>
        <v>Psychic_list = [63,64,65,79,80,96,97,102,103,121,122,124,150,151,177,178,196,199,201,202,203,238,249,251,280,281,282,307,308,325,326,</v>
      </c>
      <c r="AK328" t="str">
        <f t="shared" si="113"/>
        <v>Rock_list = [74,75,76,95,111,112,138,139,140,141,142,185,213,219,222,246,247,248,299,304,305,306,</v>
      </c>
      <c r="AL328" t="str">
        <f t="shared" si="114"/>
        <v>Steel_list = [81,82,205,208,212,227,303,304,305,306,</v>
      </c>
      <c r="AM328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29" spans="1:39" x14ac:dyDescent="0.5">
      <c r="A329">
        <v>328</v>
      </c>
      <c r="B329" t="s">
        <v>1224</v>
      </c>
      <c r="C329" t="s">
        <v>1616</v>
      </c>
      <c r="D329" t="s">
        <v>1634</v>
      </c>
      <c r="E329" t="str">
        <f t="shared" si="120"/>
        <v/>
      </c>
      <c r="F329" t="str">
        <f t="shared" si="120"/>
        <v/>
      </c>
      <c r="G329" t="str">
        <f t="shared" si="120"/>
        <v/>
      </c>
      <c r="H329" t="str">
        <f t="shared" si="120"/>
        <v/>
      </c>
      <c r="I329" t="str">
        <f t="shared" si="120"/>
        <v/>
      </c>
      <c r="J329" t="str">
        <f t="shared" si="120"/>
        <v/>
      </c>
      <c r="K329" t="str">
        <f t="shared" si="120"/>
        <v/>
      </c>
      <c r="L329" t="str">
        <f t="shared" si="120"/>
        <v/>
      </c>
      <c r="M329" t="str">
        <f t="shared" si="120"/>
        <v/>
      </c>
      <c r="N329">
        <f t="shared" si="120"/>
        <v>328</v>
      </c>
      <c r="O329" t="str">
        <f t="shared" si="120"/>
        <v/>
      </c>
      <c r="P329" t="str">
        <f t="shared" si="120"/>
        <v/>
      </c>
      <c r="Q329" t="str">
        <f t="shared" si="120"/>
        <v/>
      </c>
      <c r="R329" t="str">
        <f t="shared" si="120"/>
        <v/>
      </c>
      <c r="S329" t="str">
        <f t="shared" si="120"/>
        <v/>
      </c>
      <c r="T329" t="str">
        <f t="shared" si="119"/>
        <v/>
      </c>
      <c r="U329" t="str">
        <f t="shared" si="117"/>
        <v/>
      </c>
      <c r="W329" t="str">
        <f t="shared" si="121"/>
        <v>Bug_list = [10,11,12,13,14,15,46,47,48,49,123,127,165,166,167,168,193,204,205,212,213,214,265,266,267,268,269,283,284,290,291,292,313,314,</v>
      </c>
      <c r="X329" t="str">
        <f t="shared" si="100"/>
        <v>Dark_list = [197,198,215,228,229,248,261,262,274,275,302,318,319,</v>
      </c>
      <c r="Y329" t="str">
        <f t="shared" si="101"/>
        <v>Dragon_list = [147,148,149,230,</v>
      </c>
      <c r="Z329" t="str">
        <f t="shared" si="102"/>
        <v>Electric_list = [25,26,81,82,100,101,125,135,145,170,171,172,179,180,181,239,243,309,310,311,312,</v>
      </c>
      <c r="AA329" t="str">
        <f t="shared" si="103"/>
        <v>Fighting_list = [56,57,62,66,67,68,106,107,214,236,237,256,257,286,296,297,307,308,</v>
      </c>
      <c r="AB329" t="str">
        <f t="shared" si="104"/>
        <v>Fire_list = [4,5,6,37,38,58,59,77,78,126,136,146,155,156,157,218,219,228,229,240,244,250,255,256,257,322,323,324,</v>
      </c>
      <c r="AC329" t="str">
        <f t="shared" si="105"/>
        <v>Flying_list = [6,12,16,17,18,21,22,41,42,83,84,85,123,130,142,144,145,146,149,163,164,165,166,169,176,177,178,187,188,189,193,198,207,225,226,227,249,250,267,276,277,278,279,284,291,</v>
      </c>
      <c r="AD329" t="str">
        <f t="shared" si="106"/>
        <v>Ghost_list = [92,93,94,200,292,302,</v>
      </c>
      <c r="AE329" t="str">
        <f t="shared" si="107"/>
        <v>Grass_list = [1,2,3,43,44,45,46,47,69,70,71,102,103,114,152,153,154,182,187,188,189,191,192,251,252,253,254,270,271,272,273,274,275,285,286,315,</v>
      </c>
      <c r="AF329" t="str">
        <f t="shared" si="108"/>
        <v>Ground_list = [27,28,31,34,50,51,74,75,76,95,104,105,111,112,194,195,207,208,220,221,231,232,246,247,259,260,290,322,323,328,</v>
      </c>
      <c r="AG329" t="str">
        <f t="shared" si="109"/>
        <v>Ice_list = [87,91,124,131,144,215,220,221,225,238,</v>
      </c>
      <c r="AH329" t="str">
        <f t="shared" si="110"/>
        <v>Normal_list = [16,17,18,19,20,21,22,39,40,52,53,83,84,85,108,113,115,128,132,133,137,143,161,162,163,164,174,190,203,206,216,217,233,234,235,241,242,263,264,276,277,287,288,289,293,294,295,298,300,301,327,</v>
      </c>
      <c r="AI329" t="str">
        <f t="shared" si="111"/>
        <v>Poison_list = [1,2,3,13,14,15,23,24,29,30,31,32,33,34,41,42,43,44,45,48,49,69,70,71,72,73,88,89,92,93,94,109,110,167,168,169,211,269,315,316,317,</v>
      </c>
      <c r="AJ329" t="str">
        <f t="shared" si="112"/>
        <v>Psychic_list = [63,64,65,79,80,96,97,102,103,121,122,124,150,151,177,178,196,199,201,202,203,238,249,251,280,281,282,307,308,325,326,</v>
      </c>
      <c r="AK329" t="str">
        <f t="shared" si="113"/>
        <v>Rock_list = [74,75,76,95,111,112,138,139,140,141,142,185,213,219,222,246,247,248,299,304,305,306,</v>
      </c>
      <c r="AL329" t="str">
        <f t="shared" si="114"/>
        <v>Steel_list = [81,82,205,208,212,227,303,304,305,306,</v>
      </c>
      <c r="AM329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30" spans="1:39" x14ac:dyDescent="0.5">
      <c r="A330">
        <v>329</v>
      </c>
      <c r="B330" t="s">
        <v>1225</v>
      </c>
      <c r="C330" t="s">
        <v>1616</v>
      </c>
      <c r="D330" t="s">
        <v>1617</v>
      </c>
      <c r="E330" t="str">
        <f t="shared" si="120"/>
        <v/>
      </c>
      <c r="F330" t="str">
        <f t="shared" si="120"/>
        <v/>
      </c>
      <c r="G330">
        <f t="shared" si="120"/>
        <v>329</v>
      </c>
      <c r="H330" t="str">
        <f t="shared" si="120"/>
        <v/>
      </c>
      <c r="I330" t="str">
        <f t="shared" si="120"/>
        <v/>
      </c>
      <c r="J330" t="str">
        <f t="shared" si="120"/>
        <v/>
      </c>
      <c r="K330" t="str">
        <f t="shared" si="120"/>
        <v/>
      </c>
      <c r="L330" t="str">
        <f t="shared" si="120"/>
        <v/>
      </c>
      <c r="M330" t="str">
        <f t="shared" si="120"/>
        <v/>
      </c>
      <c r="N330">
        <f t="shared" si="120"/>
        <v>329</v>
      </c>
      <c r="O330" t="str">
        <f t="shared" si="120"/>
        <v/>
      </c>
      <c r="P330" t="str">
        <f t="shared" si="120"/>
        <v/>
      </c>
      <c r="Q330" t="str">
        <f t="shared" si="120"/>
        <v/>
      </c>
      <c r="R330" t="str">
        <f t="shared" si="120"/>
        <v/>
      </c>
      <c r="S330" t="str">
        <f t="shared" si="120"/>
        <v/>
      </c>
      <c r="T330" t="str">
        <f t="shared" si="119"/>
        <v/>
      </c>
      <c r="U330" t="str">
        <f t="shared" si="117"/>
        <v/>
      </c>
      <c r="W330" t="str">
        <f t="shared" si="121"/>
        <v>Bug_list = [10,11,12,13,14,15,46,47,48,49,123,127,165,166,167,168,193,204,205,212,213,214,265,266,267,268,269,283,284,290,291,292,313,314,</v>
      </c>
      <c r="X330" t="str">
        <f t="shared" si="100"/>
        <v>Dark_list = [197,198,215,228,229,248,261,262,274,275,302,318,319,</v>
      </c>
      <c r="Y330" t="str">
        <f t="shared" si="101"/>
        <v>Dragon_list = [147,148,149,230,329,</v>
      </c>
      <c r="Z330" t="str">
        <f t="shared" si="102"/>
        <v>Electric_list = [25,26,81,82,100,101,125,135,145,170,171,172,179,180,181,239,243,309,310,311,312,</v>
      </c>
      <c r="AA330" t="str">
        <f t="shared" si="103"/>
        <v>Fighting_list = [56,57,62,66,67,68,106,107,214,236,237,256,257,286,296,297,307,308,</v>
      </c>
      <c r="AB330" t="str">
        <f t="shared" si="104"/>
        <v>Fire_list = [4,5,6,37,38,58,59,77,78,126,136,146,155,156,157,218,219,228,229,240,244,250,255,256,257,322,323,324,</v>
      </c>
      <c r="AC330" t="str">
        <f t="shared" si="105"/>
        <v>Flying_list = [6,12,16,17,18,21,22,41,42,83,84,85,123,130,142,144,145,146,149,163,164,165,166,169,176,177,178,187,188,189,193,198,207,225,226,227,249,250,267,276,277,278,279,284,291,</v>
      </c>
      <c r="AD330" t="str">
        <f t="shared" si="106"/>
        <v>Ghost_list = [92,93,94,200,292,302,</v>
      </c>
      <c r="AE330" t="str">
        <f t="shared" si="107"/>
        <v>Grass_list = [1,2,3,43,44,45,46,47,69,70,71,102,103,114,152,153,154,182,187,188,189,191,192,251,252,253,254,270,271,272,273,274,275,285,286,315,</v>
      </c>
      <c r="AF330" t="str">
        <f t="shared" si="108"/>
        <v>Ground_list = [27,28,31,34,50,51,74,75,76,95,104,105,111,112,194,195,207,208,220,221,231,232,246,247,259,260,290,322,323,328,329,</v>
      </c>
      <c r="AG330" t="str">
        <f t="shared" si="109"/>
        <v>Ice_list = [87,91,124,131,144,215,220,221,225,238,</v>
      </c>
      <c r="AH330" t="str">
        <f t="shared" si="110"/>
        <v>Normal_list = [16,17,18,19,20,21,22,39,40,52,53,83,84,85,108,113,115,128,132,133,137,143,161,162,163,164,174,190,203,206,216,217,233,234,235,241,242,263,264,276,277,287,288,289,293,294,295,298,300,301,327,</v>
      </c>
      <c r="AI330" t="str">
        <f t="shared" si="111"/>
        <v>Poison_list = [1,2,3,13,14,15,23,24,29,30,31,32,33,34,41,42,43,44,45,48,49,69,70,71,72,73,88,89,92,93,94,109,110,167,168,169,211,269,315,316,317,</v>
      </c>
      <c r="AJ330" t="str">
        <f t="shared" si="112"/>
        <v>Psychic_list = [63,64,65,79,80,96,97,102,103,121,122,124,150,151,177,178,196,199,201,202,203,238,249,251,280,281,282,307,308,325,326,</v>
      </c>
      <c r="AK330" t="str">
        <f t="shared" si="113"/>
        <v>Rock_list = [74,75,76,95,111,112,138,139,140,141,142,185,213,219,222,246,247,248,299,304,305,306,</v>
      </c>
      <c r="AL330" t="str">
        <f t="shared" si="114"/>
        <v>Steel_list = [81,82,205,208,212,227,303,304,305,306,</v>
      </c>
      <c r="AM330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31" spans="1:39" x14ac:dyDescent="0.5">
      <c r="A331">
        <v>330</v>
      </c>
      <c r="B331" t="s">
        <v>1486</v>
      </c>
      <c r="C331" t="s">
        <v>1616</v>
      </c>
      <c r="D331" t="s">
        <v>1617</v>
      </c>
      <c r="E331" t="str">
        <f t="shared" si="120"/>
        <v/>
      </c>
      <c r="F331" t="str">
        <f t="shared" si="120"/>
        <v/>
      </c>
      <c r="G331">
        <f t="shared" si="120"/>
        <v>330</v>
      </c>
      <c r="H331" t="str">
        <f t="shared" si="120"/>
        <v/>
      </c>
      <c r="I331" t="str">
        <f t="shared" si="120"/>
        <v/>
      </c>
      <c r="J331" t="str">
        <f t="shared" si="120"/>
        <v/>
      </c>
      <c r="K331" t="str">
        <f t="shared" si="120"/>
        <v/>
      </c>
      <c r="L331" t="str">
        <f t="shared" si="120"/>
        <v/>
      </c>
      <c r="M331" t="str">
        <f t="shared" si="120"/>
        <v/>
      </c>
      <c r="N331">
        <f t="shared" si="120"/>
        <v>330</v>
      </c>
      <c r="O331" t="str">
        <f t="shared" si="120"/>
        <v/>
      </c>
      <c r="P331" t="str">
        <f t="shared" si="120"/>
        <v/>
      </c>
      <c r="Q331" t="str">
        <f t="shared" si="120"/>
        <v/>
      </c>
      <c r="R331" t="str">
        <f t="shared" si="120"/>
        <v/>
      </c>
      <c r="S331" t="str">
        <f t="shared" si="120"/>
        <v/>
      </c>
      <c r="T331" t="str">
        <f t="shared" si="119"/>
        <v/>
      </c>
      <c r="U331" t="str">
        <f t="shared" si="117"/>
        <v/>
      </c>
      <c r="W331" t="str">
        <f t="shared" si="121"/>
        <v>Bug_list = [10,11,12,13,14,15,46,47,48,49,123,127,165,166,167,168,193,204,205,212,213,214,265,266,267,268,269,283,284,290,291,292,313,314,</v>
      </c>
      <c r="X331" t="str">
        <f t="shared" si="100"/>
        <v>Dark_list = [197,198,215,228,229,248,261,262,274,275,302,318,319,</v>
      </c>
      <c r="Y331" t="str">
        <f t="shared" si="101"/>
        <v>Dragon_list = [147,148,149,230,329,330,</v>
      </c>
      <c r="Z331" t="str">
        <f t="shared" si="102"/>
        <v>Electric_list = [25,26,81,82,100,101,125,135,145,170,171,172,179,180,181,239,243,309,310,311,312,</v>
      </c>
      <c r="AA331" t="str">
        <f t="shared" si="103"/>
        <v>Fighting_list = [56,57,62,66,67,68,106,107,214,236,237,256,257,286,296,297,307,308,</v>
      </c>
      <c r="AB331" t="str">
        <f t="shared" si="104"/>
        <v>Fire_list = [4,5,6,37,38,58,59,77,78,126,136,146,155,156,157,218,219,228,229,240,244,250,255,256,257,322,323,324,</v>
      </c>
      <c r="AC331" t="str">
        <f t="shared" si="105"/>
        <v>Flying_list = [6,12,16,17,18,21,22,41,42,83,84,85,123,130,142,144,145,146,149,163,164,165,166,169,176,177,178,187,188,189,193,198,207,225,226,227,249,250,267,276,277,278,279,284,291,</v>
      </c>
      <c r="AD331" t="str">
        <f t="shared" si="106"/>
        <v>Ghost_list = [92,93,94,200,292,302,</v>
      </c>
      <c r="AE331" t="str">
        <f t="shared" si="107"/>
        <v>Grass_list = [1,2,3,43,44,45,46,47,69,70,71,102,103,114,152,153,154,182,187,188,189,191,192,251,252,253,254,270,271,272,273,274,275,285,286,315,</v>
      </c>
      <c r="AF331" t="str">
        <f t="shared" si="108"/>
        <v>Ground_list = [27,28,31,34,50,51,74,75,76,95,104,105,111,112,194,195,207,208,220,221,231,232,246,247,259,260,290,322,323,328,329,330,</v>
      </c>
      <c r="AG331" t="str">
        <f t="shared" si="109"/>
        <v>Ice_list = [87,91,124,131,144,215,220,221,225,238,</v>
      </c>
      <c r="AH331" t="str">
        <f t="shared" si="110"/>
        <v>Normal_list = [16,17,18,19,20,21,22,39,40,52,53,83,84,85,108,113,115,128,132,133,137,143,161,162,163,164,174,190,203,206,216,217,233,234,235,241,242,263,264,276,277,287,288,289,293,294,295,298,300,301,327,</v>
      </c>
      <c r="AI331" t="str">
        <f t="shared" si="111"/>
        <v>Poison_list = [1,2,3,13,14,15,23,24,29,30,31,32,33,34,41,42,43,44,45,48,49,69,70,71,72,73,88,89,92,93,94,109,110,167,168,169,211,269,315,316,317,</v>
      </c>
      <c r="AJ331" t="str">
        <f t="shared" si="112"/>
        <v>Psychic_list = [63,64,65,79,80,96,97,102,103,121,122,124,150,151,177,178,196,199,201,202,203,238,249,251,280,281,282,307,308,325,326,</v>
      </c>
      <c r="AK331" t="str">
        <f t="shared" si="113"/>
        <v>Rock_list = [74,75,76,95,111,112,138,139,140,141,142,185,213,219,222,246,247,248,299,304,305,306,</v>
      </c>
      <c r="AL331" t="str">
        <f t="shared" si="114"/>
        <v>Steel_list = [81,82,205,208,212,227,303,304,305,306,</v>
      </c>
      <c r="AM331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32" spans="1:39" x14ac:dyDescent="0.5">
      <c r="A332">
        <v>331</v>
      </c>
      <c r="B332" t="s">
        <v>1226</v>
      </c>
      <c r="C332" t="s">
        <v>1618</v>
      </c>
      <c r="D332" t="s">
        <v>1634</v>
      </c>
      <c r="E332" t="str">
        <f t="shared" si="120"/>
        <v/>
      </c>
      <c r="F332" t="str">
        <f t="shared" si="120"/>
        <v/>
      </c>
      <c r="G332" t="str">
        <f t="shared" si="120"/>
        <v/>
      </c>
      <c r="H332" t="str">
        <f t="shared" si="120"/>
        <v/>
      </c>
      <c r="I332" t="str">
        <f t="shared" si="120"/>
        <v/>
      </c>
      <c r="J332" t="str">
        <f t="shared" si="120"/>
        <v/>
      </c>
      <c r="K332" t="str">
        <f t="shared" si="120"/>
        <v/>
      </c>
      <c r="L332" t="str">
        <f t="shared" si="120"/>
        <v/>
      </c>
      <c r="M332">
        <f t="shared" si="120"/>
        <v>331</v>
      </c>
      <c r="N332" t="str">
        <f t="shared" si="120"/>
        <v/>
      </c>
      <c r="O332" t="str">
        <f t="shared" si="120"/>
        <v/>
      </c>
      <c r="P332" t="str">
        <f t="shared" si="120"/>
        <v/>
      </c>
      <c r="Q332" t="str">
        <f t="shared" si="120"/>
        <v/>
      </c>
      <c r="R332" t="str">
        <f t="shared" si="120"/>
        <v/>
      </c>
      <c r="S332" t="str">
        <f t="shared" si="120"/>
        <v/>
      </c>
      <c r="T332" t="str">
        <f t="shared" si="119"/>
        <v/>
      </c>
      <c r="U332" t="str">
        <f t="shared" si="117"/>
        <v/>
      </c>
      <c r="W332" t="str">
        <f t="shared" si="121"/>
        <v>Bug_list = [10,11,12,13,14,15,46,47,48,49,123,127,165,166,167,168,193,204,205,212,213,214,265,266,267,268,269,283,284,290,291,292,313,314,</v>
      </c>
      <c r="X332" t="str">
        <f t="shared" si="100"/>
        <v>Dark_list = [197,198,215,228,229,248,261,262,274,275,302,318,319,</v>
      </c>
      <c r="Y332" t="str">
        <f t="shared" si="101"/>
        <v>Dragon_list = [147,148,149,230,329,330,</v>
      </c>
      <c r="Z332" t="str">
        <f t="shared" si="102"/>
        <v>Electric_list = [25,26,81,82,100,101,125,135,145,170,171,172,179,180,181,239,243,309,310,311,312,</v>
      </c>
      <c r="AA332" t="str">
        <f t="shared" si="103"/>
        <v>Fighting_list = [56,57,62,66,67,68,106,107,214,236,237,256,257,286,296,297,307,308,</v>
      </c>
      <c r="AB332" t="str">
        <f t="shared" si="104"/>
        <v>Fire_list = [4,5,6,37,38,58,59,77,78,126,136,146,155,156,157,218,219,228,229,240,244,250,255,256,257,322,323,324,</v>
      </c>
      <c r="AC332" t="str">
        <f t="shared" si="105"/>
        <v>Flying_list = [6,12,16,17,18,21,22,41,42,83,84,85,123,130,142,144,145,146,149,163,164,165,166,169,176,177,178,187,188,189,193,198,207,225,226,227,249,250,267,276,277,278,279,284,291,</v>
      </c>
      <c r="AD332" t="str">
        <f t="shared" si="106"/>
        <v>Ghost_list = [92,93,94,200,292,302,</v>
      </c>
      <c r="AE332" t="str">
        <f t="shared" si="107"/>
        <v>Grass_list = [1,2,3,43,44,45,46,47,69,70,71,102,103,114,152,153,154,182,187,188,189,191,192,251,252,253,254,270,271,272,273,274,275,285,286,315,331,</v>
      </c>
      <c r="AF332" t="str">
        <f t="shared" si="108"/>
        <v>Ground_list = [27,28,31,34,50,51,74,75,76,95,104,105,111,112,194,195,207,208,220,221,231,232,246,247,259,260,290,322,323,328,329,330,</v>
      </c>
      <c r="AG332" t="str">
        <f t="shared" si="109"/>
        <v>Ice_list = [87,91,124,131,144,215,220,221,225,238,</v>
      </c>
      <c r="AH332" t="str">
        <f t="shared" si="110"/>
        <v>Normal_list = [16,17,18,19,20,21,22,39,40,52,53,83,84,85,108,113,115,128,132,133,137,143,161,162,163,164,174,190,203,206,216,217,233,234,235,241,242,263,264,276,277,287,288,289,293,294,295,298,300,301,327,</v>
      </c>
      <c r="AI332" t="str">
        <f t="shared" si="111"/>
        <v>Poison_list = [1,2,3,13,14,15,23,24,29,30,31,32,33,34,41,42,43,44,45,48,49,69,70,71,72,73,88,89,92,93,94,109,110,167,168,169,211,269,315,316,317,</v>
      </c>
      <c r="AJ332" t="str">
        <f t="shared" si="112"/>
        <v>Psychic_list = [63,64,65,79,80,96,97,102,103,121,122,124,150,151,177,178,196,199,201,202,203,238,249,251,280,281,282,307,308,325,326,</v>
      </c>
      <c r="AK332" t="str">
        <f t="shared" si="113"/>
        <v>Rock_list = [74,75,76,95,111,112,138,139,140,141,142,185,213,219,222,246,247,248,299,304,305,306,</v>
      </c>
      <c r="AL332" t="str">
        <f t="shared" si="114"/>
        <v>Steel_list = [81,82,205,208,212,227,303,304,305,306,</v>
      </c>
      <c r="AM332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33" spans="1:39" x14ac:dyDescent="0.5">
      <c r="A333">
        <v>332</v>
      </c>
      <c r="B333" t="s">
        <v>1487</v>
      </c>
      <c r="C333" t="s">
        <v>1618</v>
      </c>
      <c r="D333" t="s">
        <v>1619</v>
      </c>
      <c r="E333" t="str">
        <f t="shared" si="120"/>
        <v/>
      </c>
      <c r="F333">
        <f t="shared" si="120"/>
        <v>332</v>
      </c>
      <c r="G333" t="str">
        <f t="shared" si="120"/>
        <v/>
      </c>
      <c r="H333" t="str">
        <f t="shared" si="120"/>
        <v/>
      </c>
      <c r="I333" t="str">
        <f t="shared" si="120"/>
        <v/>
      </c>
      <c r="J333" t="str">
        <f t="shared" si="120"/>
        <v/>
      </c>
      <c r="K333" t="str">
        <f t="shared" si="120"/>
        <v/>
      </c>
      <c r="L333" t="str">
        <f t="shared" si="120"/>
        <v/>
      </c>
      <c r="M333">
        <f t="shared" si="120"/>
        <v>332</v>
      </c>
      <c r="N333" t="str">
        <f t="shared" si="120"/>
        <v/>
      </c>
      <c r="O333" t="str">
        <f t="shared" si="120"/>
        <v/>
      </c>
      <c r="P333" t="str">
        <f t="shared" si="120"/>
        <v/>
      </c>
      <c r="Q333" t="str">
        <f t="shared" si="120"/>
        <v/>
      </c>
      <c r="R333" t="str">
        <f t="shared" si="120"/>
        <v/>
      </c>
      <c r="S333" t="str">
        <f t="shared" si="120"/>
        <v/>
      </c>
      <c r="T333" t="str">
        <f t="shared" si="119"/>
        <v/>
      </c>
      <c r="U333" t="str">
        <f t="shared" si="117"/>
        <v/>
      </c>
      <c r="W333" t="str">
        <f t="shared" si="121"/>
        <v>Bug_list = [10,11,12,13,14,15,46,47,48,49,123,127,165,166,167,168,193,204,205,212,213,214,265,266,267,268,269,283,284,290,291,292,313,314,</v>
      </c>
      <c r="X333" t="str">
        <f t="shared" si="100"/>
        <v>Dark_list = [197,198,215,228,229,248,261,262,274,275,302,318,319,332,</v>
      </c>
      <c r="Y333" t="str">
        <f t="shared" si="101"/>
        <v>Dragon_list = [147,148,149,230,329,330,</v>
      </c>
      <c r="Z333" t="str">
        <f t="shared" si="102"/>
        <v>Electric_list = [25,26,81,82,100,101,125,135,145,170,171,172,179,180,181,239,243,309,310,311,312,</v>
      </c>
      <c r="AA333" t="str">
        <f t="shared" si="103"/>
        <v>Fighting_list = [56,57,62,66,67,68,106,107,214,236,237,256,257,286,296,297,307,308,</v>
      </c>
      <c r="AB333" t="str">
        <f t="shared" si="104"/>
        <v>Fire_list = [4,5,6,37,38,58,59,77,78,126,136,146,155,156,157,218,219,228,229,240,244,250,255,256,257,322,323,324,</v>
      </c>
      <c r="AC333" t="str">
        <f t="shared" si="105"/>
        <v>Flying_list = [6,12,16,17,18,21,22,41,42,83,84,85,123,130,142,144,145,146,149,163,164,165,166,169,176,177,178,187,188,189,193,198,207,225,226,227,249,250,267,276,277,278,279,284,291,</v>
      </c>
      <c r="AD333" t="str">
        <f t="shared" si="106"/>
        <v>Ghost_list = [92,93,94,200,292,302,</v>
      </c>
      <c r="AE333" t="str">
        <f t="shared" si="107"/>
        <v>Grass_list = [1,2,3,43,44,45,46,47,69,70,71,102,103,114,152,153,154,182,187,188,189,191,192,251,252,253,254,270,271,272,273,274,275,285,286,315,331,332,</v>
      </c>
      <c r="AF333" t="str">
        <f t="shared" si="108"/>
        <v>Ground_list = [27,28,31,34,50,51,74,75,76,95,104,105,111,112,194,195,207,208,220,221,231,232,246,247,259,260,290,322,323,328,329,330,</v>
      </c>
      <c r="AG333" t="str">
        <f t="shared" si="109"/>
        <v>Ice_list = [87,91,124,131,144,215,220,221,225,238,</v>
      </c>
      <c r="AH333" t="str">
        <f t="shared" si="110"/>
        <v>Normal_list = [16,17,18,19,20,21,22,39,40,52,53,83,84,85,108,113,115,128,132,133,137,143,161,162,163,164,174,190,203,206,216,217,233,234,235,241,242,263,264,276,277,287,288,289,293,294,295,298,300,301,327,</v>
      </c>
      <c r="AI333" t="str">
        <f t="shared" si="111"/>
        <v>Poison_list = [1,2,3,13,14,15,23,24,29,30,31,32,33,34,41,42,43,44,45,48,49,69,70,71,72,73,88,89,92,93,94,109,110,167,168,169,211,269,315,316,317,</v>
      </c>
      <c r="AJ333" t="str">
        <f t="shared" si="112"/>
        <v>Psychic_list = [63,64,65,79,80,96,97,102,103,121,122,124,150,151,177,178,196,199,201,202,203,238,249,251,280,281,282,307,308,325,326,</v>
      </c>
      <c r="AK333" t="str">
        <f t="shared" si="113"/>
        <v>Rock_list = [74,75,76,95,111,112,138,139,140,141,142,185,213,219,222,246,247,248,299,304,305,306,</v>
      </c>
      <c r="AL333" t="str">
        <f t="shared" si="114"/>
        <v>Steel_list = [81,82,205,208,212,227,303,304,305,306,</v>
      </c>
      <c r="AM333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34" spans="1:39" x14ac:dyDescent="0.5">
      <c r="A334">
        <v>333</v>
      </c>
      <c r="B334" t="s">
        <v>1227</v>
      </c>
      <c r="C334" t="s">
        <v>1620</v>
      </c>
      <c r="D334" t="s">
        <v>1621</v>
      </c>
      <c r="E334" t="str">
        <f t="shared" si="120"/>
        <v/>
      </c>
      <c r="F334" t="str">
        <f t="shared" si="120"/>
        <v/>
      </c>
      <c r="G334" t="str">
        <f t="shared" si="120"/>
        <v/>
      </c>
      <c r="H334" t="str">
        <f t="shared" si="120"/>
        <v/>
      </c>
      <c r="I334" t="str">
        <f t="shared" si="120"/>
        <v/>
      </c>
      <c r="J334" t="str">
        <f t="shared" si="120"/>
        <v/>
      </c>
      <c r="K334">
        <f t="shared" si="120"/>
        <v>333</v>
      </c>
      <c r="L334" t="str">
        <f t="shared" si="120"/>
        <v/>
      </c>
      <c r="M334" t="str">
        <f t="shared" si="120"/>
        <v/>
      </c>
      <c r="N334" t="str">
        <f t="shared" si="120"/>
        <v/>
      </c>
      <c r="O334" t="str">
        <f t="shared" si="120"/>
        <v/>
      </c>
      <c r="P334">
        <f t="shared" si="120"/>
        <v>333</v>
      </c>
      <c r="Q334" t="str">
        <f t="shared" si="120"/>
        <v/>
      </c>
      <c r="R334" t="str">
        <f t="shared" si="120"/>
        <v/>
      </c>
      <c r="S334" t="str">
        <f t="shared" si="120"/>
        <v/>
      </c>
      <c r="T334" t="str">
        <f t="shared" si="119"/>
        <v/>
      </c>
      <c r="U334" t="str">
        <f t="shared" si="117"/>
        <v/>
      </c>
      <c r="W334" t="str">
        <f t="shared" si="121"/>
        <v>Bug_list = [10,11,12,13,14,15,46,47,48,49,123,127,165,166,167,168,193,204,205,212,213,214,265,266,267,268,269,283,284,290,291,292,313,314,</v>
      </c>
      <c r="X334" t="str">
        <f t="shared" si="100"/>
        <v>Dark_list = [197,198,215,228,229,248,261,262,274,275,302,318,319,332,</v>
      </c>
      <c r="Y334" t="str">
        <f t="shared" si="101"/>
        <v>Dragon_list = [147,148,149,230,329,330,</v>
      </c>
      <c r="Z334" t="str">
        <f t="shared" si="102"/>
        <v>Electric_list = [25,26,81,82,100,101,125,135,145,170,171,172,179,180,181,239,243,309,310,311,312,</v>
      </c>
      <c r="AA334" t="str">
        <f t="shared" si="103"/>
        <v>Fighting_list = [56,57,62,66,67,68,106,107,214,236,237,256,257,286,296,297,307,308,</v>
      </c>
      <c r="AB334" t="str">
        <f t="shared" si="104"/>
        <v>Fire_list = [4,5,6,37,38,58,59,77,78,126,136,146,155,156,157,218,219,228,229,240,244,250,255,256,257,322,323,324,</v>
      </c>
      <c r="AC334" t="str">
        <f t="shared" si="105"/>
        <v>Flying_list = [6,12,16,17,18,21,22,41,42,83,84,85,123,130,142,144,145,146,149,163,164,165,166,169,176,177,178,187,188,189,193,198,207,225,226,227,249,250,267,276,277,278,279,284,291,333,</v>
      </c>
      <c r="AD334" t="str">
        <f t="shared" si="106"/>
        <v>Ghost_list = [92,93,94,200,292,302,</v>
      </c>
      <c r="AE334" t="str">
        <f t="shared" si="107"/>
        <v>Grass_list = [1,2,3,43,44,45,46,47,69,70,71,102,103,114,152,153,154,182,187,188,189,191,192,251,252,253,254,270,271,272,273,274,275,285,286,315,331,332,</v>
      </c>
      <c r="AF334" t="str">
        <f t="shared" si="108"/>
        <v>Ground_list = [27,28,31,34,50,51,74,75,76,95,104,105,111,112,194,195,207,208,220,221,231,232,246,247,259,260,290,322,323,328,329,330,</v>
      </c>
      <c r="AG334" t="str">
        <f t="shared" si="109"/>
        <v>Ice_list = [87,91,124,131,144,215,220,221,225,238,</v>
      </c>
      <c r="AH334" t="str">
        <f t="shared" si="110"/>
        <v>Normal_list = [16,17,18,19,20,21,22,39,40,52,53,83,84,85,108,113,115,128,132,133,137,143,161,162,163,164,174,190,203,206,216,217,233,234,235,241,242,263,264,276,277,287,288,289,293,294,295,298,300,301,327,333,</v>
      </c>
      <c r="AI334" t="str">
        <f t="shared" si="111"/>
        <v>Poison_list = [1,2,3,13,14,15,23,24,29,30,31,32,33,34,41,42,43,44,45,48,49,69,70,71,72,73,88,89,92,93,94,109,110,167,168,169,211,269,315,316,317,</v>
      </c>
      <c r="AJ334" t="str">
        <f t="shared" si="112"/>
        <v>Psychic_list = [63,64,65,79,80,96,97,102,103,121,122,124,150,151,177,178,196,199,201,202,203,238,249,251,280,281,282,307,308,325,326,</v>
      </c>
      <c r="AK334" t="str">
        <f t="shared" si="113"/>
        <v>Rock_list = [74,75,76,95,111,112,138,139,140,141,142,185,213,219,222,246,247,248,299,304,305,306,</v>
      </c>
      <c r="AL334" t="str">
        <f t="shared" si="114"/>
        <v>Steel_list = [81,82,205,208,212,227,303,304,305,306,</v>
      </c>
      <c r="AM334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35" spans="1:39" x14ac:dyDescent="0.5">
      <c r="A335">
        <v>334</v>
      </c>
      <c r="B335" t="s">
        <v>1488</v>
      </c>
      <c r="C335" t="s">
        <v>1617</v>
      </c>
      <c r="D335" t="s">
        <v>1621</v>
      </c>
      <c r="E335" t="str">
        <f t="shared" si="120"/>
        <v/>
      </c>
      <c r="F335" t="str">
        <f t="shared" si="120"/>
        <v/>
      </c>
      <c r="G335">
        <f t="shared" si="120"/>
        <v>334</v>
      </c>
      <c r="H335" t="str">
        <f t="shared" si="120"/>
        <v/>
      </c>
      <c r="I335" t="str">
        <f t="shared" si="120"/>
        <v/>
      </c>
      <c r="J335" t="str">
        <f t="shared" si="120"/>
        <v/>
      </c>
      <c r="K335">
        <f t="shared" si="120"/>
        <v>334</v>
      </c>
      <c r="L335" t="str">
        <f t="shared" si="120"/>
        <v/>
      </c>
      <c r="M335" t="str">
        <f t="shared" si="120"/>
        <v/>
      </c>
      <c r="N335" t="str">
        <f t="shared" si="120"/>
        <v/>
      </c>
      <c r="O335" t="str">
        <f t="shared" si="120"/>
        <v/>
      </c>
      <c r="P335" t="str">
        <f t="shared" si="120"/>
        <v/>
      </c>
      <c r="Q335" t="str">
        <f t="shared" si="120"/>
        <v/>
      </c>
      <c r="R335" t="str">
        <f t="shared" si="120"/>
        <v/>
      </c>
      <c r="S335" t="str">
        <f t="shared" si="120"/>
        <v/>
      </c>
      <c r="T335" t="str">
        <f t="shared" si="119"/>
        <v/>
      </c>
      <c r="U335" t="str">
        <f t="shared" si="117"/>
        <v/>
      </c>
      <c r="W335" t="str">
        <f t="shared" si="121"/>
        <v>Bug_list = [10,11,12,13,14,15,46,47,48,49,123,127,165,166,167,168,193,204,205,212,213,214,265,266,267,268,269,283,284,290,291,292,313,314,</v>
      </c>
      <c r="X335" t="str">
        <f t="shared" si="100"/>
        <v>Dark_list = [197,198,215,228,229,248,261,262,274,275,302,318,319,332,</v>
      </c>
      <c r="Y335" t="str">
        <f t="shared" si="101"/>
        <v>Dragon_list = [147,148,149,230,329,330,334,</v>
      </c>
      <c r="Z335" t="str">
        <f t="shared" si="102"/>
        <v>Electric_list = [25,26,81,82,100,101,125,135,145,170,171,172,179,180,181,239,243,309,310,311,312,</v>
      </c>
      <c r="AA335" t="str">
        <f t="shared" si="103"/>
        <v>Fighting_list = [56,57,62,66,67,68,106,107,214,236,237,256,257,286,296,297,307,308,</v>
      </c>
      <c r="AB335" t="str">
        <f t="shared" si="104"/>
        <v>Fire_list = [4,5,6,37,38,58,59,77,78,126,136,146,155,156,157,218,219,228,229,240,244,250,255,256,257,322,323,324,</v>
      </c>
      <c r="AC335" t="str">
        <f t="shared" si="105"/>
        <v>Flying_list = [6,12,16,17,18,21,22,41,42,83,84,85,123,130,142,144,145,146,149,163,164,165,166,169,176,177,178,187,188,189,193,198,207,225,226,227,249,250,267,276,277,278,279,284,291,333,334,</v>
      </c>
      <c r="AD335" t="str">
        <f t="shared" si="106"/>
        <v>Ghost_list = [92,93,94,200,292,302,</v>
      </c>
      <c r="AE335" t="str">
        <f t="shared" si="107"/>
        <v>Grass_list = [1,2,3,43,44,45,46,47,69,70,71,102,103,114,152,153,154,182,187,188,189,191,192,251,252,253,254,270,271,272,273,274,275,285,286,315,331,332,</v>
      </c>
      <c r="AF335" t="str">
        <f t="shared" si="108"/>
        <v>Ground_list = [27,28,31,34,50,51,74,75,76,95,104,105,111,112,194,195,207,208,220,221,231,232,246,247,259,260,290,322,323,328,329,330,</v>
      </c>
      <c r="AG335" t="str">
        <f t="shared" si="109"/>
        <v>Ice_list = [87,91,124,131,144,215,220,221,225,238,</v>
      </c>
      <c r="AH335" t="str">
        <f t="shared" si="110"/>
        <v>Normal_list = [16,17,18,19,20,21,22,39,40,52,53,83,84,85,108,113,115,128,132,133,137,143,161,162,163,164,174,190,203,206,216,217,233,234,235,241,242,263,264,276,277,287,288,289,293,294,295,298,300,301,327,333,</v>
      </c>
      <c r="AI335" t="str">
        <f t="shared" si="111"/>
        <v>Poison_list = [1,2,3,13,14,15,23,24,29,30,31,32,33,34,41,42,43,44,45,48,49,69,70,71,72,73,88,89,92,93,94,109,110,167,168,169,211,269,315,316,317,</v>
      </c>
      <c r="AJ335" t="str">
        <f t="shared" si="112"/>
        <v>Psychic_list = [63,64,65,79,80,96,97,102,103,121,122,124,150,151,177,178,196,199,201,202,203,238,249,251,280,281,282,307,308,325,326,</v>
      </c>
      <c r="AK335" t="str">
        <f t="shared" si="113"/>
        <v>Rock_list = [74,75,76,95,111,112,138,139,140,141,142,185,213,219,222,246,247,248,299,304,305,306,</v>
      </c>
      <c r="AL335" t="str">
        <f t="shared" si="114"/>
        <v>Steel_list = [81,82,205,208,212,227,303,304,305,306,</v>
      </c>
      <c r="AM335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36" spans="1:39" x14ac:dyDescent="0.5">
      <c r="A336">
        <v>335</v>
      </c>
      <c r="B336" t="s">
        <v>1489</v>
      </c>
      <c r="C336" t="s">
        <v>1620</v>
      </c>
      <c r="D336" t="s">
        <v>1634</v>
      </c>
      <c r="E336" t="str">
        <f t="shared" si="120"/>
        <v/>
      </c>
      <c r="F336" t="str">
        <f t="shared" si="120"/>
        <v/>
      </c>
      <c r="G336" t="str">
        <f t="shared" si="120"/>
        <v/>
      </c>
      <c r="H336" t="str">
        <f t="shared" si="120"/>
        <v/>
      </c>
      <c r="I336" t="str">
        <f t="shared" si="120"/>
        <v/>
      </c>
      <c r="J336" t="str">
        <f t="shared" si="120"/>
        <v/>
      </c>
      <c r="K336" t="str">
        <f t="shared" si="120"/>
        <v/>
      </c>
      <c r="L336" t="str">
        <f t="shared" si="120"/>
        <v/>
      </c>
      <c r="M336" t="str">
        <f t="shared" si="120"/>
        <v/>
      </c>
      <c r="N336" t="str">
        <f t="shared" si="120"/>
        <v/>
      </c>
      <c r="O336" t="str">
        <f t="shared" si="120"/>
        <v/>
      </c>
      <c r="P336">
        <f t="shared" si="120"/>
        <v>335</v>
      </c>
      <c r="Q336" t="str">
        <f t="shared" si="120"/>
        <v/>
      </c>
      <c r="R336" t="str">
        <f t="shared" si="120"/>
        <v/>
      </c>
      <c r="S336" t="str">
        <f t="shared" si="120"/>
        <v/>
      </c>
      <c r="T336" t="str">
        <f t="shared" si="119"/>
        <v/>
      </c>
      <c r="U336" t="str">
        <f t="shared" si="117"/>
        <v/>
      </c>
      <c r="W336" t="str">
        <f t="shared" si="121"/>
        <v>Bug_list = [10,11,12,13,14,15,46,47,48,49,123,127,165,166,167,168,193,204,205,212,213,214,265,266,267,268,269,283,284,290,291,292,313,314,</v>
      </c>
      <c r="X336" t="str">
        <f t="shared" si="100"/>
        <v>Dark_list = [197,198,215,228,229,248,261,262,274,275,302,318,319,332,</v>
      </c>
      <c r="Y336" t="str">
        <f t="shared" si="101"/>
        <v>Dragon_list = [147,148,149,230,329,330,334,</v>
      </c>
      <c r="Z336" t="str">
        <f t="shared" si="102"/>
        <v>Electric_list = [25,26,81,82,100,101,125,135,145,170,171,172,179,180,181,239,243,309,310,311,312,</v>
      </c>
      <c r="AA336" t="str">
        <f t="shared" si="103"/>
        <v>Fighting_list = [56,57,62,66,67,68,106,107,214,236,237,256,257,286,296,297,307,308,</v>
      </c>
      <c r="AB336" t="str">
        <f t="shared" si="104"/>
        <v>Fire_list = [4,5,6,37,38,58,59,77,78,126,136,146,155,156,157,218,219,228,229,240,244,250,255,256,257,322,323,324,</v>
      </c>
      <c r="AC336" t="str">
        <f t="shared" si="105"/>
        <v>Flying_list = [6,12,16,17,18,21,22,41,42,83,84,85,123,130,142,144,145,146,149,163,164,165,166,169,176,177,178,187,188,189,193,198,207,225,226,227,249,250,267,276,277,278,279,284,291,333,334,</v>
      </c>
      <c r="AD336" t="str">
        <f t="shared" si="106"/>
        <v>Ghost_list = [92,93,94,200,292,302,</v>
      </c>
      <c r="AE336" t="str">
        <f t="shared" si="107"/>
        <v>Grass_list = [1,2,3,43,44,45,46,47,69,70,71,102,103,114,152,153,154,182,187,188,189,191,192,251,252,253,254,270,271,272,273,274,275,285,286,315,331,332,</v>
      </c>
      <c r="AF336" t="str">
        <f t="shared" si="108"/>
        <v>Ground_list = [27,28,31,34,50,51,74,75,76,95,104,105,111,112,194,195,207,208,220,221,231,232,246,247,259,260,290,322,323,328,329,330,</v>
      </c>
      <c r="AG336" t="str">
        <f t="shared" si="109"/>
        <v>Ice_list = [87,91,124,131,144,215,220,221,225,238,</v>
      </c>
      <c r="AH336" t="str">
        <f t="shared" si="110"/>
        <v>Normal_list = [16,17,18,19,20,21,22,39,40,52,53,83,84,85,108,113,115,128,132,133,137,143,161,162,163,164,174,190,203,206,216,217,233,234,235,241,242,263,264,276,277,287,288,289,293,294,295,298,300,301,327,333,335,</v>
      </c>
      <c r="AI336" t="str">
        <f t="shared" si="111"/>
        <v>Poison_list = [1,2,3,13,14,15,23,24,29,30,31,32,33,34,41,42,43,44,45,48,49,69,70,71,72,73,88,89,92,93,94,109,110,167,168,169,211,269,315,316,317,</v>
      </c>
      <c r="AJ336" t="str">
        <f t="shared" si="112"/>
        <v>Psychic_list = [63,64,65,79,80,96,97,102,103,121,122,124,150,151,177,178,196,199,201,202,203,238,249,251,280,281,282,307,308,325,326,</v>
      </c>
      <c r="AK336" t="str">
        <f t="shared" si="113"/>
        <v>Rock_list = [74,75,76,95,111,112,138,139,140,141,142,185,213,219,222,246,247,248,299,304,305,306,</v>
      </c>
      <c r="AL336" t="str">
        <f t="shared" si="114"/>
        <v>Steel_list = [81,82,205,208,212,227,303,304,305,306,</v>
      </c>
      <c r="AM336" t="str">
        <f t="shared" si="98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37" spans="1:39" x14ac:dyDescent="0.5">
      <c r="A337">
        <v>336</v>
      </c>
      <c r="B337" t="s">
        <v>1490</v>
      </c>
      <c r="C337" t="s">
        <v>1622</v>
      </c>
      <c r="D337" t="s">
        <v>1634</v>
      </c>
      <c r="E337" t="str">
        <f t="shared" si="120"/>
        <v/>
      </c>
      <c r="F337" t="str">
        <f t="shared" si="120"/>
        <v/>
      </c>
      <c r="G337" t="str">
        <f t="shared" si="120"/>
        <v/>
      </c>
      <c r="H337" t="str">
        <f t="shared" si="120"/>
        <v/>
      </c>
      <c r="I337" t="str">
        <f t="shared" si="120"/>
        <v/>
      </c>
      <c r="J337" t="str">
        <f t="shared" si="120"/>
        <v/>
      </c>
      <c r="K337" t="str">
        <f t="shared" si="120"/>
        <v/>
      </c>
      <c r="L337" t="str">
        <f t="shared" si="120"/>
        <v/>
      </c>
      <c r="M337" t="str">
        <f t="shared" si="120"/>
        <v/>
      </c>
      <c r="N337" t="str">
        <f t="shared" si="120"/>
        <v/>
      </c>
      <c r="O337" t="str">
        <f t="shared" si="120"/>
        <v/>
      </c>
      <c r="P337" t="str">
        <f t="shared" si="120"/>
        <v/>
      </c>
      <c r="Q337">
        <f t="shared" si="120"/>
        <v>336</v>
      </c>
      <c r="R337" t="str">
        <f t="shared" si="120"/>
        <v/>
      </c>
      <c r="S337" t="str">
        <f t="shared" si="120"/>
        <v/>
      </c>
      <c r="T337" t="str">
        <f t="shared" si="119"/>
        <v/>
      </c>
      <c r="U337" t="str">
        <f t="shared" si="117"/>
        <v/>
      </c>
      <c r="W337" t="str">
        <f t="shared" si="121"/>
        <v>Bug_list = [10,11,12,13,14,15,46,47,48,49,123,127,165,166,167,168,193,204,205,212,213,214,265,266,267,268,269,283,284,290,291,292,313,314,</v>
      </c>
      <c r="X337" t="str">
        <f t="shared" si="100"/>
        <v>Dark_list = [197,198,215,228,229,248,261,262,274,275,302,318,319,332,</v>
      </c>
      <c r="Y337" t="str">
        <f t="shared" si="101"/>
        <v>Dragon_list = [147,148,149,230,329,330,334,</v>
      </c>
      <c r="Z337" t="str">
        <f t="shared" si="102"/>
        <v>Electric_list = [25,26,81,82,100,101,125,135,145,170,171,172,179,180,181,239,243,309,310,311,312,</v>
      </c>
      <c r="AA337" t="str">
        <f t="shared" si="103"/>
        <v>Fighting_list = [56,57,62,66,67,68,106,107,214,236,237,256,257,286,296,297,307,308,</v>
      </c>
      <c r="AB337" t="str">
        <f t="shared" si="104"/>
        <v>Fire_list = [4,5,6,37,38,58,59,77,78,126,136,146,155,156,157,218,219,228,229,240,244,250,255,256,257,322,323,324,</v>
      </c>
      <c r="AC337" t="str">
        <f t="shared" si="105"/>
        <v>Flying_list = [6,12,16,17,18,21,22,41,42,83,84,85,123,130,142,144,145,146,149,163,164,165,166,169,176,177,178,187,188,189,193,198,207,225,226,227,249,250,267,276,277,278,279,284,291,333,334,</v>
      </c>
      <c r="AD337" t="str">
        <f t="shared" si="106"/>
        <v>Ghost_list = [92,93,94,200,292,302,</v>
      </c>
      <c r="AE337" t="str">
        <f t="shared" si="107"/>
        <v>Grass_list = [1,2,3,43,44,45,46,47,69,70,71,102,103,114,152,153,154,182,187,188,189,191,192,251,252,253,254,270,271,272,273,274,275,285,286,315,331,332,</v>
      </c>
      <c r="AF337" t="str">
        <f t="shared" si="108"/>
        <v>Ground_list = [27,28,31,34,50,51,74,75,76,95,104,105,111,112,194,195,207,208,220,221,231,232,246,247,259,260,290,322,323,328,329,330,</v>
      </c>
      <c r="AG337" t="str">
        <f t="shared" si="109"/>
        <v>Ice_list = [87,91,124,131,144,215,220,221,225,238,</v>
      </c>
      <c r="AH337" t="str">
        <f t="shared" si="110"/>
        <v>Normal_list = [16,17,18,19,20,21,22,39,40,52,53,83,84,85,108,113,115,128,132,133,137,143,161,162,163,164,174,190,203,206,216,217,233,234,235,241,242,263,264,276,277,287,288,289,293,294,295,298,300,301,327,333,335,</v>
      </c>
      <c r="AI337" t="str">
        <f t="shared" si="111"/>
        <v>Poison_list = [1,2,3,13,14,15,23,24,29,30,31,32,33,34,41,42,43,44,45,48,49,69,70,71,72,73,88,89,92,93,94,109,110,167,168,169,211,269,315,316,317,336,</v>
      </c>
      <c r="AJ337" t="str">
        <f t="shared" si="112"/>
        <v>Psychic_list = [63,64,65,79,80,96,97,102,103,121,122,124,150,151,177,178,196,199,201,202,203,238,249,251,280,281,282,307,308,325,326,</v>
      </c>
      <c r="AK337" t="str">
        <f t="shared" si="113"/>
        <v>Rock_list = [74,75,76,95,111,112,138,139,140,141,142,185,213,219,222,246,247,248,299,304,305,306,</v>
      </c>
      <c r="AL337" t="str">
        <f t="shared" si="114"/>
        <v>Steel_list = [81,82,205,208,212,227,303,304,305,306,</v>
      </c>
      <c r="AM337" t="str">
        <f t="shared" ref="AM337:AM400" si="122">IF($A336=507,_xlfn.CONCAT(AM336,"]"),IF(U337&lt;&gt;"",_xlfn.CONCAT(AM336,U337,","),AM336))</f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38" spans="1:39" x14ac:dyDescent="0.5">
      <c r="A338">
        <v>337</v>
      </c>
      <c r="B338" t="s">
        <v>1491</v>
      </c>
      <c r="C338" t="s">
        <v>1623</v>
      </c>
      <c r="D338" t="s">
        <v>1624</v>
      </c>
      <c r="E338" t="str">
        <f t="shared" si="120"/>
        <v/>
      </c>
      <c r="F338" t="str">
        <f t="shared" si="120"/>
        <v/>
      </c>
      <c r="G338" t="str">
        <f t="shared" si="120"/>
        <v/>
      </c>
      <c r="H338" t="str">
        <f t="shared" si="120"/>
        <v/>
      </c>
      <c r="I338" t="str">
        <f t="shared" si="120"/>
        <v/>
      </c>
      <c r="J338" t="str">
        <f t="shared" si="120"/>
        <v/>
      </c>
      <c r="K338" t="str">
        <f t="shared" si="120"/>
        <v/>
      </c>
      <c r="L338" t="str">
        <f t="shared" si="120"/>
        <v/>
      </c>
      <c r="M338" t="str">
        <f t="shared" si="120"/>
        <v/>
      </c>
      <c r="N338" t="str">
        <f t="shared" si="120"/>
        <v/>
      </c>
      <c r="O338" t="str">
        <f t="shared" si="120"/>
        <v/>
      </c>
      <c r="P338" t="str">
        <f t="shared" si="120"/>
        <v/>
      </c>
      <c r="Q338" t="str">
        <f t="shared" si="120"/>
        <v/>
      </c>
      <c r="R338">
        <f t="shared" si="120"/>
        <v>337</v>
      </c>
      <c r="S338">
        <f t="shared" si="120"/>
        <v>337</v>
      </c>
      <c r="T338" t="str">
        <f t="shared" si="119"/>
        <v/>
      </c>
      <c r="U338" t="str">
        <f t="shared" si="117"/>
        <v/>
      </c>
      <c r="W338" t="str">
        <f t="shared" si="121"/>
        <v>Bug_list = [10,11,12,13,14,15,46,47,48,49,123,127,165,166,167,168,193,204,205,212,213,214,265,266,267,268,269,283,284,290,291,292,313,314,</v>
      </c>
      <c r="X338" t="str">
        <f t="shared" ref="X338:X401" si="123">IF($A337=507,_xlfn.CONCAT(X337,"]"),IF(F338&lt;&gt;"",_xlfn.CONCAT(X337,F338,","),X337))</f>
        <v>Dark_list = [197,198,215,228,229,248,261,262,274,275,302,318,319,332,</v>
      </c>
      <c r="Y338" t="str">
        <f t="shared" ref="Y338:Y401" si="124">IF($A337=507,_xlfn.CONCAT(Y337,"]"),IF(G338&lt;&gt;"",_xlfn.CONCAT(Y337,G338,","),Y337))</f>
        <v>Dragon_list = [147,148,149,230,329,330,334,</v>
      </c>
      <c r="Z338" t="str">
        <f t="shared" ref="Z338:Z401" si="125">IF($A337=507,_xlfn.CONCAT(Z337,"]"),IF(H338&lt;&gt;"",_xlfn.CONCAT(Z337,H338,","),Z337))</f>
        <v>Electric_list = [25,26,81,82,100,101,125,135,145,170,171,172,179,180,181,239,243,309,310,311,312,</v>
      </c>
      <c r="AA338" t="str">
        <f t="shared" ref="AA338:AA401" si="126">IF($A337=507,_xlfn.CONCAT(AA337,"]"),IF(I338&lt;&gt;"",_xlfn.CONCAT(AA337,I338,","),AA337))</f>
        <v>Fighting_list = [56,57,62,66,67,68,106,107,214,236,237,256,257,286,296,297,307,308,</v>
      </c>
      <c r="AB338" t="str">
        <f t="shared" ref="AB338:AB401" si="127">IF($A337=507,_xlfn.CONCAT(AB337,"]"),IF(J338&lt;&gt;"",_xlfn.CONCAT(AB337,J338,","),AB337))</f>
        <v>Fire_list = [4,5,6,37,38,58,59,77,78,126,136,146,155,156,157,218,219,228,229,240,244,250,255,256,257,322,323,324,</v>
      </c>
      <c r="AC338" t="str">
        <f t="shared" ref="AC338:AC401" si="128">IF($A337=507,_xlfn.CONCAT(AC337,"]"),IF(K338&lt;&gt;"",_xlfn.CONCAT(AC337,K338,","),AC337))</f>
        <v>Flying_list = [6,12,16,17,18,21,22,41,42,83,84,85,123,130,142,144,145,146,149,163,164,165,166,169,176,177,178,187,188,189,193,198,207,225,226,227,249,250,267,276,277,278,279,284,291,333,334,</v>
      </c>
      <c r="AD338" t="str">
        <f t="shared" ref="AD338:AD401" si="129">IF($A337=507,_xlfn.CONCAT(AD337,"]"),IF(L338&lt;&gt;"",_xlfn.CONCAT(AD337,L338,","),AD337))</f>
        <v>Ghost_list = [92,93,94,200,292,302,</v>
      </c>
      <c r="AE338" t="str">
        <f t="shared" ref="AE338:AE401" si="130">IF($A337=507,_xlfn.CONCAT(AE337,"]"),IF(M338&lt;&gt;"",_xlfn.CONCAT(AE337,M338,","),AE337))</f>
        <v>Grass_list = [1,2,3,43,44,45,46,47,69,70,71,102,103,114,152,153,154,182,187,188,189,191,192,251,252,253,254,270,271,272,273,274,275,285,286,315,331,332,</v>
      </c>
      <c r="AF338" t="str">
        <f t="shared" ref="AF338:AF401" si="131">IF($A337=507,_xlfn.CONCAT(AF337,"]"),IF(N338&lt;&gt;"",_xlfn.CONCAT(AF337,N338,","),AF337))</f>
        <v>Ground_list = [27,28,31,34,50,51,74,75,76,95,104,105,111,112,194,195,207,208,220,221,231,232,246,247,259,260,290,322,323,328,329,330,</v>
      </c>
      <c r="AG338" t="str">
        <f t="shared" ref="AG338:AG401" si="132">IF($A337=507,_xlfn.CONCAT(AG337,"]"),IF(O338&lt;&gt;"",_xlfn.CONCAT(AG337,O338,","),AG337))</f>
        <v>Ice_list = [87,91,124,131,144,215,220,221,225,238,</v>
      </c>
      <c r="AH338" t="str">
        <f t="shared" ref="AH338:AH401" si="133">IF($A337=507,_xlfn.CONCAT(AH337,"]"),IF(P338&lt;&gt;"",_xlfn.CONCAT(AH337,P338,","),AH337))</f>
        <v>Normal_list = [16,17,18,19,20,21,22,39,40,52,53,83,84,85,108,113,115,128,132,133,137,143,161,162,163,164,174,190,203,206,216,217,233,234,235,241,242,263,264,276,277,287,288,289,293,294,295,298,300,301,327,333,335,</v>
      </c>
      <c r="AI338" t="str">
        <f t="shared" ref="AI338:AI401" si="134">IF($A337=507,_xlfn.CONCAT(AI337,"]"),IF(Q338&lt;&gt;"",_xlfn.CONCAT(AI337,Q338,","),AI337))</f>
        <v>Poison_list = [1,2,3,13,14,15,23,24,29,30,31,32,33,34,41,42,43,44,45,48,49,69,70,71,72,73,88,89,92,93,94,109,110,167,168,169,211,269,315,316,317,336,</v>
      </c>
      <c r="AJ338" t="str">
        <f t="shared" ref="AJ338:AJ401" si="135">IF($A337=507,_xlfn.CONCAT(AJ337,"]"),IF(R338&lt;&gt;"",_xlfn.CONCAT(AJ337,R338,","),AJ337))</f>
        <v>Psychic_list = [63,64,65,79,80,96,97,102,103,121,122,124,150,151,177,178,196,199,201,202,203,238,249,251,280,281,282,307,308,325,326,337,</v>
      </c>
      <c r="AK338" t="str">
        <f t="shared" ref="AK338:AK401" si="136">IF($A337=507,_xlfn.CONCAT(AK337,"]"),IF(S338&lt;&gt;"",_xlfn.CONCAT(AK337,S338,","),AK337))</f>
        <v>Rock_list = [74,75,76,95,111,112,138,139,140,141,142,185,213,219,222,246,247,248,299,304,305,306,337,</v>
      </c>
      <c r="AL338" t="str">
        <f t="shared" ref="AL338:AL401" si="137">IF($A337=507,_xlfn.CONCAT(AL337,"]"),IF(T338&lt;&gt;"",_xlfn.CONCAT(AL337,T338,","),AL337))</f>
        <v>Steel_list = [81,82,205,208,212,227,303,304,305,306,</v>
      </c>
      <c r="AM338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39" spans="1:39" x14ac:dyDescent="0.5">
      <c r="A339">
        <v>338</v>
      </c>
      <c r="B339" t="s">
        <v>1492</v>
      </c>
      <c r="C339" t="s">
        <v>1623</v>
      </c>
      <c r="D339" t="s">
        <v>1624</v>
      </c>
      <c r="E339" t="str">
        <f t="shared" ref="E339:T354" si="138">IF(OR($C339=E$1,$D339=E$1),$A339,"")</f>
        <v/>
      </c>
      <c r="F339" t="str">
        <f t="shared" si="138"/>
        <v/>
      </c>
      <c r="G339" t="str">
        <f t="shared" si="138"/>
        <v/>
      </c>
      <c r="H339" t="str">
        <f t="shared" si="138"/>
        <v/>
      </c>
      <c r="I339" t="str">
        <f t="shared" si="138"/>
        <v/>
      </c>
      <c r="J339" t="str">
        <f t="shared" si="138"/>
        <v/>
      </c>
      <c r="K339" t="str">
        <f t="shared" si="138"/>
        <v/>
      </c>
      <c r="L339" t="str">
        <f t="shared" si="138"/>
        <v/>
      </c>
      <c r="M339" t="str">
        <f t="shared" si="138"/>
        <v/>
      </c>
      <c r="N339" t="str">
        <f t="shared" si="138"/>
        <v/>
      </c>
      <c r="O339" t="str">
        <f t="shared" si="138"/>
        <v/>
      </c>
      <c r="P339" t="str">
        <f t="shared" si="138"/>
        <v/>
      </c>
      <c r="Q339" t="str">
        <f t="shared" si="138"/>
        <v/>
      </c>
      <c r="R339">
        <f t="shared" si="138"/>
        <v>338</v>
      </c>
      <c r="S339">
        <f t="shared" si="138"/>
        <v>338</v>
      </c>
      <c r="T339" t="str">
        <f t="shared" si="119"/>
        <v/>
      </c>
      <c r="U339" t="str">
        <f t="shared" si="117"/>
        <v/>
      </c>
      <c r="W339" t="str">
        <f t="shared" si="121"/>
        <v>Bug_list = [10,11,12,13,14,15,46,47,48,49,123,127,165,166,167,168,193,204,205,212,213,214,265,266,267,268,269,283,284,290,291,292,313,314,</v>
      </c>
      <c r="X339" t="str">
        <f t="shared" si="123"/>
        <v>Dark_list = [197,198,215,228,229,248,261,262,274,275,302,318,319,332,</v>
      </c>
      <c r="Y339" t="str">
        <f t="shared" si="124"/>
        <v>Dragon_list = [147,148,149,230,329,330,334,</v>
      </c>
      <c r="Z339" t="str">
        <f t="shared" si="125"/>
        <v>Electric_list = [25,26,81,82,100,101,125,135,145,170,171,172,179,180,181,239,243,309,310,311,312,</v>
      </c>
      <c r="AA339" t="str">
        <f t="shared" si="126"/>
        <v>Fighting_list = [56,57,62,66,67,68,106,107,214,236,237,256,257,286,296,297,307,308,</v>
      </c>
      <c r="AB339" t="str">
        <f t="shared" si="127"/>
        <v>Fire_list = [4,5,6,37,38,58,59,77,78,126,136,146,155,156,157,218,219,228,229,240,244,250,255,256,257,322,323,324,</v>
      </c>
      <c r="AC339" t="str">
        <f t="shared" si="128"/>
        <v>Flying_list = [6,12,16,17,18,21,22,41,42,83,84,85,123,130,142,144,145,146,149,163,164,165,166,169,176,177,178,187,188,189,193,198,207,225,226,227,249,250,267,276,277,278,279,284,291,333,334,</v>
      </c>
      <c r="AD339" t="str">
        <f t="shared" si="129"/>
        <v>Ghost_list = [92,93,94,200,292,302,</v>
      </c>
      <c r="AE339" t="str">
        <f t="shared" si="130"/>
        <v>Grass_list = [1,2,3,43,44,45,46,47,69,70,71,102,103,114,152,153,154,182,187,188,189,191,192,251,252,253,254,270,271,272,273,274,275,285,286,315,331,332,</v>
      </c>
      <c r="AF339" t="str">
        <f t="shared" si="131"/>
        <v>Ground_list = [27,28,31,34,50,51,74,75,76,95,104,105,111,112,194,195,207,208,220,221,231,232,246,247,259,260,290,322,323,328,329,330,</v>
      </c>
      <c r="AG339" t="str">
        <f t="shared" si="132"/>
        <v>Ice_list = [87,91,124,131,144,215,220,221,225,238,</v>
      </c>
      <c r="AH339" t="str">
        <f t="shared" si="133"/>
        <v>Normal_list = [16,17,18,19,20,21,22,39,40,52,53,83,84,85,108,113,115,128,132,133,137,143,161,162,163,164,174,190,203,206,216,217,233,234,235,241,242,263,264,276,277,287,288,289,293,294,295,298,300,301,327,333,335,</v>
      </c>
      <c r="AI339" t="str">
        <f t="shared" si="134"/>
        <v>Poison_list = [1,2,3,13,14,15,23,24,29,30,31,32,33,34,41,42,43,44,45,48,49,69,70,71,72,73,88,89,92,93,94,109,110,167,168,169,211,269,315,316,317,336,</v>
      </c>
      <c r="AJ339" t="str">
        <f t="shared" si="135"/>
        <v>Psychic_list = [63,64,65,79,80,96,97,102,103,121,122,124,150,151,177,178,196,199,201,202,203,238,249,251,280,281,282,307,308,325,326,337,338,</v>
      </c>
      <c r="AK339" t="str">
        <f t="shared" si="136"/>
        <v>Rock_list = [74,75,76,95,111,112,138,139,140,141,142,185,213,219,222,246,247,248,299,304,305,306,337,338,</v>
      </c>
      <c r="AL339" t="str">
        <f t="shared" si="137"/>
        <v>Steel_list = [81,82,205,208,212,227,303,304,305,306,</v>
      </c>
      <c r="AM339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</v>
      </c>
    </row>
    <row r="340" spans="1:39" x14ac:dyDescent="0.5">
      <c r="A340">
        <v>339</v>
      </c>
      <c r="B340" t="s">
        <v>1228</v>
      </c>
      <c r="C340" t="s">
        <v>1625</v>
      </c>
      <c r="D340" t="s">
        <v>1616</v>
      </c>
      <c r="E340" t="str">
        <f t="shared" si="138"/>
        <v/>
      </c>
      <c r="F340" t="str">
        <f t="shared" si="138"/>
        <v/>
      </c>
      <c r="G340" t="str">
        <f t="shared" si="138"/>
        <v/>
      </c>
      <c r="H340" t="str">
        <f t="shared" si="138"/>
        <v/>
      </c>
      <c r="I340" t="str">
        <f t="shared" si="138"/>
        <v/>
      </c>
      <c r="J340" t="str">
        <f t="shared" si="138"/>
        <v/>
      </c>
      <c r="K340" t="str">
        <f t="shared" si="138"/>
        <v/>
      </c>
      <c r="L340" t="str">
        <f t="shared" si="138"/>
        <v/>
      </c>
      <c r="M340" t="str">
        <f t="shared" si="138"/>
        <v/>
      </c>
      <c r="N340">
        <f t="shared" si="138"/>
        <v>339</v>
      </c>
      <c r="O340" t="str">
        <f t="shared" si="138"/>
        <v/>
      </c>
      <c r="P340" t="str">
        <f t="shared" si="138"/>
        <v/>
      </c>
      <c r="Q340" t="str">
        <f t="shared" si="138"/>
        <v/>
      </c>
      <c r="R340" t="str">
        <f t="shared" si="138"/>
        <v/>
      </c>
      <c r="S340" t="str">
        <f t="shared" si="138"/>
        <v/>
      </c>
      <c r="T340" t="str">
        <f t="shared" si="119"/>
        <v/>
      </c>
      <c r="U340">
        <f t="shared" si="117"/>
        <v>339</v>
      </c>
      <c r="W340" t="str">
        <f t="shared" si="121"/>
        <v>Bug_list = [10,11,12,13,14,15,46,47,48,49,123,127,165,166,167,168,193,204,205,212,213,214,265,266,267,268,269,283,284,290,291,292,313,314,</v>
      </c>
      <c r="X340" t="str">
        <f t="shared" si="123"/>
        <v>Dark_list = [197,198,215,228,229,248,261,262,274,275,302,318,319,332,</v>
      </c>
      <c r="Y340" t="str">
        <f t="shared" si="124"/>
        <v>Dragon_list = [147,148,149,230,329,330,334,</v>
      </c>
      <c r="Z340" t="str">
        <f t="shared" si="125"/>
        <v>Electric_list = [25,26,81,82,100,101,125,135,145,170,171,172,179,180,181,239,243,309,310,311,312,</v>
      </c>
      <c r="AA340" t="str">
        <f t="shared" si="126"/>
        <v>Fighting_list = [56,57,62,66,67,68,106,107,214,236,237,256,257,286,296,297,307,308,</v>
      </c>
      <c r="AB340" t="str">
        <f t="shared" si="127"/>
        <v>Fire_list = [4,5,6,37,38,58,59,77,78,126,136,146,155,156,157,218,219,228,229,240,244,250,255,256,257,322,323,324,</v>
      </c>
      <c r="AC340" t="str">
        <f t="shared" si="128"/>
        <v>Flying_list = [6,12,16,17,18,21,22,41,42,83,84,85,123,130,142,144,145,146,149,163,164,165,166,169,176,177,178,187,188,189,193,198,207,225,226,227,249,250,267,276,277,278,279,284,291,333,334,</v>
      </c>
      <c r="AD340" t="str">
        <f t="shared" si="129"/>
        <v>Ghost_list = [92,93,94,200,292,302,</v>
      </c>
      <c r="AE340" t="str">
        <f t="shared" si="130"/>
        <v>Grass_list = [1,2,3,43,44,45,46,47,69,70,71,102,103,114,152,153,154,182,187,188,189,191,192,251,252,253,254,270,271,272,273,274,275,285,286,315,331,332,</v>
      </c>
      <c r="AF340" t="str">
        <f t="shared" si="131"/>
        <v>Ground_list = [27,28,31,34,50,51,74,75,76,95,104,105,111,112,194,195,207,208,220,221,231,232,246,247,259,260,290,322,323,328,329,330,339,</v>
      </c>
      <c r="AG340" t="str">
        <f t="shared" si="132"/>
        <v>Ice_list = [87,91,124,131,144,215,220,221,225,238,</v>
      </c>
      <c r="AH340" t="str">
        <f t="shared" si="133"/>
        <v>Normal_list = [16,17,18,19,20,21,22,39,40,52,53,83,84,85,108,113,115,128,132,133,137,143,161,162,163,164,174,190,203,206,216,217,233,234,235,241,242,263,264,276,277,287,288,289,293,294,295,298,300,301,327,333,335,</v>
      </c>
      <c r="AI340" t="str">
        <f t="shared" si="134"/>
        <v>Poison_list = [1,2,3,13,14,15,23,24,29,30,31,32,33,34,41,42,43,44,45,48,49,69,70,71,72,73,88,89,92,93,94,109,110,167,168,169,211,269,315,316,317,336,</v>
      </c>
      <c r="AJ340" t="str">
        <f t="shared" si="135"/>
        <v>Psychic_list = [63,64,65,79,80,96,97,102,103,121,122,124,150,151,177,178,196,199,201,202,203,238,249,251,280,281,282,307,308,325,326,337,338,</v>
      </c>
      <c r="AK340" t="str">
        <f t="shared" si="136"/>
        <v>Rock_list = [74,75,76,95,111,112,138,139,140,141,142,185,213,219,222,246,247,248,299,304,305,306,337,338,</v>
      </c>
      <c r="AL340" t="str">
        <f t="shared" si="137"/>
        <v>Steel_list = [81,82,205,208,212,227,303,304,305,306,</v>
      </c>
      <c r="AM340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</v>
      </c>
    </row>
    <row r="341" spans="1:39" x14ac:dyDescent="0.5">
      <c r="A341">
        <v>340</v>
      </c>
      <c r="B341" t="s">
        <v>1493</v>
      </c>
      <c r="C341" t="s">
        <v>1625</v>
      </c>
      <c r="D341" t="s">
        <v>1616</v>
      </c>
      <c r="E341" t="str">
        <f t="shared" si="138"/>
        <v/>
      </c>
      <c r="F341" t="str">
        <f t="shared" si="138"/>
        <v/>
      </c>
      <c r="G341" t="str">
        <f t="shared" si="138"/>
        <v/>
      </c>
      <c r="H341" t="str">
        <f t="shared" si="138"/>
        <v/>
      </c>
      <c r="I341" t="str">
        <f t="shared" si="138"/>
        <v/>
      </c>
      <c r="J341" t="str">
        <f t="shared" si="138"/>
        <v/>
      </c>
      <c r="K341" t="str">
        <f t="shared" si="138"/>
        <v/>
      </c>
      <c r="L341" t="str">
        <f t="shared" si="138"/>
        <v/>
      </c>
      <c r="M341" t="str">
        <f t="shared" si="138"/>
        <v/>
      </c>
      <c r="N341">
        <f t="shared" si="138"/>
        <v>340</v>
      </c>
      <c r="O341" t="str">
        <f t="shared" si="138"/>
        <v/>
      </c>
      <c r="P341" t="str">
        <f t="shared" si="138"/>
        <v/>
      </c>
      <c r="Q341" t="str">
        <f t="shared" si="138"/>
        <v/>
      </c>
      <c r="R341" t="str">
        <f t="shared" si="138"/>
        <v/>
      </c>
      <c r="S341" t="str">
        <f t="shared" si="138"/>
        <v/>
      </c>
      <c r="T341" t="str">
        <f t="shared" si="119"/>
        <v/>
      </c>
      <c r="U341">
        <f t="shared" si="117"/>
        <v>340</v>
      </c>
      <c r="W341" t="str">
        <f t="shared" si="121"/>
        <v>Bug_list = [10,11,12,13,14,15,46,47,48,49,123,127,165,166,167,168,193,204,205,212,213,214,265,266,267,268,269,283,284,290,291,292,313,314,</v>
      </c>
      <c r="X341" t="str">
        <f t="shared" si="123"/>
        <v>Dark_list = [197,198,215,228,229,248,261,262,274,275,302,318,319,332,</v>
      </c>
      <c r="Y341" t="str">
        <f t="shared" si="124"/>
        <v>Dragon_list = [147,148,149,230,329,330,334,</v>
      </c>
      <c r="Z341" t="str">
        <f t="shared" si="125"/>
        <v>Electric_list = [25,26,81,82,100,101,125,135,145,170,171,172,179,180,181,239,243,309,310,311,312,</v>
      </c>
      <c r="AA341" t="str">
        <f t="shared" si="126"/>
        <v>Fighting_list = [56,57,62,66,67,68,106,107,214,236,237,256,257,286,296,297,307,308,</v>
      </c>
      <c r="AB341" t="str">
        <f t="shared" si="127"/>
        <v>Fire_list = [4,5,6,37,38,58,59,77,78,126,136,146,155,156,157,218,219,228,229,240,244,250,255,256,257,322,323,324,</v>
      </c>
      <c r="AC341" t="str">
        <f t="shared" si="128"/>
        <v>Flying_list = [6,12,16,17,18,21,22,41,42,83,84,85,123,130,142,144,145,146,149,163,164,165,166,169,176,177,178,187,188,189,193,198,207,225,226,227,249,250,267,276,277,278,279,284,291,333,334,</v>
      </c>
      <c r="AD341" t="str">
        <f t="shared" si="129"/>
        <v>Ghost_list = [92,93,94,200,292,302,</v>
      </c>
      <c r="AE341" t="str">
        <f t="shared" si="130"/>
        <v>Grass_list = [1,2,3,43,44,45,46,47,69,70,71,102,103,114,152,153,154,182,187,188,189,191,192,251,252,253,254,270,271,272,273,274,275,285,286,315,331,332,</v>
      </c>
      <c r="AF341" t="str">
        <f t="shared" si="131"/>
        <v>Ground_list = [27,28,31,34,50,51,74,75,76,95,104,105,111,112,194,195,207,208,220,221,231,232,246,247,259,260,290,322,323,328,329,330,339,340,</v>
      </c>
      <c r="AG341" t="str">
        <f t="shared" si="132"/>
        <v>Ice_list = [87,91,124,131,144,215,220,221,225,238,</v>
      </c>
      <c r="AH341" t="str">
        <f t="shared" si="133"/>
        <v>Normal_list = [16,17,18,19,20,21,22,39,40,52,53,83,84,85,108,113,115,128,132,133,137,143,161,162,163,164,174,190,203,206,216,217,233,234,235,241,242,263,264,276,277,287,288,289,293,294,295,298,300,301,327,333,335,</v>
      </c>
      <c r="AI341" t="str">
        <f t="shared" si="134"/>
        <v>Poison_list = [1,2,3,13,14,15,23,24,29,30,31,32,33,34,41,42,43,44,45,48,49,69,70,71,72,73,88,89,92,93,94,109,110,167,168,169,211,269,315,316,317,336,</v>
      </c>
      <c r="AJ341" t="str">
        <f t="shared" si="135"/>
        <v>Psychic_list = [63,64,65,79,80,96,97,102,103,121,122,124,150,151,177,178,196,199,201,202,203,238,249,251,280,281,282,307,308,325,326,337,338,</v>
      </c>
      <c r="AK341" t="str">
        <f t="shared" si="136"/>
        <v>Rock_list = [74,75,76,95,111,112,138,139,140,141,142,185,213,219,222,246,247,248,299,304,305,306,337,338,</v>
      </c>
      <c r="AL341" t="str">
        <f t="shared" si="137"/>
        <v>Steel_list = [81,82,205,208,212,227,303,304,305,306,</v>
      </c>
      <c r="AM341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</v>
      </c>
    </row>
    <row r="342" spans="1:39" x14ac:dyDescent="0.5">
      <c r="A342">
        <v>341</v>
      </c>
      <c r="B342" t="s">
        <v>1229</v>
      </c>
      <c r="C342" t="s">
        <v>1625</v>
      </c>
      <c r="D342" t="s">
        <v>1634</v>
      </c>
      <c r="E342" t="str">
        <f t="shared" si="138"/>
        <v/>
      </c>
      <c r="F342" t="str">
        <f t="shared" si="138"/>
        <v/>
      </c>
      <c r="G342" t="str">
        <f t="shared" si="138"/>
        <v/>
      </c>
      <c r="H342" t="str">
        <f t="shared" si="138"/>
        <v/>
      </c>
      <c r="I342" t="str">
        <f t="shared" si="138"/>
        <v/>
      </c>
      <c r="J342" t="str">
        <f t="shared" si="138"/>
        <v/>
      </c>
      <c r="K342" t="str">
        <f t="shared" si="138"/>
        <v/>
      </c>
      <c r="L342" t="str">
        <f t="shared" si="138"/>
        <v/>
      </c>
      <c r="M342" t="str">
        <f t="shared" si="138"/>
        <v/>
      </c>
      <c r="N342" t="str">
        <f t="shared" si="138"/>
        <v/>
      </c>
      <c r="O342" t="str">
        <f t="shared" si="138"/>
        <v/>
      </c>
      <c r="P342" t="str">
        <f t="shared" si="138"/>
        <v/>
      </c>
      <c r="Q342" t="str">
        <f t="shared" si="138"/>
        <v/>
      </c>
      <c r="R342" t="str">
        <f t="shared" si="138"/>
        <v/>
      </c>
      <c r="S342" t="str">
        <f t="shared" si="138"/>
        <v/>
      </c>
      <c r="T342" t="str">
        <f t="shared" si="138"/>
        <v/>
      </c>
      <c r="U342">
        <f t="shared" si="117"/>
        <v>341</v>
      </c>
      <c r="W342" t="str">
        <f t="shared" si="121"/>
        <v>Bug_list = [10,11,12,13,14,15,46,47,48,49,123,127,165,166,167,168,193,204,205,212,213,214,265,266,267,268,269,283,284,290,291,292,313,314,</v>
      </c>
      <c r="X342" t="str">
        <f t="shared" si="123"/>
        <v>Dark_list = [197,198,215,228,229,248,261,262,274,275,302,318,319,332,</v>
      </c>
      <c r="Y342" t="str">
        <f t="shared" si="124"/>
        <v>Dragon_list = [147,148,149,230,329,330,334,</v>
      </c>
      <c r="Z342" t="str">
        <f t="shared" si="125"/>
        <v>Electric_list = [25,26,81,82,100,101,125,135,145,170,171,172,179,180,181,239,243,309,310,311,312,</v>
      </c>
      <c r="AA342" t="str">
        <f t="shared" si="126"/>
        <v>Fighting_list = [56,57,62,66,67,68,106,107,214,236,237,256,257,286,296,297,307,308,</v>
      </c>
      <c r="AB342" t="str">
        <f t="shared" si="127"/>
        <v>Fire_list = [4,5,6,37,38,58,59,77,78,126,136,146,155,156,157,218,219,228,229,240,244,250,255,256,257,322,323,324,</v>
      </c>
      <c r="AC342" t="str">
        <f t="shared" si="128"/>
        <v>Flying_list = [6,12,16,17,18,21,22,41,42,83,84,85,123,130,142,144,145,146,149,163,164,165,166,169,176,177,178,187,188,189,193,198,207,225,226,227,249,250,267,276,277,278,279,284,291,333,334,</v>
      </c>
      <c r="AD342" t="str">
        <f t="shared" si="129"/>
        <v>Ghost_list = [92,93,94,200,292,302,</v>
      </c>
      <c r="AE342" t="str">
        <f t="shared" si="130"/>
        <v>Grass_list = [1,2,3,43,44,45,46,47,69,70,71,102,103,114,152,153,154,182,187,188,189,191,192,251,252,253,254,270,271,272,273,274,275,285,286,315,331,332,</v>
      </c>
      <c r="AF342" t="str">
        <f t="shared" si="131"/>
        <v>Ground_list = [27,28,31,34,50,51,74,75,76,95,104,105,111,112,194,195,207,208,220,221,231,232,246,247,259,260,290,322,323,328,329,330,339,340,</v>
      </c>
      <c r="AG342" t="str">
        <f t="shared" si="132"/>
        <v>Ice_list = [87,91,124,131,144,215,220,221,225,238,</v>
      </c>
      <c r="AH342" t="str">
        <f t="shared" si="133"/>
        <v>Normal_list = [16,17,18,19,20,21,22,39,40,52,53,83,84,85,108,113,115,128,132,133,137,143,161,162,163,164,174,190,203,206,216,217,233,234,235,241,242,263,264,276,277,287,288,289,293,294,295,298,300,301,327,333,335,</v>
      </c>
      <c r="AI342" t="str">
        <f t="shared" si="134"/>
        <v>Poison_list = [1,2,3,13,14,15,23,24,29,30,31,32,33,34,41,42,43,44,45,48,49,69,70,71,72,73,88,89,92,93,94,109,110,167,168,169,211,269,315,316,317,336,</v>
      </c>
      <c r="AJ342" t="str">
        <f t="shared" si="135"/>
        <v>Psychic_list = [63,64,65,79,80,96,97,102,103,121,122,124,150,151,177,178,196,199,201,202,203,238,249,251,280,281,282,307,308,325,326,337,338,</v>
      </c>
      <c r="AK342" t="str">
        <f t="shared" si="136"/>
        <v>Rock_list = [74,75,76,95,111,112,138,139,140,141,142,185,213,219,222,246,247,248,299,304,305,306,337,338,</v>
      </c>
      <c r="AL342" t="str">
        <f t="shared" si="137"/>
        <v>Steel_list = [81,82,205,208,212,227,303,304,305,306,</v>
      </c>
      <c r="AM342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</v>
      </c>
    </row>
    <row r="343" spans="1:39" x14ac:dyDescent="0.5">
      <c r="A343">
        <v>342</v>
      </c>
      <c r="B343" t="s">
        <v>1494</v>
      </c>
      <c r="C343" t="s">
        <v>1625</v>
      </c>
      <c r="D343" t="s">
        <v>1619</v>
      </c>
      <c r="E343" t="str">
        <f t="shared" si="138"/>
        <v/>
      </c>
      <c r="F343">
        <f t="shared" si="138"/>
        <v>342</v>
      </c>
      <c r="G343" t="str">
        <f t="shared" si="138"/>
        <v/>
      </c>
      <c r="H343" t="str">
        <f t="shared" si="138"/>
        <v/>
      </c>
      <c r="I343" t="str">
        <f t="shared" si="138"/>
        <v/>
      </c>
      <c r="J343" t="str">
        <f t="shared" si="138"/>
        <v/>
      </c>
      <c r="K343" t="str">
        <f t="shared" si="138"/>
        <v/>
      </c>
      <c r="L343" t="str">
        <f t="shared" si="138"/>
        <v/>
      </c>
      <c r="M343" t="str">
        <f t="shared" si="138"/>
        <v/>
      </c>
      <c r="N343" t="str">
        <f t="shared" si="138"/>
        <v/>
      </c>
      <c r="O343" t="str">
        <f t="shared" si="138"/>
        <v/>
      </c>
      <c r="P343" t="str">
        <f t="shared" si="138"/>
        <v/>
      </c>
      <c r="Q343" t="str">
        <f t="shared" si="138"/>
        <v/>
      </c>
      <c r="R343" t="str">
        <f t="shared" si="138"/>
        <v/>
      </c>
      <c r="S343" t="str">
        <f t="shared" si="138"/>
        <v/>
      </c>
      <c r="T343" t="str">
        <f t="shared" si="138"/>
        <v/>
      </c>
      <c r="U343">
        <f t="shared" si="117"/>
        <v>342</v>
      </c>
      <c r="W343" t="str">
        <f t="shared" si="121"/>
        <v>Bug_list = [10,11,12,13,14,15,46,47,48,49,123,127,165,166,167,168,193,204,205,212,213,214,265,266,267,268,269,283,284,290,291,292,313,314,</v>
      </c>
      <c r="X343" t="str">
        <f t="shared" si="123"/>
        <v>Dark_list = [197,198,215,228,229,248,261,262,274,275,302,318,319,332,342,</v>
      </c>
      <c r="Y343" t="str">
        <f t="shared" si="124"/>
        <v>Dragon_list = [147,148,149,230,329,330,334,</v>
      </c>
      <c r="Z343" t="str">
        <f t="shared" si="125"/>
        <v>Electric_list = [25,26,81,82,100,101,125,135,145,170,171,172,179,180,181,239,243,309,310,311,312,</v>
      </c>
      <c r="AA343" t="str">
        <f t="shared" si="126"/>
        <v>Fighting_list = [56,57,62,66,67,68,106,107,214,236,237,256,257,286,296,297,307,308,</v>
      </c>
      <c r="AB343" t="str">
        <f t="shared" si="127"/>
        <v>Fire_list = [4,5,6,37,38,58,59,77,78,126,136,146,155,156,157,218,219,228,229,240,244,250,255,256,257,322,323,324,</v>
      </c>
      <c r="AC343" t="str">
        <f t="shared" si="128"/>
        <v>Flying_list = [6,12,16,17,18,21,22,41,42,83,84,85,123,130,142,144,145,146,149,163,164,165,166,169,176,177,178,187,188,189,193,198,207,225,226,227,249,250,267,276,277,278,279,284,291,333,334,</v>
      </c>
      <c r="AD343" t="str">
        <f t="shared" si="129"/>
        <v>Ghost_list = [92,93,94,200,292,302,</v>
      </c>
      <c r="AE343" t="str">
        <f t="shared" si="130"/>
        <v>Grass_list = [1,2,3,43,44,45,46,47,69,70,71,102,103,114,152,153,154,182,187,188,189,191,192,251,252,253,254,270,271,272,273,274,275,285,286,315,331,332,</v>
      </c>
      <c r="AF343" t="str">
        <f t="shared" si="131"/>
        <v>Ground_list = [27,28,31,34,50,51,74,75,76,95,104,105,111,112,194,195,207,208,220,221,231,232,246,247,259,260,290,322,323,328,329,330,339,340,</v>
      </c>
      <c r="AG343" t="str">
        <f t="shared" si="132"/>
        <v>Ice_list = [87,91,124,131,144,215,220,221,225,238,</v>
      </c>
      <c r="AH343" t="str">
        <f t="shared" si="133"/>
        <v>Normal_list = [16,17,18,19,20,21,22,39,40,52,53,83,84,85,108,113,115,128,132,133,137,143,161,162,163,164,174,190,203,206,216,217,233,234,235,241,242,263,264,276,277,287,288,289,293,294,295,298,300,301,327,333,335,</v>
      </c>
      <c r="AI343" t="str">
        <f t="shared" si="134"/>
        <v>Poison_list = [1,2,3,13,14,15,23,24,29,30,31,32,33,34,41,42,43,44,45,48,49,69,70,71,72,73,88,89,92,93,94,109,110,167,168,169,211,269,315,316,317,336,</v>
      </c>
      <c r="AJ343" t="str">
        <f t="shared" si="135"/>
        <v>Psychic_list = [63,64,65,79,80,96,97,102,103,121,122,124,150,151,177,178,196,199,201,202,203,238,249,251,280,281,282,307,308,325,326,337,338,</v>
      </c>
      <c r="AK343" t="str">
        <f t="shared" si="136"/>
        <v>Rock_list = [74,75,76,95,111,112,138,139,140,141,142,185,213,219,222,246,247,248,299,304,305,306,337,338,</v>
      </c>
      <c r="AL343" t="str">
        <f t="shared" si="137"/>
        <v>Steel_list = [81,82,205,208,212,227,303,304,305,306,</v>
      </c>
      <c r="AM343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</v>
      </c>
    </row>
    <row r="344" spans="1:39" x14ac:dyDescent="0.5">
      <c r="A344">
        <v>343</v>
      </c>
      <c r="B344" t="s">
        <v>1230</v>
      </c>
      <c r="C344" t="s">
        <v>1616</v>
      </c>
      <c r="D344" t="s">
        <v>1624</v>
      </c>
      <c r="E344" t="str">
        <f t="shared" si="138"/>
        <v/>
      </c>
      <c r="F344" t="str">
        <f t="shared" si="138"/>
        <v/>
      </c>
      <c r="G344" t="str">
        <f t="shared" si="138"/>
        <v/>
      </c>
      <c r="H344" t="str">
        <f t="shared" si="138"/>
        <v/>
      </c>
      <c r="I344" t="str">
        <f t="shared" si="138"/>
        <v/>
      </c>
      <c r="J344" t="str">
        <f t="shared" si="138"/>
        <v/>
      </c>
      <c r="K344" t="str">
        <f t="shared" si="138"/>
        <v/>
      </c>
      <c r="L344" t="str">
        <f t="shared" si="138"/>
        <v/>
      </c>
      <c r="M344" t="str">
        <f t="shared" si="138"/>
        <v/>
      </c>
      <c r="N344">
        <f t="shared" si="138"/>
        <v>343</v>
      </c>
      <c r="O344" t="str">
        <f t="shared" si="138"/>
        <v/>
      </c>
      <c r="P344" t="str">
        <f t="shared" si="138"/>
        <v/>
      </c>
      <c r="Q344" t="str">
        <f t="shared" si="138"/>
        <v/>
      </c>
      <c r="R344">
        <f t="shared" si="138"/>
        <v>343</v>
      </c>
      <c r="S344" t="str">
        <f t="shared" si="138"/>
        <v/>
      </c>
      <c r="T344" t="str">
        <f t="shared" si="138"/>
        <v/>
      </c>
      <c r="U344" t="str">
        <f t="shared" si="117"/>
        <v/>
      </c>
      <c r="W344" t="str">
        <f t="shared" si="121"/>
        <v>Bug_list = [10,11,12,13,14,15,46,47,48,49,123,127,165,166,167,168,193,204,205,212,213,214,265,266,267,268,269,283,284,290,291,292,313,314,</v>
      </c>
      <c r="X344" t="str">
        <f t="shared" si="123"/>
        <v>Dark_list = [197,198,215,228,229,248,261,262,274,275,302,318,319,332,342,</v>
      </c>
      <c r="Y344" t="str">
        <f t="shared" si="124"/>
        <v>Dragon_list = [147,148,149,230,329,330,334,</v>
      </c>
      <c r="Z344" t="str">
        <f t="shared" si="125"/>
        <v>Electric_list = [25,26,81,82,100,101,125,135,145,170,171,172,179,180,181,239,243,309,310,311,312,</v>
      </c>
      <c r="AA344" t="str">
        <f t="shared" si="126"/>
        <v>Fighting_list = [56,57,62,66,67,68,106,107,214,236,237,256,257,286,296,297,307,308,</v>
      </c>
      <c r="AB344" t="str">
        <f t="shared" si="127"/>
        <v>Fire_list = [4,5,6,37,38,58,59,77,78,126,136,146,155,156,157,218,219,228,229,240,244,250,255,256,257,322,323,324,</v>
      </c>
      <c r="AC344" t="str">
        <f t="shared" si="128"/>
        <v>Flying_list = [6,12,16,17,18,21,22,41,42,83,84,85,123,130,142,144,145,146,149,163,164,165,166,169,176,177,178,187,188,189,193,198,207,225,226,227,249,250,267,276,277,278,279,284,291,333,334,</v>
      </c>
      <c r="AD344" t="str">
        <f t="shared" si="129"/>
        <v>Ghost_list = [92,93,94,200,292,302,</v>
      </c>
      <c r="AE344" t="str">
        <f t="shared" si="130"/>
        <v>Grass_list = [1,2,3,43,44,45,46,47,69,70,71,102,103,114,152,153,154,182,187,188,189,191,192,251,252,253,254,270,271,272,273,274,275,285,286,315,331,332,</v>
      </c>
      <c r="AF344" t="str">
        <f t="shared" si="131"/>
        <v>Ground_list = [27,28,31,34,50,51,74,75,76,95,104,105,111,112,194,195,207,208,220,221,231,232,246,247,259,260,290,322,323,328,329,330,339,340,343,</v>
      </c>
      <c r="AG344" t="str">
        <f t="shared" si="132"/>
        <v>Ice_list = [87,91,124,131,144,215,220,221,225,238,</v>
      </c>
      <c r="AH344" t="str">
        <f t="shared" si="133"/>
        <v>Normal_list = [16,17,18,19,20,21,22,39,40,52,53,83,84,85,108,113,115,128,132,133,137,143,161,162,163,164,174,190,203,206,216,217,233,234,235,241,242,263,264,276,277,287,288,289,293,294,295,298,300,301,327,333,335,</v>
      </c>
      <c r="AI344" t="str">
        <f t="shared" si="134"/>
        <v>Poison_list = [1,2,3,13,14,15,23,24,29,30,31,32,33,34,41,42,43,44,45,48,49,69,70,71,72,73,88,89,92,93,94,109,110,167,168,169,211,269,315,316,317,336,</v>
      </c>
      <c r="AJ344" t="str">
        <f t="shared" si="135"/>
        <v>Psychic_list = [63,64,65,79,80,96,97,102,103,121,122,124,150,151,177,178,196,199,201,202,203,238,249,251,280,281,282,307,308,325,326,337,338,343,</v>
      </c>
      <c r="AK344" t="str">
        <f t="shared" si="136"/>
        <v>Rock_list = [74,75,76,95,111,112,138,139,140,141,142,185,213,219,222,246,247,248,299,304,305,306,337,338,</v>
      </c>
      <c r="AL344" t="str">
        <f t="shared" si="137"/>
        <v>Steel_list = [81,82,205,208,212,227,303,304,305,306,</v>
      </c>
      <c r="AM344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</v>
      </c>
    </row>
    <row r="345" spans="1:39" x14ac:dyDescent="0.5">
      <c r="A345">
        <v>344</v>
      </c>
      <c r="B345" t="s">
        <v>1495</v>
      </c>
      <c r="C345" t="s">
        <v>1616</v>
      </c>
      <c r="D345" t="s">
        <v>1624</v>
      </c>
      <c r="E345" t="str">
        <f t="shared" si="138"/>
        <v/>
      </c>
      <c r="F345" t="str">
        <f t="shared" si="138"/>
        <v/>
      </c>
      <c r="G345" t="str">
        <f t="shared" si="138"/>
        <v/>
      </c>
      <c r="H345" t="str">
        <f t="shared" si="138"/>
        <v/>
      </c>
      <c r="I345" t="str">
        <f t="shared" si="138"/>
        <v/>
      </c>
      <c r="J345" t="str">
        <f t="shared" si="138"/>
        <v/>
      </c>
      <c r="K345" t="str">
        <f t="shared" si="138"/>
        <v/>
      </c>
      <c r="L345" t="str">
        <f t="shared" si="138"/>
        <v/>
      </c>
      <c r="M345" t="str">
        <f t="shared" si="138"/>
        <v/>
      </c>
      <c r="N345">
        <f t="shared" si="138"/>
        <v>344</v>
      </c>
      <c r="O345" t="str">
        <f t="shared" si="138"/>
        <v/>
      </c>
      <c r="P345" t="str">
        <f t="shared" si="138"/>
        <v/>
      </c>
      <c r="Q345" t="str">
        <f t="shared" si="138"/>
        <v/>
      </c>
      <c r="R345">
        <f t="shared" si="138"/>
        <v>344</v>
      </c>
      <c r="S345" t="str">
        <f t="shared" si="138"/>
        <v/>
      </c>
      <c r="T345" t="str">
        <f t="shared" si="138"/>
        <v/>
      </c>
      <c r="U345" t="str">
        <f t="shared" si="117"/>
        <v/>
      </c>
      <c r="W345" t="str">
        <f t="shared" si="121"/>
        <v>Bug_list = [10,11,12,13,14,15,46,47,48,49,123,127,165,166,167,168,193,204,205,212,213,214,265,266,267,268,269,283,284,290,291,292,313,314,</v>
      </c>
      <c r="X345" t="str">
        <f t="shared" si="123"/>
        <v>Dark_list = [197,198,215,228,229,248,261,262,274,275,302,318,319,332,342,</v>
      </c>
      <c r="Y345" t="str">
        <f t="shared" si="124"/>
        <v>Dragon_list = [147,148,149,230,329,330,334,</v>
      </c>
      <c r="Z345" t="str">
        <f t="shared" si="125"/>
        <v>Electric_list = [25,26,81,82,100,101,125,135,145,170,171,172,179,180,181,239,243,309,310,311,312,</v>
      </c>
      <c r="AA345" t="str">
        <f t="shared" si="126"/>
        <v>Fighting_list = [56,57,62,66,67,68,106,107,214,236,237,256,257,286,296,297,307,308,</v>
      </c>
      <c r="AB345" t="str">
        <f t="shared" si="127"/>
        <v>Fire_list = [4,5,6,37,38,58,59,77,78,126,136,146,155,156,157,218,219,228,229,240,244,250,255,256,257,322,323,324,</v>
      </c>
      <c r="AC345" t="str">
        <f t="shared" si="128"/>
        <v>Flying_list = [6,12,16,17,18,21,22,41,42,83,84,85,123,130,142,144,145,146,149,163,164,165,166,169,176,177,178,187,188,189,193,198,207,225,226,227,249,250,267,276,277,278,279,284,291,333,334,</v>
      </c>
      <c r="AD345" t="str">
        <f t="shared" si="129"/>
        <v>Ghost_list = [92,93,94,200,292,302,</v>
      </c>
      <c r="AE345" t="str">
        <f t="shared" si="130"/>
        <v>Grass_list = [1,2,3,43,44,45,46,47,69,70,71,102,103,114,152,153,154,182,187,188,189,191,192,251,252,253,254,270,271,272,273,274,275,285,286,315,331,332,</v>
      </c>
      <c r="AF345" t="str">
        <f t="shared" si="131"/>
        <v>Ground_list = [27,28,31,34,50,51,74,75,76,95,104,105,111,112,194,195,207,208,220,221,231,232,246,247,259,260,290,322,323,328,329,330,339,340,343,344,</v>
      </c>
      <c r="AG345" t="str">
        <f t="shared" si="132"/>
        <v>Ice_list = [87,91,124,131,144,215,220,221,225,238,</v>
      </c>
      <c r="AH345" t="str">
        <f t="shared" si="133"/>
        <v>Normal_list = [16,17,18,19,20,21,22,39,40,52,53,83,84,85,108,113,115,128,132,133,137,143,161,162,163,164,174,190,203,206,216,217,233,234,235,241,242,263,264,276,277,287,288,289,293,294,295,298,300,301,327,333,335,</v>
      </c>
      <c r="AI345" t="str">
        <f t="shared" si="134"/>
        <v>Poison_list = [1,2,3,13,14,15,23,24,29,30,31,32,33,34,41,42,43,44,45,48,49,69,70,71,72,73,88,89,92,93,94,109,110,167,168,169,211,269,315,316,317,336,</v>
      </c>
      <c r="AJ345" t="str">
        <f t="shared" si="135"/>
        <v>Psychic_list = [63,64,65,79,80,96,97,102,103,121,122,124,150,151,177,178,196,199,201,202,203,238,249,251,280,281,282,307,308,325,326,337,338,343,344,</v>
      </c>
      <c r="AK345" t="str">
        <f t="shared" si="136"/>
        <v>Rock_list = [74,75,76,95,111,112,138,139,140,141,142,185,213,219,222,246,247,248,299,304,305,306,337,338,</v>
      </c>
      <c r="AL345" t="str">
        <f t="shared" si="137"/>
        <v>Steel_list = [81,82,205,208,212,227,303,304,305,306,</v>
      </c>
      <c r="AM345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</v>
      </c>
    </row>
    <row r="346" spans="1:39" x14ac:dyDescent="0.5">
      <c r="A346">
        <v>345</v>
      </c>
      <c r="B346" t="s">
        <v>1231</v>
      </c>
      <c r="C346" t="s">
        <v>1623</v>
      </c>
      <c r="D346" t="s">
        <v>1618</v>
      </c>
      <c r="E346" t="str">
        <f t="shared" si="138"/>
        <v/>
      </c>
      <c r="F346" t="str">
        <f t="shared" si="138"/>
        <v/>
      </c>
      <c r="G346" t="str">
        <f t="shared" si="138"/>
        <v/>
      </c>
      <c r="H346" t="str">
        <f t="shared" si="138"/>
        <v/>
      </c>
      <c r="I346" t="str">
        <f t="shared" si="138"/>
        <v/>
      </c>
      <c r="J346" t="str">
        <f t="shared" si="138"/>
        <v/>
      </c>
      <c r="K346" t="str">
        <f t="shared" si="138"/>
        <v/>
      </c>
      <c r="L346" t="str">
        <f t="shared" si="138"/>
        <v/>
      </c>
      <c r="M346">
        <f t="shared" si="138"/>
        <v>345</v>
      </c>
      <c r="N346" t="str">
        <f t="shared" si="138"/>
        <v/>
      </c>
      <c r="O346" t="str">
        <f t="shared" si="138"/>
        <v/>
      </c>
      <c r="P346" t="str">
        <f t="shared" si="138"/>
        <v/>
      </c>
      <c r="Q346" t="str">
        <f t="shared" si="138"/>
        <v/>
      </c>
      <c r="R346" t="str">
        <f t="shared" si="138"/>
        <v/>
      </c>
      <c r="S346">
        <f t="shared" si="138"/>
        <v>345</v>
      </c>
      <c r="T346" t="str">
        <f t="shared" si="138"/>
        <v/>
      </c>
      <c r="U346" t="str">
        <f t="shared" si="117"/>
        <v/>
      </c>
      <c r="W346" t="str">
        <f t="shared" si="121"/>
        <v>Bug_list = [10,11,12,13,14,15,46,47,48,49,123,127,165,166,167,168,193,204,205,212,213,214,265,266,267,268,269,283,284,290,291,292,313,314,</v>
      </c>
      <c r="X346" t="str">
        <f t="shared" si="123"/>
        <v>Dark_list = [197,198,215,228,229,248,261,262,274,275,302,318,319,332,342,</v>
      </c>
      <c r="Y346" t="str">
        <f t="shared" si="124"/>
        <v>Dragon_list = [147,148,149,230,329,330,334,</v>
      </c>
      <c r="Z346" t="str">
        <f t="shared" si="125"/>
        <v>Electric_list = [25,26,81,82,100,101,125,135,145,170,171,172,179,180,181,239,243,309,310,311,312,</v>
      </c>
      <c r="AA346" t="str">
        <f t="shared" si="126"/>
        <v>Fighting_list = [56,57,62,66,67,68,106,107,214,236,237,256,257,286,296,297,307,308,</v>
      </c>
      <c r="AB346" t="str">
        <f t="shared" si="127"/>
        <v>Fire_list = [4,5,6,37,38,58,59,77,78,126,136,146,155,156,157,218,219,228,229,240,244,250,255,256,257,322,323,324,</v>
      </c>
      <c r="AC346" t="str">
        <f t="shared" si="128"/>
        <v>Flying_list = [6,12,16,17,18,21,22,41,42,83,84,85,123,130,142,144,145,146,149,163,164,165,166,169,176,177,178,187,188,189,193,198,207,225,226,227,249,250,267,276,277,278,279,284,291,333,334,</v>
      </c>
      <c r="AD346" t="str">
        <f t="shared" si="129"/>
        <v>Ghost_list = [92,93,94,200,292,302,</v>
      </c>
      <c r="AE346" t="str">
        <f t="shared" si="130"/>
        <v>Grass_list = [1,2,3,43,44,45,46,47,69,70,71,102,103,114,152,153,154,182,187,188,189,191,192,251,252,253,254,270,271,272,273,274,275,285,286,315,331,332,345,</v>
      </c>
      <c r="AF346" t="str">
        <f t="shared" si="131"/>
        <v>Ground_list = [27,28,31,34,50,51,74,75,76,95,104,105,111,112,194,195,207,208,220,221,231,232,246,247,259,260,290,322,323,328,329,330,339,340,343,344,</v>
      </c>
      <c r="AG346" t="str">
        <f t="shared" si="132"/>
        <v>Ice_list = [87,91,124,131,144,215,220,221,225,238,</v>
      </c>
      <c r="AH346" t="str">
        <f t="shared" si="133"/>
        <v>Normal_list = [16,17,18,19,20,21,22,39,40,52,53,83,84,85,108,113,115,128,132,133,137,143,161,162,163,164,174,190,203,206,216,217,233,234,235,241,242,263,264,276,277,287,288,289,293,294,295,298,300,301,327,333,335,</v>
      </c>
      <c r="AI346" t="str">
        <f t="shared" si="134"/>
        <v>Poison_list = [1,2,3,13,14,15,23,24,29,30,31,32,33,34,41,42,43,44,45,48,49,69,70,71,72,73,88,89,92,93,94,109,110,167,168,169,211,269,315,316,317,336,</v>
      </c>
      <c r="AJ346" t="str">
        <f t="shared" si="135"/>
        <v>Psychic_list = [63,64,65,79,80,96,97,102,103,121,122,124,150,151,177,178,196,199,201,202,203,238,249,251,280,281,282,307,308,325,326,337,338,343,344,</v>
      </c>
      <c r="AK346" t="str">
        <f t="shared" si="136"/>
        <v>Rock_list = [74,75,76,95,111,112,138,139,140,141,142,185,213,219,222,246,247,248,299,304,305,306,337,338,345,</v>
      </c>
      <c r="AL346" t="str">
        <f t="shared" si="137"/>
        <v>Steel_list = [81,82,205,208,212,227,303,304,305,306,</v>
      </c>
      <c r="AM346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</v>
      </c>
    </row>
    <row r="347" spans="1:39" x14ac:dyDescent="0.5">
      <c r="A347">
        <v>346</v>
      </c>
      <c r="B347" t="s">
        <v>1496</v>
      </c>
      <c r="C347" t="s">
        <v>1623</v>
      </c>
      <c r="D347" t="s">
        <v>1618</v>
      </c>
      <c r="E347" t="str">
        <f t="shared" si="138"/>
        <v/>
      </c>
      <c r="F347" t="str">
        <f t="shared" si="138"/>
        <v/>
      </c>
      <c r="G347" t="str">
        <f t="shared" si="138"/>
        <v/>
      </c>
      <c r="H347" t="str">
        <f t="shared" si="138"/>
        <v/>
      </c>
      <c r="I347" t="str">
        <f t="shared" si="138"/>
        <v/>
      </c>
      <c r="J347" t="str">
        <f t="shared" si="138"/>
        <v/>
      </c>
      <c r="K347" t="str">
        <f t="shared" si="138"/>
        <v/>
      </c>
      <c r="L347" t="str">
        <f t="shared" si="138"/>
        <v/>
      </c>
      <c r="M347">
        <f t="shared" si="138"/>
        <v>346</v>
      </c>
      <c r="N347" t="str">
        <f t="shared" si="138"/>
        <v/>
      </c>
      <c r="O347" t="str">
        <f t="shared" si="138"/>
        <v/>
      </c>
      <c r="P347" t="str">
        <f t="shared" si="138"/>
        <v/>
      </c>
      <c r="Q347" t="str">
        <f t="shared" si="138"/>
        <v/>
      </c>
      <c r="R347" t="str">
        <f t="shared" si="138"/>
        <v/>
      </c>
      <c r="S347">
        <f t="shared" si="138"/>
        <v>346</v>
      </c>
      <c r="T347" t="str">
        <f t="shared" si="138"/>
        <v/>
      </c>
      <c r="U347" t="str">
        <f t="shared" si="117"/>
        <v/>
      </c>
      <c r="W347" t="str">
        <f t="shared" si="121"/>
        <v>Bug_list = [10,11,12,13,14,15,46,47,48,49,123,127,165,166,167,168,193,204,205,212,213,214,265,266,267,268,269,283,284,290,291,292,313,314,</v>
      </c>
      <c r="X347" t="str">
        <f t="shared" si="123"/>
        <v>Dark_list = [197,198,215,228,229,248,261,262,274,275,302,318,319,332,342,</v>
      </c>
      <c r="Y347" t="str">
        <f t="shared" si="124"/>
        <v>Dragon_list = [147,148,149,230,329,330,334,</v>
      </c>
      <c r="Z347" t="str">
        <f t="shared" si="125"/>
        <v>Electric_list = [25,26,81,82,100,101,125,135,145,170,171,172,179,180,181,239,243,309,310,311,312,</v>
      </c>
      <c r="AA347" t="str">
        <f t="shared" si="126"/>
        <v>Fighting_list = [56,57,62,66,67,68,106,107,214,236,237,256,257,286,296,297,307,308,</v>
      </c>
      <c r="AB347" t="str">
        <f t="shared" si="127"/>
        <v>Fire_list = [4,5,6,37,38,58,59,77,78,126,136,146,155,156,157,218,219,228,229,240,244,250,255,256,257,322,323,324,</v>
      </c>
      <c r="AC347" t="str">
        <f t="shared" si="128"/>
        <v>Flying_list = [6,12,16,17,18,21,22,41,42,83,84,85,123,130,142,144,145,146,149,163,164,165,166,169,176,177,178,187,188,189,193,198,207,225,226,227,249,250,267,276,277,278,279,284,291,333,334,</v>
      </c>
      <c r="AD347" t="str">
        <f t="shared" si="129"/>
        <v>Ghost_list = [92,93,94,200,292,302,</v>
      </c>
      <c r="AE347" t="str">
        <f t="shared" si="130"/>
        <v>Grass_list = [1,2,3,43,44,45,46,47,69,70,71,102,103,114,152,153,154,182,187,188,189,191,192,251,252,253,254,270,271,272,273,274,275,285,286,315,331,332,345,346,</v>
      </c>
      <c r="AF347" t="str">
        <f t="shared" si="131"/>
        <v>Ground_list = [27,28,31,34,50,51,74,75,76,95,104,105,111,112,194,195,207,208,220,221,231,232,246,247,259,260,290,322,323,328,329,330,339,340,343,344,</v>
      </c>
      <c r="AG347" t="str">
        <f t="shared" si="132"/>
        <v>Ice_list = [87,91,124,131,144,215,220,221,225,238,</v>
      </c>
      <c r="AH347" t="str">
        <f t="shared" si="133"/>
        <v>Normal_list = [16,17,18,19,20,21,22,39,40,52,53,83,84,85,108,113,115,128,132,133,137,143,161,162,163,164,174,190,203,206,216,217,233,234,235,241,242,263,264,276,277,287,288,289,293,294,295,298,300,301,327,333,335,</v>
      </c>
      <c r="AI347" t="str">
        <f t="shared" si="134"/>
        <v>Poison_list = [1,2,3,13,14,15,23,24,29,30,31,32,33,34,41,42,43,44,45,48,49,69,70,71,72,73,88,89,92,93,94,109,110,167,168,169,211,269,315,316,317,336,</v>
      </c>
      <c r="AJ347" t="str">
        <f t="shared" si="135"/>
        <v>Psychic_list = [63,64,65,79,80,96,97,102,103,121,122,124,150,151,177,178,196,199,201,202,203,238,249,251,280,281,282,307,308,325,326,337,338,343,344,</v>
      </c>
      <c r="AK347" t="str">
        <f t="shared" si="136"/>
        <v>Rock_list = [74,75,76,95,111,112,138,139,140,141,142,185,213,219,222,246,247,248,299,304,305,306,337,338,345,346,</v>
      </c>
      <c r="AL347" t="str">
        <f t="shared" si="137"/>
        <v>Steel_list = [81,82,205,208,212,227,303,304,305,306,</v>
      </c>
      <c r="AM347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</v>
      </c>
    </row>
    <row r="348" spans="1:39" x14ac:dyDescent="0.5">
      <c r="A348">
        <v>347</v>
      </c>
      <c r="B348" t="s">
        <v>1232</v>
      </c>
      <c r="C348" t="s">
        <v>1623</v>
      </c>
      <c r="D348" t="s">
        <v>1626</v>
      </c>
      <c r="E348">
        <f t="shared" si="138"/>
        <v>347</v>
      </c>
      <c r="F348" t="str">
        <f t="shared" si="138"/>
        <v/>
      </c>
      <c r="G348" t="str">
        <f t="shared" si="138"/>
        <v/>
      </c>
      <c r="H348" t="str">
        <f t="shared" si="138"/>
        <v/>
      </c>
      <c r="I348" t="str">
        <f t="shared" si="138"/>
        <v/>
      </c>
      <c r="J348" t="str">
        <f t="shared" si="138"/>
        <v/>
      </c>
      <c r="K348" t="str">
        <f t="shared" si="138"/>
        <v/>
      </c>
      <c r="L348" t="str">
        <f t="shared" si="138"/>
        <v/>
      </c>
      <c r="M348" t="str">
        <f t="shared" si="138"/>
        <v/>
      </c>
      <c r="N348" t="str">
        <f t="shared" si="138"/>
        <v/>
      </c>
      <c r="O348" t="str">
        <f t="shared" si="138"/>
        <v/>
      </c>
      <c r="P348" t="str">
        <f t="shared" si="138"/>
        <v/>
      </c>
      <c r="Q348" t="str">
        <f t="shared" si="138"/>
        <v/>
      </c>
      <c r="R348" t="str">
        <f t="shared" si="138"/>
        <v/>
      </c>
      <c r="S348">
        <f t="shared" si="138"/>
        <v>347</v>
      </c>
      <c r="T348" t="str">
        <f t="shared" si="138"/>
        <v/>
      </c>
      <c r="U348" t="str">
        <f t="shared" si="117"/>
        <v/>
      </c>
      <c r="W348" t="str">
        <f t="shared" si="121"/>
        <v>Bug_list = [10,11,12,13,14,15,46,47,48,49,123,127,165,166,167,168,193,204,205,212,213,214,265,266,267,268,269,283,284,290,291,292,313,314,347,</v>
      </c>
      <c r="X348" t="str">
        <f t="shared" si="123"/>
        <v>Dark_list = [197,198,215,228,229,248,261,262,274,275,302,318,319,332,342,</v>
      </c>
      <c r="Y348" t="str">
        <f t="shared" si="124"/>
        <v>Dragon_list = [147,148,149,230,329,330,334,</v>
      </c>
      <c r="Z348" t="str">
        <f t="shared" si="125"/>
        <v>Electric_list = [25,26,81,82,100,101,125,135,145,170,171,172,179,180,181,239,243,309,310,311,312,</v>
      </c>
      <c r="AA348" t="str">
        <f t="shared" si="126"/>
        <v>Fighting_list = [56,57,62,66,67,68,106,107,214,236,237,256,257,286,296,297,307,308,</v>
      </c>
      <c r="AB348" t="str">
        <f t="shared" si="127"/>
        <v>Fire_list = [4,5,6,37,38,58,59,77,78,126,136,146,155,156,157,218,219,228,229,240,244,250,255,256,257,322,323,324,</v>
      </c>
      <c r="AC348" t="str">
        <f t="shared" si="128"/>
        <v>Flying_list = [6,12,16,17,18,21,22,41,42,83,84,85,123,130,142,144,145,146,149,163,164,165,166,169,176,177,178,187,188,189,193,198,207,225,226,227,249,250,267,276,277,278,279,284,291,333,334,</v>
      </c>
      <c r="AD348" t="str">
        <f t="shared" si="129"/>
        <v>Ghost_list = [92,93,94,200,292,302,</v>
      </c>
      <c r="AE348" t="str">
        <f t="shared" si="130"/>
        <v>Grass_list = [1,2,3,43,44,45,46,47,69,70,71,102,103,114,152,153,154,182,187,188,189,191,192,251,252,253,254,270,271,272,273,274,275,285,286,315,331,332,345,346,</v>
      </c>
      <c r="AF348" t="str">
        <f t="shared" si="131"/>
        <v>Ground_list = [27,28,31,34,50,51,74,75,76,95,104,105,111,112,194,195,207,208,220,221,231,232,246,247,259,260,290,322,323,328,329,330,339,340,343,344,</v>
      </c>
      <c r="AG348" t="str">
        <f t="shared" si="132"/>
        <v>Ice_list = [87,91,124,131,144,215,220,221,225,238,</v>
      </c>
      <c r="AH348" t="str">
        <f t="shared" si="133"/>
        <v>Normal_list = [16,17,18,19,20,21,22,39,40,52,53,83,84,85,108,113,115,128,132,133,137,143,161,162,163,164,174,190,203,206,216,217,233,234,235,241,242,263,264,276,277,287,288,289,293,294,295,298,300,301,327,333,335,</v>
      </c>
      <c r="AI348" t="str">
        <f t="shared" si="134"/>
        <v>Poison_list = [1,2,3,13,14,15,23,24,29,30,31,32,33,34,41,42,43,44,45,48,49,69,70,71,72,73,88,89,92,93,94,109,110,167,168,169,211,269,315,316,317,336,</v>
      </c>
      <c r="AJ348" t="str">
        <f t="shared" si="135"/>
        <v>Psychic_list = [63,64,65,79,80,96,97,102,103,121,122,124,150,151,177,178,196,199,201,202,203,238,249,251,280,281,282,307,308,325,326,337,338,343,344,</v>
      </c>
      <c r="AK348" t="str">
        <f t="shared" si="136"/>
        <v>Rock_list = [74,75,76,95,111,112,138,139,140,141,142,185,213,219,222,246,247,248,299,304,305,306,337,338,345,346,347,</v>
      </c>
      <c r="AL348" t="str">
        <f t="shared" si="137"/>
        <v>Steel_list = [81,82,205,208,212,227,303,304,305,306,</v>
      </c>
      <c r="AM348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</v>
      </c>
    </row>
    <row r="349" spans="1:39" x14ac:dyDescent="0.5">
      <c r="A349">
        <v>348</v>
      </c>
      <c r="B349" t="s">
        <v>1497</v>
      </c>
      <c r="C349" t="s">
        <v>1623</v>
      </c>
      <c r="D349" t="s">
        <v>1626</v>
      </c>
      <c r="E349">
        <f t="shared" si="138"/>
        <v>348</v>
      </c>
      <c r="F349" t="str">
        <f t="shared" si="138"/>
        <v/>
      </c>
      <c r="G349" t="str">
        <f t="shared" si="138"/>
        <v/>
      </c>
      <c r="H349" t="str">
        <f t="shared" si="138"/>
        <v/>
      </c>
      <c r="I349" t="str">
        <f t="shared" si="138"/>
        <v/>
      </c>
      <c r="J349" t="str">
        <f t="shared" si="138"/>
        <v/>
      </c>
      <c r="K349" t="str">
        <f t="shared" si="138"/>
        <v/>
      </c>
      <c r="L349" t="str">
        <f t="shared" si="138"/>
        <v/>
      </c>
      <c r="M349" t="str">
        <f t="shared" si="138"/>
        <v/>
      </c>
      <c r="N349" t="str">
        <f t="shared" si="138"/>
        <v/>
      </c>
      <c r="O349" t="str">
        <f t="shared" si="138"/>
        <v/>
      </c>
      <c r="P349" t="str">
        <f t="shared" si="138"/>
        <v/>
      </c>
      <c r="Q349" t="str">
        <f t="shared" si="138"/>
        <v/>
      </c>
      <c r="R349" t="str">
        <f t="shared" si="138"/>
        <v/>
      </c>
      <c r="S349">
        <f t="shared" si="138"/>
        <v>348</v>
      </c>
      <c r="T349" t="str">
        <f t="shared" si="138"/>
        <v/>
      </c>
      <c r="U349" t="str">
        <f t="shared" si="117"/>
        <v/>
      </c>
      <c r="W349" t="str">
        <f t="shared" si="121"/>
        <v>Bug_list = [10,11,12,13,14,15,46,47,48,49,123,127,165,166,167,168,193,204,205,212,213,214,265,266,267,268,269,283,284,290,291,292,313,314,347,348,</v>
      </c>
      <c r="X349" t="str">
        <f t="shared" si="123"/>
        <v>Dark_list = [197,198,215,228,229,248,261,262,274,275,302,318,319,332,342,</v>
      </c>
      <c r="Y349" t="str">
        <f t="shared" si="124"/>
        <v>Dragon_list = [147,148,149,230,329,330,334,</v>
      </c>
      <c r="Z349" t="str">
        <f t="shared" si="125"/>
        <v>Electric_list = [25,26,81,82,100,101,125,135,145,170,171,172,179,180,181,239,243,309,310,311,312,</v>
      </c>
      <c r="AA349" t="str">
        <f t="shared" si="126"/>
        <v>Fighting_list = [56,57,62,66,67,68,106,107,214,236,237,256,257,286,296,297,307,308,</v>
      </c>
      <c r="AB349" t="str">
        <f t="shared" si="127"/>
        <v>Fire_list = [4,5,6,37,38,58,59,77,78,126,136,146,155,156,157,218,219,228,229,240,244,250,255,256,257,322,323,324,</v>
      </c>
      <c r="AC349" t="str">
        <f t="shared" si="128"/>
        <v>Flying_list = [6,12,16,17,18,21,22,41,42,83,84,85,123,130,142,144,145,146,149,163,164,165,166,169,176,177,178,187,188,189,193,198,207,225,226,227,249,250,267,276,277,278,279,284,291,333,334,</v>
      </c>
      <c r="AD349" t="str">
        <f t="shared" si="129"/>
        <v>Ghost_list = [92,93,94,200,292,302,</v>
      </c>
      <c r="AE349" t="str">
        <f t="shared" si="130"/>
        <v>Grass_list = [1,2,3,43,44,45,46,47,69,70,71,102,103,114,152,153,154,182,187,188,189,191,192,251,252,253,254,270,271,272,273,274,275,285,286,315,331,332,345,346,</v>
      </c>
      <c r="AF349" t="str">
        <f t="shared" si="131"/>
        <v>Ground_list = [27,28,31,34,50,51,74,75,76,95,104,105,111,112,194,195,207,208,220,221,231,232,246,247,259,260,290,322,323,328,329,330,339,340,343,344,</v>
      </c>
      <c r="AG349" t="str">
        <f t="shared" si="132"/>
        <v>Ice_list = [87,91,124,131,144,215,220,221,225,238,</v>
      </c>
      <c r="AH349" t="str">
        <f t="shared" si="133"/>
        <v>Normal_list = [16,17,18,19,20,21,22,39,40,52,53,83,84,85,108,113,115,128,132,133,137,143,161,162,163,164,174,190,203,206,216,217,233,234,235,241,242,263,264,276,277,287,288,289,293,294,295,298,300,301,327,333,335,</v>
      </c>
      <c r="AI349" t="str">
        <f t="shared" si="134"/>
        <v>Poison_list = [1,2,3,13,14,15,23,24,29,30,31,32,33,34,41,42,43,44,45,48,49,69,70,71,72,73,88,89,92,93,94,109,110,167,168,169,211,269,315,316,317,336,</v>
      </c>
      <c r="AJ349" t="str">
        <f t="shared" si="135"/>
        <v>Psychic_list = [63,64,65,79,80,96,97,102,103,121,122,124,150,151,177,178,196,199,201,202,203,238,249,251,280,281,282,307,308,325,326,337,338,343,344,</v>
      </c>
      <c r="AK349" t="str">
        <f t="shared" si="136"/>
        <v>Rock_list = [74,75,76,95,111,112,138,139,140,141,142,185,213,219,222,246,247,248,299,304,305,306,337,338,345,346,347,348,</v>
      </c>
      <c r="AL349" t="str">
        <f t="shared" si="137"/>
        <v>Steel_list = [81,82,205,208,212,227,303,304,305,306,</v>
      </c>
      <c r="AM349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</v>
      </c>
    </row>
    <row r="350" spans="1:39" x14ac:dyDescent="0.5">
      <c r="A350">
        <v>349</v>
      </c>
      <c r="B350" t="s">
        <v>1498</v>
      </c>
      <c r="C350" t="s">
        <v>1625</v>
      </c>
      <c r="D350" t="s">
        <v>1634</v>
      </c>
      <c r="E350" t="str">
        <f t="shared" si="138"/>
        <v/>
      </c>
      <c r="F350" t="str">
        <f t="shared" si="138"/>
        <v/>
      </c>
      <c r="G350" t="str">
        <f t="shared" si="138"/>
        <v/>
      </c>
      <c r="H350" t="str">
        <f t="shared" si="138"/>
        <v/>
      </c>
      <c r="I350" t="str">
        <f t="shared" si="138"/>
        <v/>
      </c>
      <c r="J350" t="str">
        <f t="shared" si="138"/>
        <v/>
      </c>
      <c r="K350" t="str">
        <f t="shared" si="138"/>
        <v/>
      </c>
      <c r="L350" t="str">
        <f t="shared" si="138"/>
        <v/>
      </c>
      <c r="M350" t="str">
        <f t="shared" si="138"/>
        <v/>
      </c>
      <c r="N350" t="str">
        <f t="shared" si="138"/>
        <v/>
      </c>
      <c r="O350" t="str">
        <f t="shared" si="138"/>
        <v/>
      </c>
      <c r="P350" t="str">
        <f t="shared" si="138"/>
        <v/>
      </c>
      <c r="Q350" t="str">
        <f t="shared" si="138"/>
        <v/>
      </c>
      <c r="R350" t="str">
        <f t="shared" si="138"/>
        <v/>
      </c>
      <c r="S350" t="str">
        <f t="shared" si="138"/>
        <v/>
      </c>
      <c r="T350" t="str">
        <f t="shared" si="138"/>
        <v/>
      </c>
      <c r="U350">
        <f t="shared" si="117"/>
        <v>349</v>
      </c>
      <c r="W350" t="str">
        <f t="shared" si="121"/>
        <v>Bug_list = [10,11,12,13,14,15,46,47,48,49,123,127,165,166,167,168,193,204,205,212,213,214,265,266,267,268,269,283,284,290,291,292,313,314,347,348,</v>
      </c>
      <c r="X350" t="str">
        <f t="shared" si="123"/>
        <v>Dark_list = [197,198,215,228,229,248,261,262,274,275,302,318,319,332,342,</v>
      </c>
      <c r="Y350" t="str">
        <f t="shared" si="124"/>
        <v>Dragon_list = [147,148,149,230,329,330,334,</v>
      </c>
      <c r="Z350" t="str">
        <f t="shared" si="125"/>
        <v>Electric_list = [25,26,81,82,100,101,125,135,145,170,171,172,179,180,181,239,243,309,310,311,312,</v>
      </c>
      <c r="AA350" t="str">
        <f t="shared" si="126"/>
        <v>Fighting_list = [56,57,62,66,67,68,106,107,214,236,237,256,257,286,296,297,307,308,</v>
      </c>
      <c r="AB350" t="str">
        <f t="shared" si="127"/>
        <v>Fire_list = [4,5,6,37,38,58,59,77,78,126,136,146,155,156,157,218,219,228,229,240,244,250,255,256,257,322,323,324,</v>
      </c>
      <c r="AC350" t="str">
        <f t="shared" si="128"/>
        <v>Flying_list = [6,12,16,17,18,21,22,41,42,83,84,85,123,130,142,144,145,146,149,163,164,165,166,169,176,177,178,187,188,189,193,198,207,225,226,227,249,250,267,276,277,278,279,284,291,333,334,</v>
      </c>
      <c r="AD350" t="str">
        <f t="shared" si="129"/>
        <v>Ghost_list = [92,93,94,200,292,302,</v>
      </c>
      <c r="AE350" t="str">
        <f t="shared" si="130"/>
        <v>Grass_list = [1,2,3,43,44,45,46,47,69,70,71,102,103,114,152,153,154,182,187,188,189,191,192,251,252,253,254,270,271,272,273,274,275,285,286,315,331,332,345,346,</v>
      </c>
      <c r="AF350" t="str">
        <f t="shared" si="131"/>
        <v>Ground_list = [27,28,31,34,50,51,74,75,76,95,104,105,111,112,194,195,207,208,220,221,231,232,246,247,259,260,290,322,323,328,329,330,339,340,343,344,</v>
      </c>
      <c r="AG350" t="str">
        <f t="shared" si="132"/>
        <v>Ice_list = [87,91,124,131,144,215,220,221,225,238,</v>
      </c>
      <c r="AH350" t="str">
        <f t="shared" si="133"/>
        <v>Normal_list = [16,17,18,19,20,21,22,39,40,52,53,83,84,85,108,113,115,128,132,133,137,143,161,162,163,164,174,190,203,206,216,217,233,234,235,241,242,263,264,276,277,287,288,289,293,294,295,298,300,301,327,333,335,</v>
      </c>
      <c r="AI350" t="str">
        <f t="shared" si="134"/>
        <v>Poison_list = [1,2,3,13,14,15,23,24,29,30,31,32,33,34,41,42,43,44,45,48,49,69,70,71,72,73,88,89,92,93,94,109,110,167,168,169,211,269,315,316,317,336,</v>
      </c>
      <c r="AJ350" t="str">
        <f t="shared" si="135"/>
        <v>Psychic_list = [63,64,65,79,80,96,97,102,103,121,122,124,150,151,177,178,196,199,201,202,203,238,249,251,280,281,282,307,308,325,326,337,338,343,344,</v>
      </c>
      <c r="AK350" t="str">
        <f t="shared" si="136"/>
        <v>Rock_list = [74,75,76,95,111,112,138,139,140,141,142,185,213,219,222,246,247,248,299,304,305,306,337,338,345,346,347,348,</v>
      </c>
      <c r="AL350" t="str">
        <f t="shared" si="137"/>
        <v>Steel_list = [81,82,205,208,212,227,303,304,305,306,</v>
      </c>
      <c r="AM350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</v>
      </c>
    </row>
    <row r="351" spans="1:39" x14ac:dyDescent="0.5">
      <c r="A351">
        <v>350</v>
      </c>
      <c r="B351" t="s">
        <v>1499</v>
      </c>
      <c r="C351" t="s">
        <v>1625</v>
      </c>
      <c r="D351" t="s">
        <v>1634</v>
      </c>
      <c r="E351" t="str">
        <f t="shared" si="138"/>
        <v/>
      </c>
      <c r="F351" t="str">
        <f t="shared" si="138"/>
        <v/>
      </c>
      <c r="G351" t="str">
        <f t="shared" si="138"/>
        <v/>
      </c>
      <c r="H351" t="str">
        <f t="shared" si="138"/>
        <v/>
      </c>
      <c r="I351" t="str">
        <f t="shared" si="138"/>
        <v/>
      </c>
      <c r="J351" t="str">
        <f t="shared" si="138"/>
        <v/>
      </c>
      <c r="K351" t="str">
        <f t="shared" si="138"/>
        <v/>
      </c>
      <c r="L351" t="str">
        <f t="shared" si="138"/>
        <v/>
      </c>
      <c r="M351" t="str">
        <f t="shared" si="138"/>
        <v/>
      </c>
      <c r="N351" t="str">
        <f t="shared" si="138"/>
        <v/>
      </c>
      <c r="O351" t="str">
        <f t="shared" si="138"/>
        <v/>
      </c>
      <c r="P351" t="str">
        <f t="shared" si="138"/>
        <v/>
      </c>
      <c r="Q351" t="str">
        <f t="shared" si="138"/>
        <v/>
      </c>
      <c r="R351" t="str">
        <f t="shared" si="138"/>
        <v/>
      </c>
      <c r="S351" t="str">
        <f t="shared" si="138"/>
        <v/>
      </c>
      <c r="T351" t="str">
        <f t="shared" si="138"/>
        <v/>
      </c>
      <c r="U351">
        <f t="shared" si="117"/>
        <v>350</v>
      </c>
      <c r="W351" t="str">
        <f t="shared" si="121"/>
        <v>Bug_list = [10,11,12,13,14,15,46,47,48,49,123,127,165,166,167,168,193,204,205,212,213,214,265,266,267,268,269,283,284,290,291,292,313,314,347,348,</v>
      </c>
      <c r="X351" t="str">
        <f t="shared" si="123"/>
        <v>Dark_list = [197,198,215,228,229,248,261,262,274,275,302,318,319,332,342,</v>
      </c>
      <c r="Y351" t="str">
        <f t="shared" si="124"/>
        <v>Dragon_list = [147,148,149,230,329,330,334,</v>
      </c>
      <c r="Z351" t="str">
        <f t="shared" si="125"/>
        <v>Electric_list = [25,26,81,82,100,101,125,135,145,170,171,172,179,180,181,239,243,309,310,311,312,</v>
      </c>
      <c r="AA351" t="str">
        <f t="shared" si="126"/>
        <v>Fighting_list = [56,57,62,66,67,68,106,107,214,236,237,256,257,286,296,297,307,308,</v>
      </c>
      <c r="AB351" t="str">
        <f t="shared" si="127"/>
        <v>Fire_list = [4,5,6,37,38,58,59,77,78,126,136,146,155,156,157,218,219,228,229,240,244,250,255,256,257,322,323,324,</v>
      </c>
      <c r="AC351" t="str">
        <f t="shared" si="128"/>
        <v>Flying_list = [6,12,16,17,18,21,22,41,42,83,84,85,123,130,142,144,145,146,149,163,164,165,166,169,176,177,178,187,188,189,193,198,207,225,226,227,249,250,267,276,277,278,279,284,291,333,334,</v>
      </c>
      <c r="AD351" t="str">
        <f t="shared" si="129"/>
        <v>Ghost_list = [92,93,94,200,292,302,</v>
      </c>
      <c r="AE351" t="str">
        <f t="shared" si="130"/>
        <v>Grass_list = [1,2,3,43,44,45,46,47,69,70,71,102,103,114,152,153,154,182,187,188,189,191,192,251,252,253,254,270,271,272,273,274,275,285,286,315,331,332,345,346,</v>
      </c>
      <c r="AF351" t="str">
        <f t="shared" si="131"/>
        <v>Ground_list = [27,28,31,34,50,51,74,75,76,95,104,105,111,112,194,195,207,208,220,221,231,232,246,247,259,260,290,322,323,328,329,330,339,340,343,344,</v>
      </c>
      <c r="AG351" t="str">
        <f t="shared" si="132"/>
        <v>Ice_list = [87,91,124,131,144,215,220,221,225,238,</v>
      </c>
      <c r="AH351" t="str">
        <f t="shared" si="133"/>
        <v>Normal_list = [16,17,18,19,20,21,22,39,40,52,53,83,84,85,108,113,115,128,132,133,137,143,161,162,163,164,174,190,203,206,216,217,233,234,235,241,242,263,264,276,277,287,288,289,293,294,295,298,300,301,327,333,335,</v>
      </c>
      <c r="AI351" t="str">
        <f t="shared" si="134"/>
        <v>Poison_list = [1,2,3,13,14,15,23,24,29,30,31,32,33,34,41,42,43,44,45,48,49,69,70,71,72,73,88,89,92,93,94,109,110,167,168,169,211,269,315,316,317,336,</v>
      </c>
      <c r="AJ351" t="str">
        <f t="shared" si="135"/>
        <v>Psychic_list = [63,64,65,79,80,96,97,102,103,121,122,124,150,151,177,178,196,199,201,202,203,238,249,251,280,281,282,307,308,325,326,337,338,343,344,</v>
      </c>
      <c r="AK351" t="str">
        <f t="shared" si="136"/>
        <v>Rock_list = [74,75,76,95,111,112,138,139,140,141,142,185,213,219,222,246,247,248,299,304,305,306,337,338,345,346,347,348,</v>
      </c>
      <c r="AL351" t="str">
        <f t="shared" si="137"/>
        <v>Steel_list = [81,82,205,208,212,227,303,304,305,306,</v>
      </c>
      <c r="AM351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</v>
      </c>
    </row>
    <row r="352" spans="1:39" x14ac:dyDescent="0.5">
      <c r="A352">
        <v>351</v>
      </c>
      <c r="B352" t="s">
        <v>1500</v>
      </c>
      <c r="C352" t="s">
        <v>1620</v>
      </c>
      <c r="D352" t="s">
        <v>1634</v>
      </c>
      <c r="E352" t="str">
        <f t="shared" si="138"/>
        <v/>
      </c>
      <c r="F352" t="str">
        <f t="shared" si="138"/>
        <v/>
      </c>
      <c r="G352" t="str">
        <f t="shared" si="138"/>
        <v/>
      </c>
      <c r="H352" t="str">
        <f t="shared" si="138"/>
        <v/>
      </c>
      <c r="I352" t="str">
        <f t="shared" si="138"/>
        <v/>
      </c>
      <c r="J352" t="str">
        <f t="shared" si="138"/>
        <v/>
      </c>
      <c r="K352" t="str">
        <f t="shared" si="138"/>
        <v/>
      </c>
      <c r="L352" t="str">
        <f t="shared" si="138"/>
        <v/>
      </c>
      <c r="M352" t="str">
        <f t="shared" si="138"/>
        <v/>
      </c>
      <c r="N352" t="str">
        <f t="shared" si="138"/>
        <v/>
      </c>
      <c r="O352" t="str">
        <f t="shared" si="138"/>
        <v/>
      </c>
      <c r="P352">
        <f t="shared" si="138"/>
        <v>351</v>
      </c>
      <c r="Q352" t="str">
        <f t="shared" si="138"/>
        <v/>
      </c>
      <c r="R352" t="str">
        <f t="shared" si="138"/>
        <v/>
      </c>
      <c r="S352" t="str">
        <f t="shared" si="138"/>
        <v/>
      </c>
      <c r="T352" t="str">
        <f t="shared" si="138"/>
        <v/>
      </c>
      <c r="U352" t="str">
        <f t="shared" si="117"/>
        <v/>
      </c>
      <c r="W352" t="str">
        <f t="shared" si="121"/>
        <v>Bug_list = [10,11,12,13,14,15,46,47,48,49,123,127,165,166,167,168,193,204,205,212,213,214,265,266,267,268,269,283,284,290,291,292,313,314,347,348,</v>
      </c>
      <c r="X352" t="str">
        <f t="shared" si="123"/>
        <v>Dark_list = [197,198,215,228,229,248,261,262,274,275,302,318,319,332,342,</v>
      </c>
      <c r="Y352" t="str">
        <f t="shared" si="124"/>
        <v>Dragon_list = [147,148,149,230,329,330,334,</v>
      </c>
      <c r="Z352" t="str">
        <f t="shared" si="125"/>
        <v>Electric_list = [25,26,81,82,100,101,125,135,145,170,171,172,179,180,181,239,243,309,310,311,312,</v>
      </c>
      <c r="AA352" t="str">
        <f t="shared" si="126"/>
        <v>Fighting_list = [56,57,62,66,67,68,106,107,214,236,237,256,257,286,296,297,307,308,</v>
      </c>
      <c r="AB352" t="str">
        <f t="shared" si="127"/>
        <v>Fire_list = [4,5,6,37,38,58,59,77,78,126,136,146,155,156,157,218,219,228,229,240,244,250,255,256,257,322,323,324,</v>
      </c>
      <c r="AC352" t="str">
        <f t="shared" si="128"/>
        <v>Flying_list = [6,12,16,17,18,21,22,41,42,83,84,85,123,130,142,144,145,146,149,163,164,165,166,169,176,177,178,187,188,189,193,198,207,225,226,227,249,250,267,276,277,278,279,284,291,333,334,</v>
      </c>
      <c r="AD352" t="str">
        <f t="shared" si="129"/>
        <v>Ghost_list = [92,93,94,200,292,302,</v>
      </c>
      <c r="AE352" t="str">
        <f t="shared" si="130"/>
        <v>Grass_list = [1,2,3,43,44,45,46,47,69,70,71,102,103,114,152,153,154,182,187,188,189,191,192,251,252,253,254,270,271,272,273,274,275,285,286,315,331,332,345,346,</v>
      </c>
      <c r="AF352" t="str">
        <f t="shared" si="131"/>
        <v>Ground_list = [27,28,31,34,50,51,74,75,76,95,104,105,111,112,194,195,207,208,220,221,231,232,246,247,259,260,290,322,323,328,329,330,339,340,343,344,</v>
      </c>
      <c r="AG352" t="str">
        <f t="shared" si="132"/>
        <v>Ice_list = [87,91,124,131,144,215,220,221,225,238,</v>
      </c>
      <c r="AH352" t="str">
        <f t="shared" si="133"/>
        <v>Normal_list = [16,17,18,19,20,21,22,39,40,52,53,83,84,85,108,113,115,128,132,133,137,143,161,162,163,164,174,190,203,206,216,217,233,234,235,241,242,263,264,276,277,287,288,289,293,294,295,298,300,301,327,333,335,351,</v>
      </c>
      <c r="AI352" t="str">
        <f t="shared" si="134"/>
        <v>Poison_list = [1,2,3,13,14,15,23,24,29,30,31,32,33,34,41,42,43,44,45,48,49,69,70,71,72,73,88,89,92,93,94,109,110,167,168,169,211,269,315,316,317,336,</v>
      </c>
      <c r="AJ352" t="str">
        <f t="shared" si="135"/>
        <v>Psychic_list = [63,64,65,79,80,96,97,102,103,121,122,124,150,151,177,178,196,199,201,202,203,238,249,251,280,281,282,307,308,325,326,337,338,343,344,</v>
      </c>
      <c r="AK352" t="str">
        <f t="shared" si="136"/>
        <v>Rock_list = [74,75,76,95,111,112,138,139,140,141,142,185,213,219,222,246,247,248,299,304,305,306,337,338,345,346,347,348,</v>
      </c>
      <c r="AL352" t="str">
        <f t="shared" si="137"/>
        <v>Steel_list = [81,82,205,208,212,227,303,304,305,306,</v>
      </c>
      <c r="AM352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</v>
      </c>
    </row>
    <row r="353" spans="1:39" x14ac:dyDescent="0.5">
      <c r="A353">
        <v>352</v>
      </c>
      <c r="B353" t="s">
        <v>1501</v>
      </c>
      <c r="C353" t="s">
        <v>1620</v>
      </c>
      <c r="D353" t="s">
        <v>1634</v>
      </c>
      <c r="E353" t="str">
        <f t="shared" si="138"/>
        <v/>
      </c>
      <c r="F353" t="str">
        <f t="shared" si="138"/>
        <v/>
      </c>
      <c r="G353" t="str">
        <f t="shared" si="138"/>
        <v/>
      </c>
      <c r="H353" t="str">
        <f t="shared" si="138"/>
        <v/>
      </c>
      <c r="I353" t="str">
        <f t="shared" si="138"/>
        <v/>
      </c>
      <c r="J353" t="str">
        <f t="shared" si="138"/>
        <v/>
      </c>
      <c r="K353" t="str">
        <f t="shared" si="138"/>
        <v/>
      </c>
      <c r="L353" t="str">
        <f t="shared" si="138"/>
        <v/>
      </c>
      <c r="M353" t="str">
        <f t="shared" si="138"/>
        <v/>
      </c>
      <c r="N353" t="str">
        <f t="shared" si="138"/>
        <v/>
      </c>
      <c r="O353" t="str">
        <f t="shared" si="138"/>
        <v/>
      </c>
      <c r="P353">
        <f t="shared" si="138"/>
        <v>352</v>
      </c>
      <c r="Q353" t="str">
        <f t="shared" si="138"/>
        <v/>
      </c>
      <c r="R353" t="str">
        <f t="shared" si="138"/>
        <v/>
      </c>
      <c r="S353" t="str">
        <f t="shared" si="138"/>
        <v/>
      </c>
      <c r="T353" t="str">
        <f t="shared" si="138"/>
        <v/>
      </c>
      <c r="U353" t="str">
        <f t="shared" si="117"/>
        <v/>
      </c>
      <c r="W353" t="str">
        <f t="shared" si="121"/>
        <v>Bug_list = [10,11,12,13,14,15,46,47,48,49,123,127,165,166,167,168,193,204,205,212,213,214,265,266,267,268,269,283,284,290,291,292,313,314,347,348,</v>
      </c>
      <c r="X353" t="str">
        <f t="shared" si="123"/>
        <v>Dark_list = [197,198,215,228,229,248,261,262,274,275,302,318,319,332,342,</v>
      </c>
      <c r="Y353" t="str">
        <f t="shared" si="124"/>
        <v>Dragon_list = [147,148,149,230,329,330,334,</v>
      </c>
      <c r="Z353" t="str">
        <f t="shared" si="125"/>
        <v>Electric_list = [25,26,81,82,100,101,125,135,145,170,171,172,179,180,181,239,243,309,310,311,312,</v>
      </c>
      <c r="AA353" t="str">
        <f t="shared" si="126"/>
        <v>Fighting_list = [56,57,62,66,67,68,106,107,214,236,237,256,257,286,296,297,307,308,</v>
      </c>
      <c r="AB353" t="str">
        <f t="shared" si="127"/>
        <v>Fire_list = [4,5,6,37,38,58,59,77,78,126,136,146,155,156,157,218,219,228,229,240,244,250,255,256,257,322,323,324,</v>
      </c>
      <c r="AC353" t="str">
        <f t="shared" si="128"/>
        <v>Flying_list = [6,12,16,17,18,21,22,41,42,83,84,85,123,130,142,144,145,146,149,163,164,165,166,169,176,177,178,187,188,189,193,198,207,225,226,227,249,250,267,276,277,278,279,284,291,333,334,</v>
      </c>
      <c r="AD353" t="str">
        <f t="shared" si="129"/>
        <v>Ghost_list = [92,93,94,200,292,302,</v>
      </c>
      <c r="AE353" t="str">
        <f t="shared" si="130"/>
        <v>Grass_list = [1,2,3,43,44,45,46,47,69,70,71,102,103,114,152,153,154,182,187,188,189,191,192,251,252,253,254,270,271,272,273,274,275,285,286,315,331,332,345,346,</v>
      </c>
      <c r="AF353" t="str">
        <f t="shared" si="131"/>
        <v>Ground_list = [27,28,31,34,50,51,74,75,76,95,104,105,111,112,194,195,207,208,220,221,231,232,246,247,259,260,290,322,323,328,329,330,339,340,343,344,</v>
      </c>
      <c r="AG353" t="str">
        <f t="shared" si="132"/>
        <v>Ice_list = [87,91,124,131,144,215,220,221,225,238,</v>
      </c>
      <c r="AH353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53" t="str">
        <f t="shared" si="134"/>
        <v>Poison_list = [1,2,3,13,14,15,23,24,29,30,31,32,33,34,41,42,43,44,45,48,49,69,70,71,72,73,88,89,92,93,94,109,110,167,168,169,211,269,315,316,317,336,</v>
      </c>
      <c r="AJ353" t="str">
        <f t="shared" si="135"/>
        <v>Psychic_list = [63,64,65,79,80,96,97,102,103,121,122,124,150,151,177,178,196,199,201,202,203,238,249,251,280,281,282,307,308,325,326,337,338,343,344,</v>
      </c>
      <c r="AK353" t="str">
        <f t="shared" si="136"/>
        <v>Rock_list = [74,75,76,95,111,112,138,139,140,141,142,185,213,219,222,246,247,248,299,304,305,306,337,338,345,346,347,348,</v>
      </c>
      <c r="AL353" t="str">
        <f t="shared" si="137"/>
        <v>Steel_list = [81,82,205,208,212,227,303,304,305,306,</v>
      </c>
      <c r="AM353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</v>
      </c>
    </row>
    <row r="354" spans="1:39" x14ac:dyDescent="0.5">
      <c r="A354">
        <v>353</v>
      </c>
      <c r="B354" t="s">
        <v>1233</v>
      </c>
      <c r="C354" t="s">
        <v>1629</v>
      </c>
      <c r="D354" t="s">
        <v>1634</v>
      </c>
      <c r="E354" t="str">
        <f t="shared" si="138"/>
        <v/>
      </c>
      <c r="F354" t="str">
        <f t="shared" si="138"/>
        <v/>
      </c>
      <c r="G354" t="str">
        <f t="shared" si="138"/>
        <v/>
      </c>
      <c r="H354" t="str">
        <f t="shared" si="138"/>
        <v/>
      </c>
      <c r="I354" t="str">
        <f t="shared" si="138"/>
        <v/>
      </c>
      <c r="J354" t="str">
        <f t="shared" si="138"/>
        <v/>
      </c>
      <c r="K354" t="str">
        <f t="shared" si="138"/>
        <v/>
      </c>
      <c r="L354">
        <f t="shared" si="138"/>
        <v>353</v>
      </c>
      <c r="M354" t="str">
        <f t="shared" si="138"/>
        <v/>
      </c>
      <c r="N354" t="str">
        <f t="shared" si="138"/>
        <v/>
      </c>
      <c r="O354" t="str">
        <f t="shared" si="138"/>
        <v/>
      </c>
      <c r="P354" t="str">
        <f t="shared" si="138"/>
        <v/>
      </c>
      <c r="Q354" t="str">
        <f t="shared" si="138"/>
        <v/>
      </c>
      <c r="R354" t="str">
        <f t="shared" si="138"/>
        <v/>
      </c>
      <c r="S354" t="str">
        <f t="shared" si="138"/>
        <v/>
      </c>
      <c r="T354" t="str">
        <f t="shared" si="138"/>
        <v/>
      </c>
      <c r="U354" t="str">
        <f t="shared" si="117"/>
        <v/>
      </c>
      <c r="W354" t="str">
        <f t="shared" si="121"/>
        <v>Bug_list = [10,11,12,13,14,15,46,47,48,49,123,127,165,166,167,168,193,204,205,212,213,214,265,266,267,268,269,283,284,290,291,292,313,314,347,348,</v>
      </c>
      <c r="X354" t="str">
        <f t="shared" si="123"/>
        <v>Dark_list = [197,198,215,228,229,248,261,262,274,275,302,318,319,332,342,</v>
      </c>
      <c r="Y354" t="str">
        <f t="shared" si="124"/>
        <v>Dragon_list = [147,148,149,230,329,330,334,</v>
      </c>
      <c r="Z354" t="str">
        <f t="shared" si="125"/>
        <v>Electric_list = [25,26,81,82,100,101,125,135,145,170,171,172,179,180,181,239,243,309,310,311,312,</v>
      </c>
      <c r="AA354" t="str">
        <f t="shared" si="126"/>
        <v>Fighting_list = [56,57,62,66,67,68,106,107,214,236,237,256,257,286,296,297,307,308,</v>
      </c>
      <c r="AB354" t="str">
        <f t="shared" si="127"/>
        <v>Fire_list = [4,5,6,37,38,58,59,77,78,126,136,146,155,156,157,218,219,228,229,240,244,250,255,256,257,322,323,324,</v>
      </c>
      <c r="AC354" t="str">
        <f t="shared" si="128"/>
        <v>Flying_list = [6,12,16,17,18,21,22,41,42,83,84,85,123,130,142,144,145,146,149,163,164,165,166,169,176,177,178,187,188,189,193,198,207,225,226,227,249,250,267,276,277,278,279,284,291,333,334,</v>
      </c>
      <c r="AD354" t="str">
        <f t="shared" si="129"/>
        <v>Ghost_list = [92,93,94,200,292,302,353,</v>
      </c>
      <c r="AE354" t="str">
        <f t="shared" si="130"/>
        <v>Grass_list = [1,2,3,43,44,45,46,47,69,70,71,102,103,114,152,153,154,182,187,188,189,191,192,251,252,253,254,270,271,272,273,274,275,285,286,315,331,332,345,346,</v>
      </c>
      <c r="AF354" t="str">
        <f t="shared" si="131"/>
        <v>Ground_list = [27,28,31,34,50,51,74,75,76,95,104,105,111,112,194,195,207,208,220,221,231,232,246,247,259,260,290,322,323,328,329,330,339,340,343,344,</v>
      </c>
      <c r="AG354" t="str">
        <f t="shared" si="132"/>
        <v>Ice_list = [87,91,124,131,144,215,220,221,225,238,</v>
      </c>
      <c r="AH354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54" t="str">
        <f t="shared" si="134"/>
        <v>Poison_list = [1,2,3,13,14,15,23,24,29,30,31,32,33,34,41,42,43,44,45,48,49,69,70,71,72,73,88,89,92,93,94,109,110,167,168,169,211,269,315,316,317,336,</v>
      </c>
      <c r="AJ354" t="str">
        <f t="shared" si="135"/>
        <v>Psychic_list = [63,64,65,79,80,96,97,102,103,121,122,124,150,151,177,178,196,199,201,202,203,238,249,251,280,281,282,307,308,325,326,337,338,343,344,</v>
      </c>
      <c r="AK354" t="str">
        <f t="shared" si="136"/>
        <v>Rock_list = [74,75,76,95,111,112,138,139,140,141,142,185,213,219,222,246,247,248,299,304,305,306,337,338,345,346,347,348,</v>
      </c>
      <c r="AL354" t="str">
        <f t="shared" si="137"/>
        <v>Steel_list = [81,82,205,208,212,227,303,304,305,306,</v>
      </c>
      <c r="AM354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</v>
      </c>
    </row>
    <row r="355" spans="1:39" x14ac:dyDescent="0.5">
      <c r="A355">
        <v>354</v>
      </c>
      <c r="B355" t="s">
        <v>1502</v>
      </c>
      <c r="C355" t="s">
        <v>1629</v>
      </c>
      <c r="D355" t="s">
        <v>1634</v>
      </c>
      <c r="E355" t="str">
        <f t="shared" ref="E355:T370" si="139">IF(OR($C355=E$1,$D355=E$1),$A355,"")</f>
        <v/>
      </c>
      <c r="F355" t="str">
        <f t="shared" si="139"/>
        <v/>
      </c>
      <c r="G355" t="str">
        <f t="shared" si="139"/>
        <v/>
      </c>
      <c r="H355" t="str">
        <f t="shared" si="139"/>
        <v/>
      </c>
      <c r="I355" t="str">
        <f t="shared" si="139"/>
        <v/>
      </c>
      <c r="J355" t="str">
        <f t="shared" si="139"/>
        <v/>
      </c>
      <c r="K355" t="str">
        <f t="shared" si="139"/>
        <v/>
      </c>
      <c r="L355">
        <f t="shared" si="139"/>
        <v>354</v>
      </c>
      <c r="M355" t="str">
        <f t="shared" si="139"/>
        <v/>
      </c>
      <c r="N355" t="str">
        <f t="shared" si="139"/>
        <v/>
      </c>
      <c r="O355" t="str">
        <f t="shared" si="139"/>
        <v/>
      </c>
      <c r="P355" t="str">
        <f t="shared" si="139"/>
        <v/>
      </c>
      <c r="Q355" t="str">
        <f t="shared" si="139"/>
        <v/>
      </c>
      <c r="R355" t="str">
        <f t="shared" si="139"/>
        <v/>
      </c>
      <c r="S355" t="str">
        <f t="shared" si="139"/>
        <v/>
      </c>
      <c r="T355" t="str">
        <f t="shared" si="139"/>
        <v/>
      </c>
      <c r="U355" t="str">
        <f t="shared" si="117"/>
        <v/>
      </c>
      <c r="W355" t="str">
        <f t="shared" si="121"/>
        <v>Bug_list = [10,11,12,13,14,15,46,47,48,49,123,127,165,166,167,168,193,204,205,212,213,214,265,266,267,268,269,283,284,290,291,292,313,314,347,348,</v>
      </c>
      <c r="X355" t="str">
        <f t="shared" si="123"/>
        <v>Dark_list = [197,198,215,228,229,248,261,262,274,275,302,318,319,332,342,</v>
      </c>
      <c r="Y355" t="str">
        <f t="shared" si="124"/>
        <v>Dragon_list = [147,148,149,230,329,330,334,</v>
      </c>
      <c r="Z355" t="str">
        <f t="shared" si="125"/>
        <v>Electric_list = [25,26,81,82,100,101,125,135,145,170,171,172,179,180,181,239,243,309,310,311,312,</v>
      </c>
      <c r="AA355" t="str">
        <f t="shared" si="126"/>
        <v>Fighting_list = [56,57,62,66,67,68,106,107,214,236,237,256,257,286,296,297,307,308,</v>
      </c>
      <c r="AB355" t="str">
        <f t="shared" si="127"/>
        <v>Fire_list = [4,5,6,37,38,58,59,77,78,126,136,146,155,156,157,218,219,228,229,240,244,250,255,256,257,322,323,324,</v>
      </c>
      <c r="AC355" t="str">
        <f t="shared" si="128"/>
        <v>Flying_list = [6,12,16,17,18,21,22,41,42,83,84,85,123,130,142,144,145,146,149,163,164,165,166,169,176,177,178,187,188,189,193,198,207,225,226,227,249,250,267,276,277,278,279,284,291,333,334,</v>
      </c>
      <c r="AD355" t="str">
        <f t="shared" si="129"/>
        <v>Ghost_list = [92,93,94,200,292,302,353,354,</v>
      </c>
      <c r="AE355" t="str">
        <f t="shared" si="130"/>
        <v>Grass_list = [1,2,3,43,44,45,46,47,69,70,71,102,103,114,152,153,154,182,187,188,189,191,192,251,252,253,254,270,271,272,273,274,275,285,286,315,331,332,345,346,</v>
      </c>
      <c r="AF355" t="str">
        <f t="shared" si="131"/>
        <v>Ground_list = [27,28,31,34,50,51,74,75,76,95,104,105,111,112,194,195,207,208,220,221,231,232,246,247,259,260,290,322,323,328,329,330,339,340,343,344,</v>
      </c>
      <c r="AG355" t="str">
        <f t="shared" si="132"/>
        <v>Ice_list = [87,91,124,131,144,215,220,221,225,238,</v>
      </c>
      <c r="AH355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55" t="str">
        <f t="shared" si="134"/>
        <v>Poison_list = [1,2,3,13,14,15,23,24,29,30,31,32,33,34,41,42,43,44,45,48,49,69,70,71,72,73,88,89,92,93,94,109,110,167,168,169,211,269,315,316,317,336,</v>
      </c>
      <c r="AJ355" t="str">
        <f t="shared" si="135"/>
        <v>Psychic_list = [63,64,65,79,80,96,97,102,103,121,122,124,150,151,177,178,196,199,201,202,203,238,249,251,280,281,282,307,308,325,326,337,338,343,344,</v>
      </c>
      <c r="AK355" t="str">
        <f t="shared" si="136"/>
        <v>Rock_list = [74,75,76,95,111,112,138,139,140,141,142,185,213,219,222,246,247,248,299,304,305,306,337,338,345,346,347,348,</v>
      </c>
      <c r="AL355" t="str">
        <f t="shared" si="137"/>
        <v>Steel_list = [81,82,205,208,212,227,303,304,305,306,</v>
      </c>
      <c r="AM355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</v>
      </c>
    </row>
    <row r="356" spans="1:39" x14ac:dyDescent="0.5">
      <c r="A356">
        <v>355</v>
      </c>
      <c r="B356" t="s">
        <v>1234</v>
      </c>
      <c r="C356" t="s">
        <v>1629</v>
      </c>
      <c r="D356" t="s">
        <v>1634</v>
      </c>
      <c r="E356" t="str">
        <f t="shared" si="139"/>
        <v/>
      </c>
      <c r="F356" t="str">
        <f t="shared" si="139"/>
        <v/>
      </c>
      <c r="G356" t="str">
        <f t="shared" si="139"/>
        <v/>
      </c>
      <c r="H356" t="str">
        <f t="shared" si="139"/>
        <v/>
      </c>
      <c r="I356" t="str">
        <f t="shared" si="139"/>
        <v/>
      </c>
      <c r="J356" t="str">
        <f t="shared" si="139"/>
        <v/>
      </c>
      <c r="K356" t="str">
        <f t="shared" si="139"/>
        <v/>
      </c>
      <c r="L356">
        <f t="shared" si="139"/>
        <v>355</v>
      </c>
      <c r="M356" t="str">
        <f t="shared" si="139"/>
        <v/>
      </c>
      <c r="N356" t="str">
        <f t="shared" si="139"/>
        <v/>
      </c>
      <c r="O356" t="str">
        <f t="shared" si="139"/>
        <v/>
      </c>
      <c r="P356" t="str">
        <f t="shared" si="139"/>
        <v/>
      </c>
      <c r="Q356" t="str">
        <f t="shared" si="139"/>
        <v/>
      </c>
      <c r="R356" t="str">
        <f t="shared" si="139"/>
        <v/>
      </c>
      <c r="S356" t="str">
        <f t="shared" si="139"/>
        <v/>
      </c>
      <c r="T356" t="str">
        <f t="shared" si="139"/>
        <v/>
      </c>
      <c r="U356" t="str">
        <f t="shared" si="117"/>
        <v/>
      </c>
      <c r="W356" t="str">
        <f t="shared" si="121"/>
        <v>Bug_list = [10,11,12,13,14,15,46,47,48,49,123,127,165,166,167,168,193,204,205,212,213,214,265,266,267,268,269,283,284,290,291,292,313,314,347,348,</v>
      </c>
      <c r="X356" t="str">
        <f t="shared" si="123"/>
        <v>Dark_list = [197,198,215,228,229,248,261,262,274,275,302,318,319,332,342,</v>
      </c>
      <c r="Y356" t="str">
        <f t="shared" si="124"/>
        <v>Dragon_list = [147,148,149,230,329,330,334,</v>
      </c>
      <c r="Z356" t="str">
        <f t="shared" si="125"/>
        <v>Electric_list = [25,26,81,82,100,101,125,135,145,170,171,172,179,180,181,239,243,309,310,311,312,</v>
      </c>
      <c r="AA356" t="str">
        <f t="shared" si="126"/>
        <v>Fighting_list = [56,57,62,66,67,68,106,107,214,236,237,256,257,286,296,297,307,308,</v>
      </c>
      <c r="AB356" t="str">
        <f t="shared" si="127"/>
        <v>Fire_list = [4,5,6,37,38,58,59,77,78,126,136,146,155,156,157,218,219,228,229,240,244,250,255,256,257,322,323,324,</v>
      </c>
      <c r="AC356" t="str">
        <f t="shared" si="128"/>
        <v>Flying_list = [6,12,16,17,18,21,22,41,42,83,84,85,123,130,142,144,145,146,149,163,164,165,166,169,176,177,178,187,188,189,193,198,207,225,226,227,249,250,267,276,277,278,279,284,291,333,334,</v>
      </c>
      <c r="AD356" t="str">
        <f t="shared" si="129"/>
        <v>Ghost_list = [92,93,94,200,292,302,353,354,355,</v>
      </c>
      <c r="AE356" t="str">
        <f t="shared" si="130"/>
        <v>Grass_list = [1,2,3,43,44,45,46,47,69,70,71,102,103,114,152,153,154,182,187,188,189,191,192,251,252,253,254,270,271,272,273,274,275,285,286,315,331,332,345,346,</v>
      </c>
      <c r="AF356" t="str">
        <f t="shared" si="131"/>
        <v>Ground_list = [27,28,31,34,50,51,74,75,76,95,104,105,111,112,194,195,207,208,220,221,231,232,246,247,259,260,290,322,323,328,329,330,339,340,343,344,</v>
      </c>
      <c r="AG356" t="str">
        <f t="shared" si="132"/>
        <v>Ice_list = [87,91,124,131,144,215,220,221,225,238,</v>
      </c>
      <c r="AH356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56" t="str">
        <f t="shared" si="134"/>
        <v>Poison_list = [1,2,3,13,14,15,23,24,29,30,31,32,33,34,41,42,43,44,45,48,49,69,70,71,72,73,88,89,92,93,94,109,110,167,168,169,211,269,315,316,317,336,</v>
      </c>
      <c r="AJ356" t="str">
        <f t="shared" si="135"/>
        <v>Psychic_list = [63,64,65,79,80,96,97,102,103,121,122,124,150,151,177,178,196,199,201,202,203,238,249,251,280,281,282,307,308,325,326,337,338,343,344,</v>
      </c>
      <c r="AK356" t="str">
        <f t="shared" si="136"/>
        <v>Rock_list = [74,75,76,95,111,112,138,139,140,141,142,185,213,219,222,246,247,248,299,304,305,306,337,338,345,346,347,348,</v>
      </c>
      <c r="AL356" t="str">
        <f t="shared" si="137"/>
        <v>Steel_list = [81,82,205,208,212,227,303,304,305,306,</v>
      </c>
      <c r="AM356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</v>
      </c>
    </row>
    <row r="357" spans="1:39" x14ac:dyDescent="0.5">
      <c r="A357">
        <v>356</v>
      </c>
      <c r="B357" t="s">
        <v>1503</v>
      </c>
      <c r="C357" t="s">
        <v>1629</v>
      </c>
      <c r="D357" t="s">
        <v>1634</v>
      </c>
      <c r="E357" t="str">
        <f t="shared" si="139"/>
        <v/>
      </c>
      <c r="F357" t="str">
        <f t="shared" si="139"/>
        <v/>
      </c>
      <c r="G357" t="str">
        <f t="shared" si="139"/>
        <v/>
      </c>
      <c r="H357" t="str">
        <f t="shared" si="139"/>
        <v/>
      </c>
      <c r="I357" t="str">
        <f t="shared" si="139"/>
        <v/>
      </c>
      <c r="J357" t="str">
        <f t="shared" si="139"/>
        <v/>
      </c>
      <c r="K357" t="str">
        <f t="shared" si="139"/>
        <v/>
      </c>
      <c r="L357">
        <f t="shared" si="139"/>
        <v>356</v>
      </c>
      <c r="M357" t="str">
        <f t="shared" si="139"/>
        <v/>
      </c>
      <c r="N357" t="str">
        <f t="shared" si="139"/>
        <v/>
      </c>
      <c r="O357" t="str">
        <f t="shared" si="139"/>
        <v/>
      </c>
      <c r="P357" t="str">
        <f t="shared" si="139"/>
        <v/>
      </c>
      <c r="Q357" t="str">
        <f t="shared" si="139"/>
        <v/>
      </c>
      <c r="R357" t="str">
        <f t="shared" si="139"/>
        <v/>
      </c>
      <c r="S357" t="str">
        <f t="shared" si="139"/>
        <v/>
      </c>
      <c r="T357" t="str">
        <f t="shared" si="139"/>
        <v/>
      </c>
      <c r="U357" t="str">
        <f t="shared" si="117"/>
        <v/>
      </c>
      <c r="W357" t="str">
        <f t="shared" si="121"/>
        <v>Bug_list = [10,11,12,13,14,15,46,47,48,49,123,127,165,166,167,168,193,204,205,212,213,214,265,266,267,268,269,283,284,290,291,292,313,314,347,348,</v>
      </c>
      <c r="X357" t="str">
        <f t="shared" si="123"/>
        <v>Dark_list = [197,198,215,228,229,248,261,262,274,275,302,318,319,332,342,</v>
      </c>
      <c r="Y357" t="str">
        <f t="shared" si="124"/>
        <v>Dragon_list = [147,148,149,230,329,330,334,</v>
      </c>
      <c r="Z357" t="str">
        <f t="shared" si="125"/>
        <v>Electric_list = [25,26,81,82,100,101,125,135,145,170,171,172,179,180,181,239,243,309,310,311,312,</v>
      </c>
      <c r="AA357" t="str">
        <f t="shared" si="126"/>
        <v>Fighting_list = [56,57,62,66,67,68,106,107,214,236,237,256,257,286,296,297,307,308,</v>
      </c>
      <c r="AB357" t="str">
        <f t="shared" si="127"/>
        <v>Fire_list = [4,5,6,37,38,58,59,77,78,126,136,146,155,156,157,218,219,228,229,240,244,250,255,256,257,322,323,324,</v>
      </c>
      <c r="AC357" t="str">
        <f t="shared" si="128"/>
        <v>Flying_list = [6,12,16,17,18,21,22,41,42,83,84,85,123,130,142,144,145,146,149,163,164,165,166,169,176,177,178,187,188,189,193,198,207,225,226,227,249,250,267,276,277,278,279,284,291,333,334,</v>
      </c>
      <c r="AD357" t="str">
        <f t="shared" si="129"/>
        <v>Ghost_list = [92,93,94,200,292,302,353,354,355,356,</v>
      </c>
      <c r="AE357" t="str">
        <f t="shared" si="130"/>
        <v>Grass_list = [1,2,3,43,44,45,46,47,69,70,71,102,103,114,152,153,154,182,187,188,189,191,192,251,252,253,254,270,271,272,273,274,275,285,286,315,331,332,345,346,</v>
      </c>
      <c r="AF357" t="str">
        <f t="shared" si="131"/>
        <v>Ground_list = [27,28,31,34,50,51,74,75,76,95,104,105,111,112,194,195,207,208,220,221,231,232,246,247,259,260,290,322,323,328,329,330,339,340,343,344,</v>
      </c>
      <c r="AG357" t="str">
        <f t="shared" si="132"/>
        <v>Ice_list = [87,91,124,131,144,215,220,221,225,238,</v>
      </c>
      <c r="AH357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57" t="str">
        <f t="shared" si="134"/>
        <v>Poison_list = [1,2,3,13,14,15,23,24,29,30,31,32,33,34,41,42,43,44,45,48,49,69,70,71,72,73,88,89,92,93,94,109,110,167,168,169,211,269,315,316,317,336,</v>
      </c>
      <c r="AJ357" t="str">
        <f t="shared" si="135"/>
        <v>Psychic_list = [63,64,65,79,80,96,97,102,103,121,122,124,150,151,177,178,196,199,201,202,203,238,249,251,280,281,282,307,308,325,326,337,338,343,344,</v>
      </c>
      <c r="AK357" t="str">
        <f t="shared" si="136"/>
        <v>Rock_list = [74,75,76,95,111,112,138,139,140,141,142,185,213,219,222,246,247,248,299,304,305,306,337,338,345,346,347,348,</v>
      </c>
      <c r="AL357" t="str">
        <f t="shared" si="137"/>
        <v>Steel_list = [81,82,205,208,212,227,303,304,305,306,</v>
      </c>
      <c r="AM357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</v>
      </c>
    </row>
    <row r="358" spans="1:39" x14ac:dyDescent="0.5">
      <c r="A358">
        <v>357</v>
      </c>
      <c r="B358" t="s">
        <v>1504</v>
      </c>
      <c r="C358" t="s">
        <v>1618</v>
      </c>
      <c r="D358" t="s">
        <v>1621</v>
      </c>
      <c r="E358" t="str">
        <f t="shared" si="139"/>
        <v/>
      </c>
      <c r="F358" t="str">
        <f t="shared" si="139"/>
        <v/>
      </c>
      <c r="G358" t="str">
        <f t="shared" si="139"/>
        <v/>
      </c>
      <c r="H358" t="str">
        <f t="shared" si="139"/>
        <v/>
      </c>
      <c r="I358" t="str">
        <f t="shared" si="139"/>
        <v/>
      </c>
      <c r="J358" t="str">
        <f t="shared" si="139"/>
        <v/>
      </c>
      <c r="K358">
        <f t="shared" si="139"/>
        <v>357</v>
      </c>
      <c r="L358" t="str">
        <f t="shared" si="139"/>
        <v/>
      </c>
      <c r="M358">
        <f t="shared" si="139"/>
        <v>357</v>
      </c>
      <c r="N358" t="str">
        <f t="shared" si="139"/>
        <v/>
      </c>
      <c r="O358" t="str">
        <f t="shared" si="139"/>
        <v/>
      </c>
      <c r="P358" t="str">
        <f t="shared" si="139"/>
        <v/>
      </c>
      <c r="Q358" t="str">
        <f t="shared" si="139"/>
        <v/>
      </c>
      <c r="R358" t="str">
        <f t="shared" si="139"/>
        <v/>
      </c>
      <c r="S358" t="str">
        <f t="shared" si="139"/>
        <v/>
      </c>
      <c r="T358" t="str">
        <f t="shared" si="139"/>
        <v/>
      </c>
      <c r="U358" t="str">
        <f t="shared" ref="U358:U421" si="140">IF(OR($C358=U$1,$D358=U$1),$A358,"")</f>
        <v/>
      </c>
      <c r="W358" t="str">
        <f t="shared" si="121"/>
        <v>Bug_list = [10,11,12,13,14,15,46,47,48,49,123,127,165,166,167,168,193,204,205,212,213,214,265,266,267,268,269,283,284,290,291,292,313,314,347,348,</v>
      </c>
      <c r="X358" t="str">
        <f t="shared" si="123"/>
        <v>Dark_list = [197,198,215,228,229,248,261,262,274,275,302,318,319,332,342,</v>
      </c>
      <c r="Y358" t="str">
        <f t="shared" si="124"/>
        <v>Dragon_list = [147,148,149,230,329,330,334,</v>
      </c>
      <c r="Z358" t="str">
        <f t="shared" si="125"/>
        <v>Electric_list = [25,26,81,82,100,101,125,135,145,170,171,172,179,180,181,239,243,309,310,311,312,</v>
      </c>
      <c r="AA358" t="str">
        <f t="shared" si="126"/>
        <v>Fighting_list = [56,57,62,66,67,68,106,107,214,236,237,256,257,286,296,297,307,308,</v>
      </c>
      <c r="AB358" t="str">
        <f t="shared" si="127"/>
        <v>Fire_list = [4,5,6,37,38,58,59,77,78,126,136,146,155,156,157,218,219,228,229,240,244,250,255,256,257,322,323,324,</v>
      </c>
      <c r="AC358" t="str">
        <f t="shared" si="128"/>
        <v>Flying_list = [6,12,16,17,18,21,22,41,42,83,84,85,123,130,142,144,145,146,149,163,164,165,166,169,176,177,178,187,188,189,193,198,207,225,226,227,249,250,267,276,277,278,279,284,291,333,334,357,</v>
      </c>
      <c r="AD358" t="str">
        <f t="shared" si="129"/>
        <v>Ghost_list = [92,93,94,200,292,302,353,354,355,356,</v>
      </c>
      <c r="AE358" t="str">
        <f t="shared" si="130"/>
        <v>Grass_list = [1,2,3,43,44,45,46,47,69,70,71,102,103,114,152,153,154,182,187,188,189,191,192,251,252,253,254,270,271,272,273,274,275,285,286,315,331,332,345,346,357,</v>
      </c>
      <c r="AF358" t="str">
        <f t="shared" si="131"/>
        <v>Ground_list = [27,28,31,34,50,51,74,75,76,95,104,105,111,112,194,195,207,208,220,221,231,232,246,247,259,260,290,322,323,328,329,330,339,340,343,344,</v>
      </c>
      <c r="AG358" t="str">
        <f t="shared" si="132"/>
        <v>Ice_list = [87,91,124,131,144,215,220,221,225,238,</v>
      </c>
      <c r="AH358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58" t="str">
        <f t="shared" si="134"/>
        <v>Poison_list = [1,2,3,13,14,15,23,24,29,30,31,32,33,34,41,42,43,44,45,48,49,69,70,71,72,73,88,89,92,93,94,109,110,167,168,169,211,269,315,316,317,336,</v>
      </c>
      <c r="AJ358" t="str">
        <f t="shared" si="135"/>
        <v>Psychic_list = [63,64,65,79,80,96,97,102,103,121,122,124,150,151,177,178,196,199,201,202,203,238,249,251,280,281,282,307,308,325,326,337,338,343,344,</v>
      </c>
      <c r="AK358" t="str">
        <f t="shared" si="136"/>
        <v>Rock_list = [74,75,76,95,111,112,138,139,140,141,142,185,213,219,222,246,247,248,299,304,305,306,337,338,345,346,347,348,</v>
      </c>
      <c r="AL358" t="str">
        <f t="shared" si="137"/>
        <v>Steel_list = [81,82,205,208,212,227,303,304,305,306,</v>
      </c>
      <c r="AM358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</v>
      </c>
    </row>
    <row r="359" spans="1:39" x14ac:dyDescent="0.5">
      <c r="A359">
        <v>358</v>
      </c>
      <c r="B359" t="s">
        <v>1505</v>
      </c>
      <c r="C359" t="s">
        <v>1624</v>
      </c>
      <c r="D359" t="s">
        <v>1634</v>
      </c>
      <c r="E359" t="str">
        <f t="shared" si="139"/>
        <v/>
      </c>
      <c r="F359" t="str">
        <f t="shared" si="139"/>
        <v/>
      </c>
      <c r="G359" t="str">
        <f t="shared" si="139"/>
        <v/>
      </c>
      <c r="H359" t="str">
        <f t="shared" si="139"/>
        <v/>
      </c>
      <c r="I359" t="str">
        <f t="shared" si="139"/>
        <v/>
      </c>
      <c r="J359" t="str">
        <f t="shared" si="139"/>
        <v/>
      </c>
      <c r="K359" t="str">
        <f t="shared" si="139"/>
        <v/>
      </c>
      <c r="L359" t="str">
        <f t="shared" si="139"/>
        <v/>
      </c>
      <c r="M359" t="str">
        <f t="shared" si="139"/>
        <v/>
      </c>
      <c r="N359" t="str">
        <f t="shared" si="139"/>
        <v/>
      </c>
      <c r="O359" t="str">
        <f t="shared" si="139"/>
        <v/>
      </c>
      <c r="P359" t="str">
        <f t="shared" si="139"/>
        <v/>
      </c>
      <c r="Q359" t="str">
        <f t="shared" si="139"/>
        <v/>
      </c>
      <c r="R359">
        <f t="shared" si="139"/>
        <v>358</v>
      </c>
      <c r="S359" t="str">
        <f t="shared" si="139"/>
        <v/>
      </c>
      <c r="T359" t="str">
        <f t="shared" si="139"/>
        <v/>
      </c>
      <c r="U359" t="str">
        <f t="shared" si="140"/>
        <v/>
      </c>
      <c r="W359" t="str">
        <f t="shared" si="121"/>
        <v>Bug_list = [10,11,12,13,14,15,46,47,48,49,123,127,165,166,167,168,193,204,205,212,213,214,265,266,267,268,269,283,284,290,291,292,313,314,347,348,</v>
      </c>
      <c r="X359" t="str">
        <f t="shared" si="123"/>
        <v>Dark_list = [197,198,215,228,229,248,261,262,274,275,302,318,319,332,342,</v>
      </c>
      <c r="Y359" t="str">
        <f t="shared" si="124"/>
        <v>Dragon_list = [147,148,149,230,329,330,334,</v>
      </c>
      <c r="Z359" t="str">
        <f t="shared" si="125"/>
        <v>Electric_list = [25,26,81,82,100,101,125,135,145,170,171,172,179,180,181,239,243,309,310,311,312,</v>
      </c>
      <c r="AA359" t="str">
        <f t="shared" si="126"/>
        <v>Fighting_list = [56,57,62,66,67,68,106,107,214,236,237,256,257,286,296,297,307,308,</v>
      </c>
      <c r="AB359" t="str">
        <f t="shared" si="127"/>
        <v>Fire_list = [4,5,6,37,38,58,59,77,78,126,136,146,155,156,157,218,219,228,229,240,244,250,255,256,257,322,323,324,</v>
      </c>
      <c r="AC359" t="str">
        <f t="shared" si="128"/>
        <v>Flying_list = [6,12,16,17,18,21,22,41,42,83,84,85,123,130,142,144,145,146,149,163,164,165,166,169,176,177,178,187,188,189,193,198,207,225,226,227,249,250,267,276,277,278,279,284,291,333,334,357,</v>
      </c>
      <c r="AD359" t="str">
        <f t="shared" si="129"/>
        <v>Ghost_list = [92,93,94,200,292,302,353,354,355,356,</v>
      </c>
      <c r="AE359" t="str">
        <f t="shared" si="130"/>
        <v>Grass_list = [1,2,3,43,44,45,46,47,69,70,71,102,103,114,152,153,154,182,187,188,189,191,192,251,252,253,254,270,271,272,273,274,275,285,286,315,331,332,345,346,357,</v>
      </c>
      <c r="AF359" t="str">
        <f t="shared" si="131"/>
        <v>Ground_list = [27,28,31,34,50,51,74,75,76,95,104,105,111,112,194,195,207,208,220,221,231,232,246,247,259,260,290,322,323,328,329,330,339,340,343,344,</v>
      </c>
      <c r="AG359" t="str">
        <f t="shared" si="132"/>
        <v>Ice_list = [87,91,124,131,144,215,220,221,225,238,</v>
      </c>
      <c r="AH359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59" t="str">
        <f t="shared" si="134"/>
        <v>Poison_list = [1,2,3,13,14,15,23,24,29,30,31,32,33,34,41,42,43,44,45,48,49,69,70,71,72,73,88,89,92,93,94,109,110,167,168,169,211,269,315,316,317,336,</v>
      </c>
      <c r="AJ359" t="str">
        <f t="shared" si="135"/>
        <v>Psychic_list = [63,64,65,79,80,96,97,102,103,121,122,124,150,151,177,178,196,199,201,202,203,238,249,251,280,281,282,307,308,325,326,337,338,343,344,358,</v>
      </c>
      <c r="AK359" t="str">
        <f t="shared" si="136"/>
        <v>Rock_list = [74,75,76,95,111,112,138,139,140,141,142,185,213,219,222,246,247,248,299,304,305,306,337,338,345,346,347,348,</v>
      </c>
      <c r="AL359" t="str">
        <f t="shared" si="137"/>
        <v>Steel_list = [81,82,205,208,212,227,303,304,305,306,</v>
      </c>
      <c r="AM359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</v>
      </c>
    </row>
    <row r="360" spans="1:39" x14ac:dyDescent="0.5">
      <c r="A360">
        <v>359</v>
      </c>
      <c r="B360" t="s">
        <v>1506</v>
      </c>
      <c r="C360" t="s">
        <v>1619</v>
      </c>
      <c r="D360" t="s">
        <v>1634</v>
      </c>
      <c r="E360" t="str">
        <f t="shared" si="139"/>
        <v/>
      </c>
      <c r="F360">
        <f t="shared" si="139"/>
        <v>359</v>
      </c>
      <c r="G360" t="str">
        <f t="shared" si="139"/>
        <v/>
      </c>
      <c r="H360" t="str">
        <f t="shared" si="139"/>
        <v/>
      </c>
      <c r="I360" t="str">
        <f t="shared" si="139"/>
        <v/>
      </c>
      <c r="J360" t="str">
        <f t="shared" si="139"/>
        <v/>
      </c>
      <c r="K360" t="str">
        <f t="shared" si="139"/>
        <v/>
      </c>
      <c r="L360" t="str">
        <f t="shared" si="139"/>
        <v/>
      </c>
      <c r="M360" t="str">
        <f t="shared" si="139"/>
        <v/>
      </c>
      <c r="N360" t="str">
        <f t="shared" si="139"/>
        <v/>
      </c>
      <c r="O360" t="str">
        <f t="shared" si="139"/>
        <v/>
      </c>
      <c r="P360" t="str">
        <f t="shared" si="139"/>
        <v/>
      </c>
      <c r="Q360" t="str">
        <f t="shared" si="139"/>
        <v/>
      </c>
      <c r="R360" t="str">
        <f t="shared" si="139"/>
        <v/>
      </c>
      <c r="S360" t="str">
        <f t="shared" si="139"/>
        <v/>
      </c>
      <c r="T360" t="str">
        <f t="shared" si="139"/>
        <v/>
      </c>
      <c r="U360" t="str">
        <f t="shared" si="140"/>
        <v/>
      </c>
      <c r="W360" t="str">
        <f t="shared" si="121"/>
        <v>Bug_list = [10,11,12,13,14,15,46,47,48,49,123,127,165,166,167,168,193,204,205,212,213,214,265,266,267,268,269,283,284,290,291,292,313,314,347,348,</v>
      </c>
      <c r="X360" t="str">
        <f t="shared" si="123"/>
        <v>Dark_list = [197,198,215,228,229,248,261,262,274,275,302,318,319,332,342,359,</v>
      </c>
      <c r="Y360" t="str">
        <f t="shared" si="124"/>
        <v>Dragon_list = [147,148,149,230,329,330,334,</v>
      </c>
      <c r="Z360" t="str">
        <f t="shared" si="125"/>
        <v>Electric_list = [25,26,81,82,100,101,125,135,145,170,171,172,179,180,181,239,243,309,310,311,312,</v>
      </c>
      <c r="AA360" t="str">
        <f t="shared" si="126"/>
        <v>Fighting_list = [56,57,62,66,67,68,106,107,214,236,237,256,257,286,296,297,307,308,</v>
      </c>
      <c r="AB360" t="str">
        <f t="shared" si="127"/>
        <v>Fire_list = [4,5,6,37,38,58,59,77,78,126,136,146,155,156,157,218,219,228,229,240,244,250,255,256,257,322,323,324,</v>
      </c>
      <c r="AC360" t="str">
        <f t="shared" si="128"/>
        <v>Flying_list = [6,12,16,17,18,21,22,41,42,83,84,85,123,130,142,144,145,146,149,163,164,165,166,169,176,177,178,187,188,189,193,198,207,225,226,227,249,250,267,276,277,278,279,284,291,333,334,357,</v>
      </c>
      <c r="AD360" t="str">
        <f t="shared" si="129"/>
        <v>Ghost_list = [92,93,94,200,292,302,353,354,355,356,</v>
      </c>
      <c r="AE360" t="str">
        <f t="shared" si="130"/>
        <v>Grass_list = [1,2,3,43,44,45,46,47,69,70,71,102,103,114,152,153,154,182,187,188,189,191,192,251,252,253,254,270,271,272,273,274,275,285,286,315,331,332,345,346,357,</v>
      </c>
      <c r="AF360" t="str">
        <f t="shared" si="131"/>
        <v>Ground_list = [27,28,31,34,50,51,74,75,76,95,104,105,111,112,194,195,207,208,220,221,231,232,246,247,259,260,290,322,323,328,329,330,339,340,343,344,</v>
      </c>
      <c r="AG360" t="str">
        <f t="shared" si="132"/>
        <v>Ice_list = [87,91,124,131,144,215,220,221,225,238,</v>
      </c>
      <c r="AH360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60" t="str">
        <f t="shared" si="134"/>
        <v>Poison_list = [1,2,3,13,14,15,23,24,29,30,31,32,33,34,41,42,43,44,45,48,49,69,70,71,72,73,88,89,92,93,94,109,110,167,168,169,211,269,315,316,317,336,</v>
      </c>
      <c r="AJ360" t="str">
        <f t="shared" si="135"/>
        <v>Psychic_list = [63,64,65,79,80,96,97,102,103,121,122,124,150,151,177,178,196,199,201,202,203,238,249,251,280,281,282,307,308,325,326,337,338,343,344,358,</v>
      </c>
      <c r="AK360" t="str">
        <f t="shared" si="136"/>
        <v>Rock_list = [74,75,76,95,111,112,138,139,140,141,142,185,213,219,222,246,247,248,299,304,305,306,337,338,345,346,347,348,</v>
      </c>
      <c r="AL360" t="str">
        <f t="shared" si="137"/>
        <v>Steel_list = [81,82,205,208,212,227,303,304,305,306,</v>
      </c>
      <c r="AM360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</v>
      </c>
    </row>
    <row r="361" spans="1:39" x14ac:dyDescent="0.5">
      <c r="A361">
        <v>360</v>
      </c>
      <c r="B361" t="s">
        <v>1235</v>
      </c>
      <c r="C361" t="s">
        <v>1624</v>
      </c>
      <c r="D361" t="s">
        <v>1634</v>
      </c>
      <c r="E361" t="str">
        <f t="shared" si="139"/>
        <v/>
      </c>
      <c r="F361" t="str">
        <f t="shared" si="139"/>
        <v/>
      </c>
      <c r="G361" t="str">
        <f t="shared" si="139"/>
        <v/>
      </c>
      <c r="H361" t="str">
        <f t="shared" si="139"/>
        <v/>
      </c>
      <c r="I361" t="str">
        <f t="shared" si="139"/>
        <v/>
      </c>
      <c r="J361" t="str">
        <f t="shared" si="139"/>
        <v/>
      </c>
      <c r="K361" t="str">
        <f t="shared" si="139"/>
        <v/>
      </c>
      <c r="L361" t="str">
        <f t="shared" si="139"/>
        <v/>
      </c>
      <c r="M361" t="str">
        <f t="shared" si="139"/>
        <v/>
      </c>
      <c r="N361" t="str">
        <f t="shared" si="139"/>
        <v/>
      </c>
      <c r="O361" t="str">
        <f t="shared" si="139"/>
        <v/>
      </c>
      <c r="P361" t="str">
        <f t="shared" si="139"/>
        <v/>
      </c>
      <c r="Q361" t="str">
        <f t="shared" si="139"/>
        <v/>
      </c>
      <c r="R361">
        <f t="shared" si="139"/>
        <v>360</v>
      </c>
      <c r="S361" t="str">
        <f t="shared" si="139"/>
        <v/>
      </c>
      <c r="T361" t="str">
        <f t="shared" si="139"/>
        <v/>
      </c>
      <c r="U361" t="str">
        <f t="shared" si="140"/>
        <v/>
      </c>
      <c r="W361" t="str">
        <f t="shared" si="121"/>
        <v>Bug_list = [10,11,12,13,14,15,46,47,48,49,123,127,165,166,167,168,193,204,205,212,213,214,265,266,267,268,269,283,284,290,291,292,313,314,347,348,</v>
      </c>
      <c r="X361" t="str">
        <f t="shared" si="123"/>
        <v>Dark_list = [197,198,215,228,229,248,261,262,274,275,302,318,319,332,342,359,</v>
      </c>
      <c r="Y361" t="str">
        <f t="shared" si="124"/>
        <v>Dragon_list = [147,148,149,230,329,330,334,</v>
      </c>
      <c r="Z361" t="str">
        <f t="shared" si="125"/>
        <v>Electric_list = [25,26,81,82,100,101,125,135,145,170,171,172,179,180,181,239,243,309,310,311,312,</v>
      </c>
      <c r="AA361" t="str">
        <f t="shared" si="126"/>
        <v>Fighting_list = [56,57,62,66,67,68,106,107,214,236,237,256,257,286,296,297,307,308,</v>
      </c>
      <c r="AB361" t="str">
        <f t="shared" si="127"/>
        <v>Fire_list = [4,5,6,37,38,58,59,77,78,126,136,146,155,156,157,218,219,228,229,240,244,250,255,256,257,322,323,324,</v>
      </c>
      <c r="AC361" t="str">
        <f t="shared" si="128"/>
        <v>Flying_list = [6,12,16,17,18,21,22,41,42,83,84,85,123,130,142,144,145,146,149,163,164,165,166,169,176,177,178,187,188,189,193,198,207,225,226,227,249,250,267,276,277,278,279,284,291,333,334,357,</v>
      </c>
      <c r="AD361" t="str">
        <f t="shared" si="129"/>
        <v>Ghost_list = [92,93,94,200,292,302,353,354,355,356,</v>
      </c>
      <c r="AE361" t="str">
        <f t="shared" si="130"/>
        <v>Grass_list = [1,2,3,43,44,45,46,47,69,70,71,102,103,114,152,153,154,182,187,188,189,191,192,251,252,253,254,270,271,272,273,274,275,285,286,315,331,332,345,346,357,</v>
      </c>
      <c r="AF361" t="str">
        <f t="shared" si="131"/>
        <v>Ground_list = [27,28,31,34,50,51,74,75,76,95,104,105,111,112,194,195,207,208,220,221,231,232,246,247,259,260,290,322,323,328,329,330,339,340,343,344,</v>
      </c>
      <c r="AG361" t="str">
        <f t="shared" si="132"/>
        <v>Ice_list = [87,91,124,131,144,215,220,221,225,238,</v>
      </c>
      <c r="AH361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61" t="str">
        <f t="shared" si="134"/>
        <v>Poison_list = [1,2,3,13,14,15,23,24,29,30,31,32,33,34,41,42,43,44,45,48,49,69,70,71,72,73,88,89,92,93,94,109,110,167,168,169,211,269,315,316,317,336,</v>
      </c>
      <c r="AJ361" t="str">
        <f t="shared" si="135"/>
        <v>Psychic_list = [63,64,65,79,80,96,97,102,103,121,122,124,150,151,177,178,196,199,201,202,203,238,249,251,280,281,282,307,308,325,326,337,338,343,344,358,360,</v>
      </c>
      <c r="AK361" t="str">
        <f t="shared" si="136"/>
        <v>Rock_list = [74,75,76,95,111,112,138,139,140,141,142,185,213,219,222,246,247,248,299,304,305,306,337,338,345,346,347,348,</v>
      </c>
      <c r="AL361" t="str">
        <f t="shared" si="137"/>
        <v>Steel_list = [81,82,205,208,212,227,303,304,305,306,</v>
      </c>
      <c r="AM361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</v>
      </c>
    </row>
    <row r="362" spans="1:39" x14ac:dyDescent="0.5">
      <c r="A362">
        <v>361</v>
      </c>
      <c r="B362" t="s">
        <v>1236</v>
      </c>
      <c r="C362" t="s">
        <v>1628</v>
      </c>
      <c r="D362" t="s">
        <v>1634</v>
      </c>
      <c r="E362" t="str">
        <f t="shared" si="139"/>
        <v/>
      </c>
      <c r="F362" t="str">
        <f t="shared" si="139"/>
        <v/>
      </c>
      <c r="G362" t="str">
        <f t="shared" si="139"/>
        <v/>
      </c>
      <c r="H362" t="str">
        <f t="shared" si="139"/>
        <v/>
      </c>
      <c r="I362" t="str">
        <f t="shared" si="139"/>
        <v/>
      </c>
      <c r="J362" t="str">
        <f t="shared" si="139"/>
        <v/>
      </c>
      <c r="K362" t="str">
        <f t="shared" si="139"/>
        <v/>
      </c>
      <c r="L362" t="str">
        <f t="shared" si="139"/>
        <v/>
      </c>
      <c r="M362" t="str">
        <f t="shared" si="139"/>
        <v/>
      </c>
      <c r="N362" t="str">
        <f t="shared" si="139"/>
        <v/>
      </c>
      <c r="O362">
        <f t="shared" si="139"/>
        <v>361</v>
      </c>
      <c r="P362" t="str">
        <f t="shared" si="139"/>
        <v/>
      </c>
      <c r="Q362" t="str">
        <f t="shared" si="139"/>
        <v/>
      </c>
      <c r="R362" t="str">
        <f t="shared" si="139"/>
        <v/>
      </c>
      <c r="S362" t="str">
        <f t="shared" si="139"/>
        <v/>
      </c>
      <c r="T362" t="str">
        <f t="shared" si="139"/>
        <v/>
      </c>
      <c r="U362" t="str">
        <f t="shared" si="140"/>
        <v/>
      </c>
      <c r="W362" t="str">
        <f t="shared" si="121"/>
        <v>Bug_list = [10,11,12,13,14,15,46,47,48,49,123,127,165,166,167,168,193,204,205,212,213,214,265,266,267,268,269,283,284,290,291,292,313,314,347,348,</v>
      </c>
      <c r="X362" t="str">
        <f t="shared" si="123"/>
        <v>Dark_list = [197,198,215,228,229,248,261,262,274,275,302,318,319,332,342,359,</v>
      </c>
      <c r="Y362" t="str">
        <f t="shared" si="124"/>
        <v>Dragon_list = [147,148,149,230,329,330,334,</v>
      </c>
      <c r="Z362" t="str">
        <f t="shared" si="125"/>
        <v>Electric_list = [25,26,81,82,100,101,125,135,145,170,171,172,179,180,181,239,243,309,310,311,312,</v>
      </c>
      <c r="AA362" t="str">
        <f t="shared" si="126"/>
        <v>Fighting_list = [56,57,62,66,67,68,106,107,214,236,237,256,257,286,296,297,307,308,</v>
      </c>
      <c r="AB362" t="str">
        <f t="shared" si="127"/>
        <v>Fire_list = [4,5,6,37,38,58,59,77,78,126,136,146,155,156,157,218,219,228,229,240,244,250,255,256,257,322,323,324,</v>
      </c>
      <c r="AC362" t="str">
        <f t="shared" si="128"/>
        <v>Flying_list = [6,12,16,17,18,21,22,41,42,83,84,85,123,130,142,144,145,146,149,163,164,165,166,169,176,177,178,187,188,189,193,198,207,225,226,227,249,250,267,276,277,278,279,284,291,333,334,357,</v>
      </c>
      <c r="AD362" t="str">
        <f t="shared" si="129"/>
        <v>Ghost_list = [92,93,94,200,292,302,353,354,355,356,</v>
      </c>
      <c r="AE362" t="str">
        <f t="shared" si="130"/>
        <v>Grass_list = [1,2,3,43,44,45,46,47,69,70,71,102,103,114,152,153,154,182,187,188,189,191,192,251,252,253,254,270,271,272,273,274,275,285,286,315,331,332,345,346,357,</v>
      </c>
      <c r="AF362" t="str">
        <f t="shared" si="131"/>
        <v>Ground_list = [27,28,31,34,50,51,74,75,76,95,104,105,111,112,194,195,207,208,220,221,231,232,246,247,259,260,290,322,323,328,329,330,339,340,343,344,</v>
      </c>
      <c r="AG362" t="str">
        <f t="shared" si="132"/>
        <v>Ice_list = [87,91,124,131,144,215,220,221,225,238,361,</v>
      </c>
      <c r="AH362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62" t="str">
        <f t="shared" si="134"/>
        <v>Poison_list = [1,2,3,13,14,15,23,24,29,30,31,32,33,34,41,42,43,44,45,48,49,69,70,71,72,73,88,89,92,93,94,109,110,167,168,169,211,269,315,316,317,336,</v>
      </c>
      <c r="AJ362" t="str">
        <f t="shared" si="135"/>
        <v>Psychic_list = [63,64,65,79,80,96,97,102,103,121,122,124,150,151,177,178,196,199,201,202,203,238,249,251,280,281,282,307,308,325,326,337,338,343,344,358,360,</v>
      </c>
      <c r="AK362" t="str">
        <f t="shared" si="136"/>
        <v>Rock_list = [74,75,76,95,111,112,138,139,140,141,142,185,213,219,222,246,247,248,299,304,305,306,337,338,345,346,347,348,</v>
      </c>
      <c r="AL362" t="str">
        <f t="shared" si="137"/>
        <v>Steel_list = [81,82,205,208,212,227,303,304,305,306,</v>
      </c>
      <c r="AM362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</v>
      </c>
    </row>
    <row r="363" spans="1:39" x14ac:dyDescent="0.5">
      <c r="A363">
        <v>362</v>
      </c>
      <c r="B363" t="s">
        <v>1507</v>
      </c>
      <c r="C363" t="s">
        <v>1628</v>
      </c>
      <c r="D363" t="s">
        <v>1634</v>
      </c>
      <c r="E363" t="str">
        <f t="shared" si="139"/>
        <v/>
      </c>
      <c r="F363" t="str">
        <f t="shared" si="139"/>
        <v/>
      </c>
      <c r="G363" t="str">
        <f t="shared" si="139"/>
        <v/>
      </c>
      <c r="H363" t="str">
        <f t="shared" si="139"/>
        <v/>
      </c>
      <c r="I363" t="str">
        <f t="shared" si="139"/>
        <v/>
      </c>
      <c r="J363" t="str">
        <f t="shared" si="139"/>
        <v/>
      </c>
      <c r="K363" t="str">
        <f t="shared" si="139"/>
        <v/>
      </c>
      <c r="L363" t="str">
        <f t="shared" si="139"/>
        <v/>
      </c>
      <c r="M363" t="str">
        <f t="shared" si="139"/>
        <v/>
      </c>
      <c r="N363" t="str">
        <f t="shared" si="139"/>
        <v/>
      </c>
      <c r="O363">
        <f t="shared" si="139"/>
        <v>362</v>
      </c>
      <c r="P363" t="str">
        <f t="shared" si="139"/>
        <v/>
      </c>
      <c r="Q363" t="str">
        <f t="shared" si="139"/>
        <v/>
      </c>
      <c r="R363" t="str">
        <f t="shared" si="139"/>
        <v/>
      </c>
      <c r="S363" t="str">
        <f t="shared" si="139"/>
        <v/>
      </c>
      <c r="T363" t="str">
        <f t="shared" si="139"/>
        <v/>
      </c>
      <c r="U363" t="str">
        <f t="shared" si="140"/>
        <v/>
      </c>
      <c r="W363" t="str">
        <f t="shared" si="121"/>
        <v>Bug_list = [10,11,12,13,14,15,46,47,48,49,123,127,165,166,167,168,193,204,205,212,213,214,265,266,267,268,269,283,284,290,291,292,313,314,347,348,</v>
      </c>
      <c r="X363" t="str">
        <f t="shared" si="123"/>
        <v>Dark_list = [197,198,215,228,229,248,261,262,274,275,302,318,319,332,342,359,</v>
      </c>
      <c r="Y363" t="str">
        <f t="shared" si="124"/>
        <v>Dragon_list = [147,148,149,230,329,330,334,</v>
      </c>
      <c r="Z363" t="str">
        <f t="shared" si="125"/>
        <v>Electric_list = [25,26,81,82,100,101,125,135,145,170,171,172,179,180,181,239,243,309,310,311,312,</v>
      </c>
      <c r="AA363" t="str">
        <f t="shared" si="126"/>
        <v>Fighting_list = [56,57,62,66,67,68,106,107,214,236,237,256,257,286,296,297,307,308,</v>
      </c>
      <c r="AB363" t="str">
        <f t="shared" si="127"/>
        <v>Fire_list = [4,5,6,37,38,58,59,77,78,126,136,146,155,156,157,218,219,228,229,240,244,250,255,256,257,322,323,324,</v>
      </c>
      <c r="AC363" t="str">
        <f t="shared" si="128"/>
        <v>Flying_list = [6,12,16,17,18,21,22,41,42,83,84,85,123,130,142,144,145,146,149,163,164,165,166,169,176,177,178,187,188,189,193,198,207,225,226,227,249,250,267,276,277,278,279,284,291,333,334,357,</v>
      </c>
      <c r="AD363" t="str">
        <f t="shared" si="129"/>
        <v>Ghost_list = [92,93,94,200,292,302,353,354,355,356,</v>
      </c>
      <c r="AE363" t="str">
        <f t="shared" si="130"/>
        <v>Grass_list = [1,2,3,43,44,45,46,47,69,70,71,102,103,114,152,153,154,182,187,188,189,191,192,251,252,253,254,270,271,272,273,274,275,285,286,315,331,332,345,346,357,</v>
      </c>
      <c r="AF363" t="str">
        <f t="shared" si="131"/>
        <v>Ground_list = [27,28,31,34,50,51,74,75,76,95,104,105,111,112,194,195,207,208,220,221,231,232,246,247,259,260,290,322,323,328,329,330,339,340,343,344,</v>
      </c>
      <c r="AG363" t="str">
        <f t="shared" si="132"/>
        <v>Ice_list = [87,91,124,131,144,215,220,221,225,238,361,362,</v>
      </c>
      <c r="AH363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63" t="str">
        <f t="shared" si="134"/>
        <v>Poison_list = [1,2,3,13,14,15,23,24,29,30,31,32,33,34,41,42,43,44,45,48,49,69,70,71,72,73,88,89,92,93,94,109,110,167,168,169,211,269,315,316,317,336,</v>
      </c>
      <c r="AJ363" t="str">
        <f t="shared" si="135"/>
        <v>Psychic_list = [63,64,65,79,80,96,97,102,103,121,122,124,150,151,177,178,196,199,201,202,203,238,249,251,280,281,282,307,308,325,326,337,338,343,344,358,360,</v>
      </c>
      <c r="AK363" t="str">
        <f t="shared" si="136"/>
        <v>Rock_list = [74,75,76,95,111,112,138,139,140,141,142,185,213,219,222,246,247,248,299,304,305,306,337,338,345,346,347,348,</v>
      </c>
      <c r="AL363" t="str">
        <f t="shared" si="137"/>
        <v>Steel_list = [81,82,205,208,212,227,303,304,305,306,</v>
      </c>
      <c r="AM363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</v>
      </c>
    </row>
    <row r="364" spans="1:39" x14ac:dyDescent="0.5">
      <c r="A364">
        <v>363</v>
      </c>
      <c r="B364" t="s">
        <v>1237</v>
      </c>
      <c r="C364" t="s">
        <v>1628</v>
      </c>
      <c r="D364" t="s">
        <v>1625</v>
      </c>
      <c r="E364" t="str">
        <f t="shared" si="139"/>
        <v/>
      </c>
      <c r="F364" t="str">
        <f t="shared" si="139"/>
        <v/>
      </c>
      <c r="G364" t="str">
        <f t="shared" si="139"/>
        <v/>
      </c>
      <c r="H364" t="str">
        <f t="shared" si="139"/>
        <v/>
      </c>
      <c r="I364" t="str">
        <f t="shared" si="139"/>
        <v/>
      </c>
      <c r="J364" t="str">
        <f t="shared" si="139"/>
        <v/>
      </c>
      <c r="K364" t="str">
        <f t="shared" si="139"/>
        <v/>
      </c>
      <c r="L364" t="str">
        <f t="shared" si="139"/>
        <v/>
      </c>
      <c r="M364" t="str">
        <f t="shared" si="139"/>
        <v/>
      </c>
      <c r="N364" t="str">
        <f t="shared" si="139"/>
        <v/>
      </c>
      <c r="O364">
        <f t="shared" si="139"/>
        <v>363</v>
      </c>
      <c r="P364" t="str">
        <f t="shared" si="139"/>
        <v/>
      </c>
      <c r="Q364" t="str">
        <f t="shared" si="139"/>
        <v/>
      </c>
      <c r="R364" t="str">
        <f t="shared" si="139"/>
        <v/>
      </c>
      <c r="S364" t="str">
        <f t="shared" si="139"/>
        <v/>
      </c>
      <c r="T364" t="str">
        <f t="shared" si="139"/>
        <v/>
      </c>
      <c r="U364">
        <f t="shared" si="140"/>
        <v>363</v>
      </c>
      <c r="W364" t="str">
        <f t="shared" si="121"/>
        <v>Bug_list = [10,11,12,13,14,15,46,47,48,49,123,127,165,166,167,168,193,204,205,212,213,214,265,266,267,268,269,283,284,290,291,292,313,314,347,348,</v>
      </c>
      <c r="X364" t="str">
        <f t="shared" si="123"/>
        <v>Dark_list = [197,198,215,228,229,248,261,262,274,275,302,318,319,332,342,359,</v>
      </c>
      <c r="Y364" t="str">
        <f t="shared" si="124"/>
        <v>Dragon_list = [147,148,149,230,329,330,334,</v>
      </c>
      <c r="Z364" t="str">
        <f t="shared" si="125"/>
        <v>Electric_list = [25,26,81,82,100,101,125,135,145,170,171,172,179,180,181,239,243,309,310,311,312,</v>
      </c>
      <c r="AA364" t="str">
        <f t="shared" si="126"/>
        <v>Fighting_list = [56,57,62,66,67,68,106,107,214,236,237,256,257,286,296,297,307,308,</v>
      </c>
      <c r="AB364" t="str">
        <f t="shared" si="127"/>
        <v>Fire_list = [4,5,6,37,38,58,59,77,78,126,136,146,155,156,157,218,219,228,229,240,244,250,255,256,257,322,323,324,</v>
      </c>
      <c r="AC364" t="str">
        <f t="shared" si="128"/>
        <v>Flying_list = [6,12,16,17,18,21,22,41,42,83,84,85,123,130,142,144,145,146,149,163,164,165,166,169,176,177,178,187,188,189,193,198,207,225,226,227,249,250,267,276,277,278,279,284,291,333,334,357,</v>
      </c>
      <c r="AD364" t="str">
        <f t="shared" si="129"/>
        <v>Ghost_list = [92,93,94,200,292,302,353,354,355,356,</v>
      </c>
      <c r="AE364" t="str">
        <f t="shared" si="130"/>
        <v>Grass_list = [1,2,3,43,44,45,46,47,69,70,71,102,103,114,152,153,154,182,187,188,189,191,192,251,252,253,254,270,271,272,273,274,275,285,286,315,331,332,345,346,357,</v>
      </c>
      <c r="AF364" t="str">
        <f t="shared" si="131"/>
        <v>Ground_list = [27,28,31,34,50,51,74,75,76,95,104,105,111,112,194,195,207,208,220,221,231,232,246,247,259,260,290,322,323,328,329,330,339,340,343,344,</v>
      </c>
      <c r="AG364" t="str">
        <f t="shared" si="132"/>
        <v>Ice_list = [87,91,124,131,144,215,220,221,225,238,361,362,363,</v>
      </c>
      <c r="AH364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64" t="str">
        <f t="shared" si="134"/>
        <v>Poison_list = [1,2,3,13,14,15,23,24,29,30,31,32,33,34,41,42,43,44,45,48,49,69,70,71,72,73,88,89,92,93,94,109,110,167,168,169,211,269,315,316,317,336,</v>
      </c>
      <c r="AJ364" t="str">
        <f t="shared" si="135"/>
        <v>Psychic_list = [63,64,65,79,80,96,97,102,103,121,122,124,150,151,177,178,196,199,201,202,203,238,249,251,280,281,282,307,308,325,326,337,338,343,344,358,360,</v>
      </c>
      <c r="AK364" t="str">
        <f t="shared" si="136"/>
        <v>Rock_list = [74,75,76,95,111,112,138,139,140,141,142,185,213,219,222,246,247,248,299,304,305,306,337,338,345,346,347,348,</v>
      </c>
      <c r="AL364" t="str">
        <f t="shared" si="137"/>
        <v>Steel_list = [81,82,205,208,212,227,303,304,305,306,</v>
      </c>
      <c r="AM364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</v>
      </c>
    </row>
    <row r="365" spans="1:39" x14ac:dyDescent="0.5">
      <c r="A365">
        <v>364</v>
      </c>
      <c r="B365" t="s">
        <v>1238</v>
      </c>
      <c r="C365" t="s">
        <v>1628</v>
      </c>
      <c r="D365" t="s">
        <v>1625</v>
      </c>
      <c r="E365" t="str">
        <f t="shared" si="139"/>
        <v/>
      </c>
      <c r="F365" t="str">
        <f t="shared" si="139"/>
        <v/>
      </c>
      <c r="G365" t="str">
        <f t="shared" si="139"/>
        <v/>
      </c>
      <c r="H365" t="str">
        <f t="shared" si="139"/>
        <v/>
      </c>
      <c r="I365" t="str">
        <f t="shared" si="139"/>
        <v/>
      </c>
      <c r="J365" t="str">
        <f t="shared" si="139"/>
        <v/>
      </c>
      <c r="K365" t="str">
        <f t="shared" si="139"/>
        <v/>
      </c>
      <c r="L365" t="str">
        <f t="shared" si="139"/>
        <v/>
      </c>
      <c r="M365" t="str">
        <f t="shared" si="139"/>
        <v/>
      </c>
      <c r="N365" t="str">
        <f t="shared" si="139"/>
        <v/>
      </c>
      <c r="O365">
        <f t="shared" si="139"/>
        <v>364</v>
      </c>
      <c r="P365" t="str">
        <f t="shared" si="139"/>
        <v/>
      </c>
      <c r="Q365" t="str">
        <f t="shared" si="139"/>
        <v/>
      </c>
      <c r="R365" t="str">
        <f t="shared" si="139"/>
        <v/>
      </c>
      <c r="S365" t="str">
        <f t="shared" si="139"/>
        <v/>
      </c>
      <c r="T365" t="str">
        <f t="shared" si="139"/>
        <v/>
      </c>
      <c r="U365">
        <f t="shared" si="140"/>
        <v>364</v>
      </c>
      <c r="W365" t="str">
        <f t="shared" si="121"/>
        <v>Bug_list = [10,11,12,13,14,15,46,47,48,49,123,127,165,166,167,168,193,204,205,212,213,214,265,266,267,268,269,283,284,290,291,292,313,314,347,348,</v>
      </c>
      <c r="X365" t="str">
        <f t="shared" si="123"/>
        <v>Dark_list = [197,198,215,228,229,248,261,262,274,275,302,318,319,332,342,359,</v>
      </c>
      <c r="Y365" t="str">
        <f t="shared" si="124"/>
        <v>Dragon_list = [147,148,149,230,329,330,334,</v>
      </c>
      <c r="Z365" t="str">
        <f t="shared" si="125"/>
        <v>Electric_list = [25,26,81,82,100,101,125,135,145,170,171,172,179,180,181,239,243,309,310,311,312,</v>
      </c>
      <c r="AA365" t="str">
        <f t="shared" si="126"/>
        <v>Fighting_list = [56,57,62,66,67,68,106,107,214,236,237,256,257,286,296,297,307,308,</v>
      </c>
      <c r="AB365" t="str">
        <f t="shared" si="127"/>
        <v>Fire_list = [4,5,6,37,38,58,59,77,78,126,136,146,155,156,157,218,219,228,229,240,244,250,255,256,257,322,323,324,</v>
      </c>
      <c r="AC365" t="str">
        <f t="shared" si="128"/>
        <v>Flying_list = [6,12,16,17,18,21,22,41,42,83,84,85,123,130,142,144,145,146,149,163,164,165,166,169,176,177,178,187,188,189,193,198,207,225,226,227,249,250,267,276,277,278,279,284,291,333,334,357,</v>
      </c>
      <c r="AD365" t="str">
        <f t="shared" si="129"/>
        <v>Ghost_list = [92,93,94,200,292,302,353,354,355,356,</v>
      </c>
      <c r="AE365" t="str">
        <f t="shared" si="130"/>
        <v>Grass_list = [1,2,3,43,44,45,46,47,69,70,71,102,103,114,152,153,154,182,187,188,189,191,192,251,252,253,254,270,271,272,273,274,275,285,286,315,331,332,345,346,357,</v>
      </c>
      <c r="AF365" t="str">
        <f t="shared" si="131"/>
        <v>Ground_list = [27,28,31,34,50,51,74,75,76,95,104,105,111,112,194,195,207,208,220,221,231,232,246,247,259,260,290,322,323,328,329,330,339,340,343,344,</v>
      </c>
      <c r="AG365" t="str">
        <f t="shared" si="132"/>
        <v>Ice_list = [87,91,124,131,144,215,220,221,225,238,361,362,363,364,</v>
      </c>
      <c r="AH365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65" t="str">
        <f t="shared" si="134"/>
        <v>Poison_list = [1,2,3,13,14,15,23,24,29,30,31,32,33,34,41,42,43,44,45,48,49,69,70,71,72,73,88,89,92,93,94,109,110,167,168,169,211,269,315,316,317,336,</v>
      </c>
      <c r="AJ365" t="str">
        <f t="shared" si="135"/>
        <v>Psychic_list = [63,64,65,79,80,96,97,102,103,121,122,124,150,151,177,178,196,199,201,202,203,238,249,251,280,281,282,307,308,325,326,337,338,343,344,358,360,</v>
      </c>
      <c r="AK365" t="str">
        <f t="shared" si="136"/>
        <v>Rock_list = [74,75,76,95,111,112,138,139,140,141,142,185,213,219,222,246,247,248,299,304,305,306,337,338,345,346,347,348,</v>
      </c>
      <c r="AL365" t="str">
        <f t="shared" si="137"/>
        <v>Steel_list = [81,82,205,208,212,227,303,304,305,306,</v>
      </c>
      <c r="AM365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</v>
      </c>
    </row>
    <row r="366" spans="1:39" x14ac:dyDescent="0.5">
      <c r="A366">
        <v>365</v>
      </c>
      <c r="B366" t="s">
        <v>1508</v>
      </c>
      <c r="C366" t="s">
        <v>1628</v>
      </c>
      <c r="D366" t="s">
        <v>1625</v>
      </c>
      <c r="E366" t="str">
        <f t="shared" si="139"/>
        <v/>
      </c>
      <c r="F366" t="str">
        <f t="shared" si="139"/>
        <v/>
      </c>
      <c r="G366" t="str">
        <f t="shared" si="139"/>
        <v/>
      </c>
      <c r="H366" t="str">
        <f t="shared" si="139"/>
        <v/>
      </c>
      <c r="I366" t="str">
        <f t="shared" si="139"/>
        <v/>
      </c>
      <c r="J366" t="str">
        <f t="shared" si="139"/>
        <v/>
      </c>
      <c r="K366" t="str">
        <f t="shared" si="139"/>
        <v/>
      </c>
      <c r="L366" t="str">
        <f t="shared" si="139"/>
        <v/>
      </c>
      <c r="M366" t="str">
        <f t="shared" si="139"/>
        <v/>
      </c>
      <c r="N366" t="str">
        <f t="shared" si="139"/>
        <v/>
      </c>
      <c r="O366">
        <f t="shared" si="139"/>
        <v>365</v>
      </c>
      <c r="P366" t="str">
        <f t="shared" si="139"/>
        <v/>
      </c>
      <c r="Q366" t="str">
        <f t="shared" si="139"/>
        <v/>
      </c>
      <c r="R366" t="str">
        <f t="shared" si="139"/>
        <v/>
      </c>
      <c r="S366" t="str">
        <f t="shared" si="139"/>
        <v/>
      </c>
      <c r="T366" t="str">
        <f t="shared" si="139"/>
        <v/>
      </c>
      <c r="U366">
        <f t="shared" si="140"/>
        <v>365</v>
      </c>
      <c r="W366" t="str">
        <f t="shared" si="121"/>
        <v>Bug_list = [10,11,12,13,14,15,46,47,48,49,123,127,165,166,167,168,193,204,205,212,213,214,265,266,267,268,269,283,284,290,291,292,313,314,347,348,</v>
      </c>
      <c r="X366" t="str">
        <f t="shared" si="123"/>
        <v>Dark_list = [197,198,215,228,229,248,261,262,274,275,302,318,319,332,342,359,</v>
      </c>
      <c r="Y366" t="str">
        <f t="shared" si="124"/>
        <v>Dragon_list = [147,148,149,230,329,330,334,</v>
      </c>
      <c r="Z366" t="str">
        <f t="shared" si="125"/>
        <v>Electric_list = [25,26,81,82,100,101,125,135,145,170,171,172,179,180,181,239,243,309,310,311,312,</v>
      </c>
      <c r="AA366" t="str">
        <f t="shared" si="126"/>
        <v>Fighting_list = [56,57,62,66,67,68,106,107,214,236,237,256,257,286,296,297,307,308,</v>
      </c>
      <c r="AB366" t="str">
        <f t="shared" si="127"/>
        <v>Fire_list = [4,5,6,37,38,58,59,77,78,126,136,146,155,156,157,218,219,228,229,240,244,250,255,256,257,322,323,324,</v>
      </c>
      <c r="AC366" t="str">
        <f t="shared" si="128"/>
        <v>Flying_list = [6,12,16,17,18,21,22,41,42,83,84,85,123,130,142,144,145,146,149,163,164,165,166,169,176,177,178,187,188,189,193,198,207,225,226,227,249,250,267,276,277,278,279,284,291,333,334,357,</v>
      </c>
      <c r="AD366" t="str">
        <f t="shared" si="129"/>
        <v>Ghost_list = [92,93,94,200,292,302,353,354,355,356,</v>
      </c>
      <c r="AE366" t="str">
        <f t="shared" si="130"/>
        <v>Grass_list = [1,2,3,43,44,45,46,47,69,70,71,102,103,114,152,153,154,182,187,188,189,191,192,251,252,253,254,270,271,272,273,274,275,285,286,315,331,332,345,346,357,</v>
      </c>
      <c r="AF366" t="str">
        <f t="shared" si="131"/>
        <v>Ground_list = [27,28,31,34,50,51,74,75,76,95,104,105,111,112,194,195,207,208,220,221,231,232,246,247,259,260,290,322,323,328,329,330,339,340,343,344,</v>
      </c>
      <c r="AG366" t="str">
        <f t="shared" si="132"/>
        <v>Ice_list = [87,91,124,131,144,215,220,221,225,238,361,362,363,364,365,</v>
      </c>
      <c r="AH366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66" t="str">
        <f t="shared" si="134"/>
        <v>Poison_list = [1,2,3,13,14,15,23,24,29,30,31,32,33,34,41,42,43,44,45,48,49,69,70,71,72,73,88,89,92,93,94,109,110,167,168,169,211,269,315,316,317,336,</v>
      </c>
      <c r="AJ366" t="str">
        <f t="shared" si="135"/>
        <v>Psychic_list = [63,64,65,79,80,96,97,102,103,121,122,124,150,151,177,178,196,199,201,202,203,238,249,251,280,281,282,307,308,325,326,337,338,343,344,358,360,</v>
      </c>
      <c r="AK366" t="str">
        <f t="shared" si="136"/>
        <v>Rock_list = [74,75,76,95,111,112,138,139,140,141,142,185,213,219,222,246,247,248,299,304,305,306,337,338,345,346,347,348,</v>
      </c>
      <c r="AL366" t="str">
        <f t="shared" si="137"/>
        <v>Steel_list = [81,82,205,208,212,227,303,304,305,306,</v>
      </c>
      <c r="AM366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</v>
      </c>
    </row>
    <row r="367" spans="1:39" x14ac:dyDescent="0.5">
      <c r="A367">
        <v>366</v>
      </c>
      <c r="B367" t="s">
        <v>1509</v>
      </c>
      <c r="C367" t="s">
        <v>1625</v>
      </c>
      <c r="D367" t="s">
        <v>1634</v>
      </c>
      <c r="E367" t="str">
        <f t="shared" si="139"/>
        <v/>
      </c>
      <c r="F367" t="str">
        <f t="shared" si="139"/>
        <v/>
      </c>
      <c r="G367" t="str">
        <f t="shared" si="139"/>
        <v/>
      </c>
      <c r="H367" t="str">
        <f t="shared" si="139"/>
        <v/>
      </c>
      <c r="I367" t="str">
        <f t="shared" si="139"/>
        <v/>
      </c>
      <c r="J367" t="str">
        <f t="shared" si="139"/>
        <v/>
      </c>
      <c r="K367" t="str">
        <f t="shared" si="139"/>
        <v/>
      </c>
      <c r="L367" t="str">
        <f t="shared" si="139"/>
        <v/>
      </c>
      <c r="M367" t="str">
        <f t="shared" si="139"/>
        <v/>
      </c>
      <c r="N367" t="str">
        <f t="shared" si="139"/>
        <v/>
      </c>
      <c r="O367" t="str">
        <f t="shared" si="139"/>
        <v/>
      </c>
      <c r="P367" t="str">
        <f t="shared" si="139"/>
        <v/>
      </c>
      <c r="Q367" t="str">
        <f t="shared" si="139"/>
        <v/>
      </c>
      <c r="R367" t="str">
        <f t="shared" si="139"/>
        <v/>
      </c>
      <c r="S367" t="str">
        <f t="shared" si="139"/>
        <v/>
      </c>
      <c r="T367" t="str">
        <f t="shared" si="139"/>
        <v/>
      </c>
      <c r="U367">
        <f t="shared" si="140"/>
        <v>366</v>
      </c>
      <c r="W367" t="str">
        <f t="shared" si="121"/>
        <v>Bug_list = [10,11,12,13,14,15,46,47,48,49,123,127,165,166,167,168,193,204,205,212,213,214,265,266,267,268,269,283,284,290,291,292,313,314,347,348,</v>
      </c>
      <c r="X367" t="str">
        <f t="shared" si="123"/>
        <v>Dark_list = [197,198,215,228,229,248,261,262,274,275,302,318,319,332,342,359,</v>
      </c>
      <c r="Y367" t="str">
        <f t="shared" si="124"/>
        <v>Dragon_list = [147,148,149,230,329,330,334,</v>
      </c>
      <c r="Z367" t="str">
        <f t="shared" si="125"/>
        <v>Electric_list = [25,26,81,82,100,101,125,135,145,170,171,172,179,180,181,239,243,309,310,311,312,</v>
      </c>
      <c r="AA367" t="str">
        <f t="shared" si="126"/>
        <v>Fighting_list = [56,57,62,66,67,68,106,107,214,236,237,256,257,286,296,297,307,308,</v>
      </c>
      <c r="AB367" t="str">
        <f t="shared" si="127"/>
        <v>Fire_list = [4,5,6,37,38,58,59,77,78,126,136,146,155,156,157,218,219,228,229,240,244,250,255,256,257,322,323,324,</v>
      </c>
      <c r="AC367" t="str">
        <f t="shared" si="128"/>
        <v>Flying_list = [6,12,16,17,18,21,22,41,42,83,84,85,123,130,142,144,145,146,149,163,164,165,166,169,176,177,178,187,188,189,193,198,207,225,226,227,249,250,267,276,277,278,279,284,291,333,334,357,</v>
      </c>
      <c r="AD367" t="str">
        <f t="shared" si="129"/>
        <v>Ghost_list = [92,93,94,200,292,302,353,354,355,356,</v>
      </c>
      <c r="AE367" t="str">
        <f t="shared" si="130"/>
        <v>Grass_list = [1,2,3,43,44,45,46,47,69,70,71,102,103,114,152,153,154,182,187,188,189,191,192,251,252,253,254,270,271,272,273,274,275,285,286,315,331,332,345,346,357,</v>
      </c>
      <c r="AF367" t="str">
        <f t="shared" si="131"/>
        <v>Ground_list = [27,28,31,34,50,51,74,75,76,95,104,105,111,112,194,195,207,208,220,221,231,232,246,247,259,260,290,322,323,328,329,330,339,340,343,344,</v>
      </c>
      <c r="AG367" t="str">
        <f t="shared" si="132"/>
        <v>Ice_list = [87,91,124,131,144,215,220,221,225,238,361,362,363,364,365,</v>
      </c>
      <c r="AH367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67" t="str">
        <f t="shared" si="134"/>
        <v>Poison_list = [1,2,3,13,14,15,23,24,29,30,31,32,33,34,41,42,43,44,45,48,49,69,70,71,72,73,88,89,92,93,94,109,110,167,168,169,211,269,315,316,317,336,</v>
      </c>
      <c r="AJ367" t="str">
        <f t="shared" si="135"/>
        <v>Psychic_list = [63,64,65,79,80,96,97,102,103,121,122,124,150,151,177,178,196,199,201,202,203,238,249,251,280,281,282,307,308,325,326,337,338,343,344,358,360,</v>
      </c>
      <c r="AK367" t="str">
        <f t="shared" si="136"/>
        <v>Rock_list = [74,75,76,95,111,112,138,139,140,141,142,185,213,219,222,246,247,248,299,304,305,306,337,338,345,346,347,348,</v>
      </c>
      <c r="AL367" t="str">
        <f t="shared" si="137"/>
        <v>Steel_list = [81,82,205,208,212,227,303,304,305,306,</v>
      </c>
      <c r="AM367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</v>
      </c>
    </row>
    <row r="368" spans="1:39" x14ac:dyDescent="0.5">
      <c r="A368">
        <v>367</v>
      </c>
      <c r="B368" t="s">
        <v>1510</v>
      </c>
      <c r="C368" t="s">
        <v>1625</v>
      </c>
      <c r="D368" t="s">
        <v>1634</v>
      </c>
      <c r="E368" t="str">
        <f t="shared" si="139"/>
        <v/>
      </c>
      <c r="F368" t="str">
        <f t="shared" si="139"/>
        <v/>
      </c>
      <c r="G368" t="str">
        <f t="shared" si="139"/>
        <v/>
      </c>
      <c r="H368" t="str">
        <f t="shared" si="139"/>
        <v/>
      </c>
      <c r="I368" t="str">
        <f t="shared" si="139"/>
        <v/>
      </c>
      <c r="J368" t="str">
        <f t="shared" si="139"/>
        <v/>
      </c>
      <c r="K368" t="str">
        <f t="shared" si="139"/>
        <v/>
      </c>
      <c r="L368" t="str">
        <f t="shared" si="139"/>
        <v/>
      </c>
      <c r="M368" t="str">
        <f t="shared" si="139"/>
        <v/>
      </c>
      <c r="N368" t="str">
        <f t="shared" si="139"/>
        <v/>
      </c>
      <c r="O368" t="str">
        <f t="shared" si="139"/>
        <v/>
      </c>
      <c r="P368" t="str">
        <f t="shared" si="139"/>
        <v/>
      </c>
      <c r="Q368" t="str">
        <f t="shared" si="139"/>
        <v/>
      </c>
      <c r="R368" t="str">
        <f t="shared" si="139"/>
        <v/>
      </c>
      <c r="S368" t="str">
        <f t="shared" si="139"/>
        <v/>
      </c>
      <c r="T368" t="str">
        <f t="shared" si="139"/>
        <v/>
      </c>
      <c r="U368">
        <f t="shared" si="140"/>
        <v>367</v>
      </c>
      <c r="W368" t="str">
        <f t="shared" si="121"/>
        <v>Bug_list = [10,11,12,13,14,15,46,47,48,49,123,127,165,166,167,168,193,204,205,212,213,214,265,266,267,268,269,283,284,290,291,292,313,314,347,348,</v>
      </c>
      <c r="X368" t="str">
        <f t="shared" si="123"/>
        <v>Dark_list = [197,198,215,228,229,248,261,262,274,275,302,318,319,332,342,359,</v>
      </c>
      <c r="Y368" t="str">
        <f t="shared" si="124"/>
        <v>Dragon_list = [147,148,149,230,329,330,334,</v>
      </c>
      <c r="Z368" t="str">
        <f t="shared" si="125"/>
        <v>Electric_list = [25,26,81,82,100,101,125,135,145,170,171,172,179,180,181,239,243,309,310,311,312,</v>
      </c>
      <c r="AA368" t="str">
        <f t="shared" si="126"/>
        <v>Fighting_list = [56,57,62,66,67,68,106,107,214,236,237,256,257,286,296,297,307,308,</v>
      </c>
      <c r="AB368" t="str">
        <f t="shared" si="127"/>
        <v>Fire_list = [4,5,6,37,38,58,59,77,78,126,136,146,155,156,157,218,219,228,229,240,244,250,255,256,257,322,323,324,</v>
      </c>
      <c r="AC368" t="str">
        <f t="shared" si="128"/>
        <v>Flying_list = [6,12,16,17,18,21,22,41,42,83,84,85,123,130,142,144,145,146,149,163,164,165,166,169,176,177,178,187,188,189,193,198,207,225,226,227,249,250,267,276,277,278,279,284,291,333,334,357,</v>
      </c>
      <c r="AD368" t="str">
        <f t="shared" si="129"/>
        <v>Ghost_list = [92,93,94,200,292,302,353,354,355,356,</v>
      </c>
      <c r="AE368" t="str">
        <f t="shared" si="130"/>
        <v>Grass_list = [1,2,3,43,44,45,46,47,69,70,71,102,103,114,152,153,154,182,187,188,189,191,192,251,252,253,254,270,271,272,273,274,275,285,286,315,331,332,345,346,357,</v>
      </c>
      <c r="AF368" t="str">
        <f t="shared" si="131"/>
        <v>Ground_list = [27,28,31,34,50,51,74,75,76,95,104,105,111,112,194,195,207,208,220,221,231,232,246,247,259,260,290,322,323,328,329,330,339,340,343,344,</v>
      </c>
      <c r="AG368" t="str">
        <f t="shared" si="132"/>
        <v>Ice_list = [87,91,124,131,144,215,220,221,225,238,361,362,363,364,365,</v>
      </c>
      <c r="AH368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68" t="str">
        <f t="shared" si="134"/>
        <v>Poison_list = [1,2,3,13,14,15,23,24,29,30,31,32,33,34,41,42,43,44,45,48,49,69,70,71,72,73,88,89,92,93,94,109,110,167,168,169,211,269,315,316,317,336,</v>
      </c>
      <c r="AJ368" t="str">
        <f t="shared" si="135"/>
        <v>Psychic_list = [63,64,65,79,80,96,97,102,103,121,122,124,150,151,177,178,196,199,201,202,203,238,249,251,280,281,282,307,308,325,326,337,338,343,344,358,360,</v>
      </c>
      <c r="AK368" t="str">
        <f t="shared" si="136"/>
        <v>Rock_list = [74,75,76,95,111,112,138,139,140,141,142,185,213,219,222,246,247,248,299,304,305,306,337,338,345,346,347,348,</v>
      </c>
      <c r="AL368" t="str">
        <f t="shared" si="137"/>
        <v>Steel_list = [81,82,205,208,212,227,303,304,305,306,</v>
      </c>
      <c r="AM368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</v>
      </c>
    </row>
    <row r="369" spans="1:39" x14ac:dyDescent="0.5">
      <c r="A369">
        <v>368</v>
      </c>
      <c r="B369" t="s">
        <v>1511</v>
      </c>
      <c r="C369" t="s">
        <v>1625</v>
      </c>
      <c r="D369" t="s">
        <v>1634</v>
      </c>
      <c r="E369" t="str">
        <f t="shared" si="139"/>
        <v/>
      </c>
      <c r="F369" t="str">
        <f t="shared" si="139"/>
        <v/>
      </c>
      <c r="G369" t="str">
        <f t="shared" si="139"/>
        <v/>
      </c>
      <c r="H369" t="str">
        <f t="shared" si="139"/>
        <v/>
      </c>
      <c r="I369" t="str">
        <f t="shared" si="139"/>
        <v/>
      </c>
      <c r="J369" t="str">
        <f t="shared" si="139"/>
        <v/>
      </c>
      <c r="K369" t="str">
        <f t="shared" si="139"/>
        <v/>
      </c>
      <c r="L369" t="str">
        <f t="shared" si="139"/>
        <v/>
      </c>
      <c r="M369" t="str">
        <f t="shared" si="139"/>
        <v/>
      </c>
      <c r="N369" t="str">
        <f t="shared" si="139"/>
        <v/>
      </c>
      <c r="O369" t="str">
        <f t="shared" si="139"/>
        <v/>
      </c>
      <c r="P369" t="str">
        <f t="shared" si="139"/>
        <v/>
      </c>
      <c r="Q369" t="str">
        <f t="shared" si="139"/>
        <v/>
      </c>
      <c r="R369" t="str">
        <f t="shared" si="139"/>
        <v/>
      </c>
      <c r="S369" t="str">
        <f t="shared" si="139"/>
        <v/>
      </c>
      <c r="T369" t="str">
        <f t="shared" si="139"/>
        <v/>
      </c>
      <c r="U369">
        <f t="shared" si="140"/>
        <v>368</v>
      </c>
      <c r="W369" t="str">
        <f t="shared" si="121"/>
        <v>Bug_list = [10,11,12,13,14,15,46,47,48,49,123,127,165,166,167,168,193,204,205,212,213,214,265,266,267,268,269,283,284,290,291,292,313,314,347,348,</v>
      </c>
      <c r="X369" t="str">
        <f t="shared" si="123"/>
        <v>Dark_list = [197,198,215,228,229,248,261,262,274,275,302,318,319,332,342,359,</v>
      </c>
      <c r="Y369" t="str">
        <f t="shared" si="124"/>
        <v>Dragon_list = [147,148,149,230,329,330,334,</v>
      </c>
      <c r="Z369" t="str">
        <f t="shared" si="125"/>
        <v>Electric_list = [25,26,81,82,100,101,125,135,145,170,171,172,179,180,181,239,243,309,310,311,312,</v>
      </c>
      <c r="AA369" t="str">
        <f t="shared" si="126"/>
        <v>Fighting_list = [56,57,62,66,67,68,106,107,214,236,237,256,257,286,296,297,307,308,</v>
      </c>
      <c r="AB369" t="str">
        <f t="shared" si="127"/>
        <v>Fire_list = [4,5,6,37,38,58,59,77,78,126,136,146,155,156,157,218,219,228,229,240,244,250,255,256,257,322,323,324,</v>
      </c>
      <c r="AC369" t="str">
        <f t="shared" si="128"/>
        <v>Flying_list = [6,12,16,17,18,21,22,41,42,83,84,85,123,130,142,144,145,146,149,163,164,165,166,169,176,177,178,187,188,189,193,198,207,225,226,227,249,250,267,276,277,278,279,284,291,333,334,357,</v>
      </c>
      <c r="AD369" t="str">
        <f t="shared" si="129"/>
        <v>Ghost_list = [92,93,94,200,292,302,353,354,355,356,</v>
      </c>
      <c r="AE369" t="str">
        <f t="shared" si="130"/>
        <v>Grass_list = [1,2,3,43,44,45,46,47,69,70,71,102,103,114,152,153,154,182,187,188,189,191,192,251,252,253,254,270,271,272,273,274,275,285,286,315,331,332,345,346,357,</v>
      </c>
      <c r="AF369" t="str">
        <f t="shared" si="131"/>
        <v>Ground_list = [27,28,31,34,50,51,74,75,76,95,104,105,111,112,194,195,207,208,220,221,231,232,246,247,259,260,290,322,323,328,329,330,339,340,343,344,</v>
      </c>
      <c r="AG369" t="str">
        <f t="shared" si="132"/>
        <v>Ice_list = [87,91,124,131,144,215,220,221,225,238,361,362,363,364,365,</v>
      </c>
      <c r="AH369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69" t="str">
        <f t="shared" si="134"/>
        <v>Poison_list = [1,2,3,13,14,15,23,24,29,30,31,32,33,34,41,42,43,44,45,48,49,69,70,71,72,73,88,89,92,93,94,109,110,167,168,169,211,269,315,316,317,336,</v>
      </c>
      <c r="AJ369" t="str">
        <f t="shared" si="135"/>
        <v>Psychic_list = [63,64,65,79,80,96,97,102,103,121,122,124,150,151,177,178,196,199,201,202,203,238,249,251,280,281,282,307,308,325,326,337,338,343,344,358,360,</v>
      </c>
      <c r="AK369" t="str">
        <f t="shared" si="136"/>
        <v>Rock_list = [74,75,76,95,111,112,138,139,140,141,142,185,213,219,222,246,247,248,299,304,305,306,337,338,345,346,347,348,</v>
      </c>
      <c r="AL369" t="str">
        <f t="shared" si="137"/>
        <v>Steel_list = [81,82,205,208,212,227,303,304,305,306,</v>
      </c>
      <c r="AM369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</v>
      </c>
    </row>
    <row r="370" spans="1:39" x14ac:dyDescent="0.5">
      <c r="A370">
        <v>369</v>
      </c>
      <c r="B370" t="s">
        <v>1512</v>
      </c>
      <c r="C370" t="s">
        <v>1625</v>
      </c>
      <c r="D370" t="s">
        <v>1623</v>
      </c>
      <c r="E370" t="str">
        <f t="shared" si="139"/>
        <v/>
      </c>
      <c r="F370" t="str">
        <f t="shared" si="139"/>
        <v/>
      </c>
      <c r="G370" t="str">
        <f t="shared" si="139"/>
        <v/>
      </c>
      <c r="H370" t="str">
        <f t="shared" si="139"/>
        <v/>
      </c>
      <c r="I370" t="str">
        <f t="shared" si="139"/>
        <v/>
      </c>
      <c r="J370" t="str">
        <f t="shared" si="139"/>
        <v/>
      </c>
      <c r="K370" t="str">
        <f t="shared" si="139"/>
        <v/>
      </c>
      <c r="L370" t="str">
        <f t="shared" si="139"/>
        <v/>
      </c>
      <c r="M370" t="str">
        <f t="shared" si="139"/>
        <v/>
      </c>
      <c r="N370" t="str">
        <f t="shared" si="139"/>
        <v/>
      </c>
      <c r="O370" t="str">
        <f t="shared" si="139"/>
        <v/>
      </c>
      <c r="P370" t="str">
        <f t="shared" si="139"/>
        <v/>
      </c>
      <c r="Q370" t="str">
        <f t="shared" si="139"/>
        <v/>
      </c>
      <c r="R370" t="str">
        <f t="shared" si="139"/>
        <v/>
      </c>
      <c r="S370">
        <f t="shared" si="139"/>
        <v>369</v>
      </c>
      <c r="T370" t="str">
        <f t="shared" ref="T370:T389" si="141">IF(OR($C370=T$1,$D370=T$1),$A370,"")</f>
        <v/>
      </c>
      <c r="U370">
        <f t="shared" si="140"/>
        <v>369</v>
      </c>
      <c r="W370" t="str">
        <f t="shared" si="121"/>
        <v>Bug_list = [10,11,12,13,14,15,46,47,48,49,123,127,165,166,167,168,193,204,205,212,213,214,265,266,267,268,269,283,284,290,291,292,313,314,347,348,</v>
      </c>
      <c r="X370" t="str">
        <f t="shared" si="123"/>
        <v>Dark_list = [197,198,215,228,229,248,261,262,274,275,302,318,319,332,342,359,</v>
      </c>
      <c r="Y370" t="str">
        <f t="shared" si="124"/>
        <v>Dragon_list = [147,148,149,230,329,330,334,</v>
      </c>
      <c r="Z370" t="str">
        <f t="shared" si="125"/>
        <v>Electric_list = [25,26,81,82,100,101,125,135,145,170,171,172,179,180,181,239,243,309,310,311,312,</v>
      </c>
      <c r="AA370" t="str">
        <f t="shared" si="126"/>
        <v>Fighting_list = [56,57,62,66,67,68,106,107,214,236,237,256,257,286,296,297,307,308,</v>
      </c>
      <c r="AB370" t="str">
        <f t="shared" si="127"/>
        <v>Fire_list = [4,5,6,37,38,58,59,77,78,126,136,146,155,156,157,218,219,228,229,240,244,250,255,256,257,322,323,324,</v>
      </c>
      <c r="AC370" t="str">
        <f t="shared" si="128"/>
        <v>Flying_list = [6,12,16,17,18,21,22,41,42,83,84,85,123,130,142,144,145,146,149,163,164,165,166,169,176,177,178,187,188,189,193,198,207,225,226,227,249,250,267,276,277,278,279,284,291,333,334,357,</v>
      </c>
      <c r="AD370" t="str">
        <f t="shared" si="129"/>
        <v>Ghost_list = [92,93,94,200,292,302,353,354,355,356,</v>
      </c>
      <c r="AE370" t="str">
        <f t="shared" si="130"/>
        <v>Grass_list = [1,2,3,43,44,45,46,47,69,70,71,102,103,114,152,153,154,182,187,188,189,191,192,251,252,253,254,270,271,272,273,274,275,285,286,315,331,332,345,346,357,</v>
      </c>
      <c r="AF370" t="str">
        <f t="shared" si="131"/>
        <v>Ground_list = [27,28,31,34,50,51,74,75,76,95,104,105,111,112,194,195,207,208,220,221,231,232,246,247,259,260,290,322,323,328,329,330,339,340,343,344,</v>
      </c>
      <c r="AG370" t="str">
        <f t="shared" si="132"/>
        <v>Ice_list = [87,91,124,131,144,215,220,221,225,238,361,362,363,364,365,</v>
      </c>
      <c r="AH370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70" t="str">
        <f t="shared" si="134"/>
        <v>Poison_list = [1,2,3,13,14,15,23,24,29,30,31,32,33,34,41,42,43,44,45,48,49,69,70,71,72,73,88,89,92,93,94,109,110,167,168,169,211,269,315,316,317,336,</v>
      </c>
      <c r="AJ370" t="str">
        <f t="shared" si="135"/>
        <v>Psychic_list = [63,64,65,79,80,96,97,102,103,121,122,124,150,151,177,178,196,199,201,202,203,238,249,251,280,281,282,307,308,325,326,337,338,343,344,358,360,</v>
      </c>
      <c r="AK370" t="str">
        <f t="shared" si="136"/>
        <v>Rock_list = [74,75,76,95,111,112,138,139,140,141,142,185,213,219,222,246,247,248,299,304,305,306,337,338,345,346,347,348,369,</v>
      </c>
      <c r="AL370" t="str">
        <f t="shared" si="137"/>
        <v>Steel_list = [81,82,205,208,212,227,303,304,305,306,</v>
      </c>
      <c r="AM370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</v>
      </c>
    </row>
    <row r="371" spans="1:39" x14ac:dyDescent="0.5">
      <c r="A371">
        <v>370</v>
      </c>
      <c r="B371" t="s">
        <v>1513</v>
      </c>
      <c r="C371" t="s">
        <v>1625</v>
      </c>
      <c r="D371" t="s">
        <v>1634</v>
      </c>
      <c r="E371" t="str">
        <f t="shared" ref="E371:S386" si="142">IF(OR($C371=E$1,$D371=E$1),$A371,"")</f>
        <v/>
      </c>
      <c r="F371" t="str">
        <f t="shared" si="142"/>
        <v/>
      </c>
      <c r="G371" t="str">
        <f t="shared" si="142"/>
        <v/>
      </c>
      <c r="H371" t="str">
        <f t="shared" si="142"/>
        <v/>
      </c>
      <c r="I371" t="str">
        <f t="shared" si="142"/>
        <v/>
      </c>
      <c r="J371" t="str">
        <f t="shared" si="142"/>
        <v/>
      </c>
      <c r="K371" t="str">
        <f t="shared" si="142"/>
        <v/>
      </c>
      <c r="L371" t="str">
        <f t="shared" si="142"/>
        <v/>
      </c>
      <c r="M371" t="str">
        <f t="shared" si="142"/>
        <v/>
      </c>
      <c r="N371" t="str">
        <f t="shared" si="142"/>
        <v/>
      </c>
      <c r="O371" t="str">
        <f t="shared" si="142"/>
        <v/>
      </c>
      <c r="P371" t="str">
        <f t="shared" si="142"/>
        <v/>
      </c>
      <c r="Q371" t="str">
        <f t="shared" si="142"/>
        <v/>
      </c>
      <c r="R371" t="str">
        <f t="shared" si="142"/>
        <v/>
      </c>
      <c r="S371" t="str">
        <f t="shared" si="142"/>
        <v/>
      </c>
      <c r="T371" t="str">
        <f t="shared" si="141"/>
        <v/>
      </c>
      <c r="U371">
        <f t="shared" si="140"/>
        <v>370</v>
      </c>
      <c r="W371" t="str">
        <f t="shared" si="121"/>
        <v>Bug_list = [10,11,12,13,14,15,46,47,48,49,123,127,165,166,167,168,193,204,205,212,213,214,265,266,267,268,269,283,284,290,291,292,313,314,347,348,</v>
      </c>
      <c r="X371" t="str">
        <f t="shared" si="123"/>
        <v>Dark_list = [197,198,215,228,229,248,261,262,274,275,302,318,319,332,342,359,</v>
      </c>
      <c r="Y371" t="str">
        <f t="shared" si="124"/>
        <v>Dragon_list = [147,148,149,230,329,330,334,</v>
      </c>
      <c r="Z371" t="str">
        <f t="shared" si="125"/>
        <v>Electric_list = [25,26,81,82,100,101,125,135,145,170,171,172,179,180,181,239,243,309,310,311,312,</v>
      </c>
      <c r="AA371" t="str">
        <f t="shared" si="126"/>
        <v>Fighting_list = [56,57,62,66,67,68,106,107,214,236,237,256,257,286,296,297,307,308,</v>
      </c>
      <c r="AB371" t="str">
        <f t="shared" si="127"/>
        <v>Fire_list = [4,5,6,37,38,58,59,77,78,126,136,146,155,156,157,218,219,228,229,240,244,250,255,256,257,322,323,324,</v>
      </c>
      <c r="AC371" t="str">
        <f t="shared" si="128"/>
        <v>Flying_list = [6,12,16,17,18,21,22,41,42,83,84,85,123,130,142,144,145,146,149,163,164,165,166,169,176,177,178,187,188,189,193,198,207,225,226,227,249,250,267,276,277,278,279,284,291,333,334,357,</v>
      </c>
      <c r="AD371" t="str">
        <f t="shared" si="129"/>
        <v>Ghost_list = [92,93,94,200,292,302,353,354,355,356,</v>
      </c>
      <c r="AE371" t="str">
        <f t="shared" si="130"/>
        <v>Grass_list = [1,2,3,43,44,45,46,47,69,70,71,102,103,114,152,153,154,182,187,188,189,191,192,251,252,253,254,270,271,272,273,274,275,285,286,315,331,332,345,346,357,</v>
      </c>
      <c r="AF371" t="str">
        <f t="shared" si="131"/>
        <v>Ground_list = [27,28,31,34,50,51,74,75,76,95,104,105,111,112,194,195,207,208,220,221,231,232,246,247,259,260,290,322,323,328,329,330,339,340,343,344,</v>
      </c>
      <c r="AG371" t="str">
        <f t="shared" si="132"/>
        <v>Ice_list = [87,91,124,131,144,215,220,221,225,238,361,362,363,364,365,</v>
      </c>
      <c r="AH371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71" t="str">
        <f t="shared" si="134"/>
        <v>Poison_list = [1,2,3,13,14,15,23,24,29,30,31,32,33,34,41,42,43,44,45,48,49,69,70,71,72,73,88,89,92,93,94,109,110,167,168,169,211,269,315,316,317,336,</v>
      </c>
      <c r="AJ371" t="str">
        <f t="shared" si="135"/>
        <v>Psychic_list = [63,64,65,79,80,96,97,102,103,121,122,124,150,151,177,178,196,199,201,202,203,238,249,251,280,281,282,307,308,325,326,337,338,343,344,358,360,</v>
      </c>
      <c r="AK371" t="str">
        <f t="shared" si="136"/>
        <v>Rock_list = [74,75,76,95,111,112,138,139,140,141,142,185,213,219,222,246,247,248,299,304,305,306,337,338,345,346,347,348,369,</v>
      </c>
      <c r="AL371" t="str">
        <f t="shared" si="137"/>
        <v>Steel_list = [81,82,205,208,212,227,303,304,305,306,</v>
      </c>
      <c r="AM371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</v>
      </c>
    </row>
    <row r="372" spans="1:39" x14ac:dyDescent="0.5">
      <c r="A372">
        <v>371</v>
      </c>
      <c r="B372" t="s">
        <v>1239</v>
      </c>
      <c r="C372" t="s">
        <v>1617</v>
      </c>
      <c r="D372" t="s">
        <v>1634</v>
      </c>
      <c r="E372" t="str">
        <f t="shared" si="142"/>
        <v/>
      </c>
      <c r="F372" t="str">
        <f t="shared" si="142"/>
        <v/>
      </c>
      <c r="G372">
        <f t="shared" si="142"/>
        <v>371</v>
      </c>
      <c r="H372" t="str">
        <f t="shared" si="142"/>
        <v/>
      </c>
      <c r="I372" t="str">
        <f t="shared" si="142"/>
        <v/>
      </c>
      <c r="J372" t="str">
        <f t="shared" si="142"/>
        <v/>
      </c>
      <c r="K372" t="str">
        <f t="shared" si="142"/>
        <v/>
      </c>
      <c r="L372" t="str">
        <f t="shared" si="142"/>
        <v/>
      </c>
      <c r="M372" t="str">
        <f t="shared" si="142"/>
        <v/>
      </c>
      <c r="N372" t="str">
        <f t="shared" si="142"/>
        <v/>
      </c>
      <c r="O372" t="str">
        <f t="shared" si="142"/>
        <v/>
      </c>
      <c r="P372" t="str">
        <f t="shared" si="142"/>
        <v/>
      </c>
      <c r="Q372" t="str">
        <f t="shared" si="142"/>
        <v/>
      </c>
      <c r="R372" t="str">
        <f t="shared" si="142"/>
        <v/>
      </c>
      <c r="S372" t="str">
        <f t="shared" si="142"/>
        <v/>
      </c>
      <c r="T372" t="str">
        <f t="shared" si="141"/>
        <v/>
      </c>
      <c r="U372" t="str">
        <f t="shared" si="140"/>
        <v/>
      </c>
      <c r="W372" t="str">
        <f t="shared" si="121"/>
        <v>Bug_list = [10,11,12,13,14,15,46,47,48,49,123,127,165,166,167,168,193,204,205,212,213,214,265,266,267,268,269,283,284,290,291,292,313,314,347,348,</v>
      </c>
      <c r="X372" t="str">
        <f t="shared" si="123"/>
        <v>Dark_list = [197,198,215,228,229,248,261,262,274,275,302,318,319,332,342,359,</v>
      </c>
      <c r="Y372" t="str">
        <f t="shared" si="124"/>
        <v>Dragon_list = [147,148,149,230,329,330,334,371,</v>
      </c>
      <c r="Z372" t="str">
        <f t="shared" si="125"/>
        <v>Electric_list = [25,26,81,82,100,101,125,135,145,170,171,172,179,180,181,239,243,309,310,311,312,</v>
      </c>
      <c r="AA372" t="str">
        <f t="shared" si="126"/>
        <v>Fighting_list = [56,57,62,66,67,68,106,107,214,236,237,256,257,286,296,297,307,308,</v>
      </c>
      <c r="AB372" t="str">
        <f t="shared" si="127"/>
        <v>Fire_list = [4,5,6,37,38,58,59,77,78,126,136,146,155,156,157,218,219,228,229,240,244,250,255,256,257,322,323,324,</v>
      </c>
      <c r="AC372" t="str">
        <f t="shared" si="128"/>
        <v>Flying_list = [6,12,16,17,18,21,22,41,42,83,84,85,123,130,142,144,145,146,149,163,164,165,166,169,176,177,178,187,188,189,193,198,207,225,226,227,249,250,267,276,277,278,279,284,291,333,334,357,</v>
      </c>
      <c r="AD372" t="str">
        <f t="shared" si="129"/>
        <v>Ghost_list = [92,93,94,200,292,302,353,354,355,356,</v>
      </c>
      <c r="AE372" t="str">
        <f t="shared" si="130"/>
        <v>Grass_list = [1,2,3,43,44,45,46,47,69,70,71,102,103,114,152,153,154,182,187,188,189,191,192,251,252,253,254,270,271,272,273,274,275,285,286,315,331,332,345,346,357,</v>
      </c>
      <c r="AF372" t="str">
        <f t="shared" si="131"/>
        <v>Ground_list = [27,28,31,34,50,51,74,75,76,95,104,105,111,112,194,195,207,208,220,221,231,232,246,247,259,260,290,322,323,328,329,330,339,340,343,344,</v>
      </c>
      <c r="AG372" t="str">
        <f t="shared" si="132"/>
        <v>Ice_list = [87,91,124,131,144,215,220,221,225,238,361,362,363,364,365,</v>
      </c>
      <c r="AH372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72" t="str">
        <f t="shared" si="134"/>
        <v>Poison_list = [1,2,3,13,14,15,23,24,29,30,31,32,33,34,41,42,43,44,45,48,49,69,70,71,72,73,88,89,92,93,94,109,110,167,168,169,211,269,315,316,317,336,</v>
      </c>
      <c r="AJ372" t="str">
        <f t="shared" si="135"/>
        <v>Psychic_list = [63,64,65,79,80,96,97,102,103,121,122,124,150,151,177,178,196,199,201,202,203,238,249,251,280,281,282,307,308,325,326,337,338,343,344,358,360,</v>
      </c>
      <c r="AK372" t="str">
        <f t="shared" si="136"/>
        <v>Rock_list = [74,75,76,95,111,112,138,139,140,141,142,185,213,219,222,246,247,248,299,304,305,306,337,338,345,346,347,348,369,</v>
      </c>
      <c r="AL372" t="str">
        <f t="shared" si="137"/>
        <v>Steel_list = [81,82,205,208,212,227,303,304,305,306,</v>
      </c>
      <c r="AM372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</v>
      </c>
    </row>
    <row r="373" spans="1:39" x14ac:dyDescent="0.5">
      <c r="A373">
        <v>372</v>
      </c>
      <c r="B373" t="s">
        <v>1240</v>
      </c>
      <c r="C373" t="s">
        <v>1617</v>
      </c>
      <c r="D373" t="s">
        <v>1634</v>
      </c>
      <c r="E373" t="str">
        <f t="shared" si="142"/>
        <v/>
      </c>
      <c r="F373" t="str">
        <f t="shared" si="142"/>
        <v/>
      </c>
      <c r="G373">
        <f t="shared" si="142"/>
        <v>372</v>
      </c>
      <c r="H373" t="str">
        <f t="shared" si="142"/>
        <v/>
      </c>
      <c r="I373" t="str">
        <f t="shared" si="142"/>
        <v/>
      </c>
      <c r="J373" t="str">
        <f t="shared" si="142"/>
        <v/>
      </c>
      <c r="K373" t="str">
        <f t="shared" si="142"/>
        <v/>
      </c>
      <c r="L373" t="str">
        <f t="shared" si="142"/>
        <v/>
      </c>
      <c r="M373" t="str">
        <f t="shared" si="142"/>
        <v/>
      </c>
      <c r="N373" t="str">
        <f t="shared" si="142"/>
        <v/>
      </c>
      <c r="O373" t="str">
        <f t="shared" si="142"/>
        <v/>
      </c>
      <c r="P373" t="str">
        <f t="shared" si="142"/>
        <v/>
      </c>
      <c r="Q373" t="str">
        <f t="shared" si="142"/>
        <v/>
      </c>
      <c r="R373" t="str">
        <f t="shared" si="142"/>
        <v/>
      </c>
      <c r="S373" t="str">
        <f t="shared" si="142"/>
        <v/>
      </c>
      <c r="T373" t="str">
        <f t="shared" si="141"/>
        <v/>
      </c>
      <c r="U373" t="str">
        <f t="shared" si="140"/>
        <v/>
      </c>
      <c r="W373" t="str">
        <f t="shared" si="121"/>
        <v>Bug_list = [10,11,12,13,14,15,46,47,48,49,123,127,165,166,167,168,193,204,205,212,213,214,265,266,267,268,269,283,284,290,291,292,313,314,347,348,</v>
      </c>
      <c r="X373" t="str">
        <f t="shared" si="123"/>
        <v>Dark_list = [197,198,215,228,229,248,261,262,274,275,302,318,319,332,342,359,</v>
      </c>
      <c r="Y373" t="str">
        <f t="shared" si="124"/>
        <v>Dragon_list = [147,148,149,230,329,330,334,371,372,</v>
      </c>
      <c r="Z373" t="str">
        <f t="shared" si="125"/>
        <v>Electric_list = [25,26,81,82,100,101,125,135,145,170,171,172,179,180,181,239,243,309,310,311,312,</v>
      </c>
      <c r="AA373" t="str">
        <f t="shared" si="126"/>
        <v>Fighting_list = [56,57,62,66,67,68,106,107,214,236,237,256,257,286,296,297,307,308,</v>
      </c>
      <c r="AB373" t="str">
        <f t="shared" si="127"/>
        <v>Fire_list = [4,5,6,37,38,58,59,77,78,126,136,146,155,156,157,218,219,228,229,240,244,250,255,256,257,322,323,324,</v>
      </c>
      <c r="AC373" t="str">
        <f t="shared" si="128"/>
        <v>Flying_list = [6,12,16,17,18,21,22,41,42,83,84,85,123,130,142,144,145,146,149,163,164,165,166,169,176,177,178,187,188,189,193,198,207,225,226,227,249,250,267,276,277,278,279,284,291,333,334,357,</v>
      </c>
      <c r="AD373" t="str">
        <f t="shared" si="129"/>
        <v>Ghost_list = [92,93,94,200,292,302,353,354,355,356,</v>
      </c>
      <c r="AE373" t="str">
        <f t="shared" si="130"/>
        <v>Grass_list = [1,2,3,43,44,45,46,47,69,70,71,102,103,114,152,153,154,182,187,188,189,191,192,251,252,253,254,270,271,272,273,274,275,285,286,315,331,332,345,346,357,</v>
      </c>
      <c r="AF373" t="str">
        <f t="shared" si="131"/>
        <v>Ground_list = [27,28,31,34,50,51,74,75,76,95,104,105,111,112,194,195,207,208,220,221,231,232,246,247,259,260,290,322,323,328,329,330,339,340,343,344,</v>
      </c>
      <c r="AG373" t="str">
        <f t="shared" si="132"/>
        <v>Ice_list = [87,91,124,131,144,215,220,221,225,238,361,362,363,364,365,</v>
      </c>
      <c r="AH373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73" t="str">
        <f t="shared" si="134"/>
        <v>Poison_list = [1,2,3,13,14,15,23,24,29,30,31,32,33,34,41,42,43,44,45,48,49,69,70,71,72,73,88,89,92,93,94,109,110,167,168,169,211,269,315,316,317,336,</v>
      </c>
      <c r="AJ373" t="str">
        <f t="shared" si="135"/>
        <v>Psychic_list = [63,64,65,79,80,96,97,102,103,121,122,124,150,151,177,178,196,199,201,202,203,238,249,251,280,281,282,307,308,325,326,337,338,343,344,358,360,</v>
      </c>
      <c r="AK373" t="str">
        <f t="shared" si="136"/>
        <v>Rock_list = [74,75,76,95,111,112,138,139,140,141,142,185,213,219,222,246,247,248,299,304,305,306,337,338,345,346,347,348,369,</v>
      </c>
      <c r="AL373" t="str">
        <f t="shared" si="137"/>
        <v>Steel_list = [81,82,205,208,212,227,303,304,305,306,</v>
      </c>
      <c r="AM373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</v>
      </c>
    </row>
    <row r="374" spans="1:39" x14ac:dyDescent="0.5">
      <c r="A374">
        <v>373</v>
      </c>
      <c r="B374" t="s">
        <v>1514</v>
      </c>
      <c r="C374" t="s">
        <v>1617</v>
      </c>
      <c r="D374" t="s">
        <v>1621</v>
      </c>
      <c r="E374" t="str">
        <f t="shared" si="142"/>
        <v/>
      </c>
      <c r="F374" t="str">
        <f t="shared" si="142"/>
        <v/>
      </c>
      <c r="G374">
        <f t="shared" si="142"/>
        <v>373</v>
      </c>
      <c r="H374" t="str">
        <f t="shared" si="142"/>
        <v/>
      </c>
      <c r="I374" t="str">
        <f t="shared" si="142"/>
        <v/>
      </c>
      <c r="J374" t="str">
        <f t="shared" si="142"/>
        <v/>
      </c>
      <c r="K374">
        <f t="shared" si="142"/>
        <v>373</v>
      </c>
      <c r="L374" t="str">
        <f t="shared" si="142"/>
        <v/>
      </c>
      <c r="M374" t="str">
        <f t="shared" si="142"/>
        <v/>
      </c>
      <c r="N374" t="str">
        <f t="shared" si="142"/>
        <v/>
      </c>
      <c r="O374" t="str">
        <f t="shared" si="142"/>
        <v/>
      </c>
      <c r="P374" t="str">
        <f t="shared" si="142"/>
        <v/>
      </c>
      <c r="Q374" t="str">
        <f t="shared" si="142"/>
        <v/>
      </c>
      <c r="R374" t="str">
        <f t="shared" si="142"/>
        <v/>
      </c>
      <c r="S374" t="str">
        <f t="shared" si="142"/>
        <v/>
      </c>
      <c r="T374" t="str">
        <f t="shared" si="141"/>
        <v/>
      </c>
      <c r="U374" t="str">
        <f t="shared" si="140"/>
        <v/>
      </c>
      <c r="W374" t="str">
        <f t="shared" si="121"/>
        <v>Bug_list = [10,11,12,13,14,15,46,47,48,49,123,127,165,166,167,168,193,204,205,212,213,214,265,266,267,268,269,283,284,290,291,292,313,314,347,348,</v>
      </c>
      <c r="X374" t="str">
        <f t="shared" si="123"/>
        <v>Dark_list = [197,198,215,228,229,248,261,262,274,275,302,318,319,332,342,359,</v>
      </c>
      <c r="Y374" t="str">
        <f t="shared" si="124"/>
        <v>Dragon_list = [147,148,149,230,329,330,334,371,372,373,</v>
      </c>
      <c r="Z374" t="str">
        <f t="shared" si="125"/>
        <v>Electric_list = [25,26,81,82,100,101,125,135,145,170,171,172,179,180,181,239,243,309,310,311,312,</v>
      </c>
      <c r="AA374" t="str">
        <f t="shared" si="126"/>
        <v>Fighting_list = [56,57,62,66,67,68,106,107,214,236,237,256,257,286,296,297,307,308,</v>
      </c>
      <c r="AB374" t="str">
        <f t="shared" si="127"/>
        <v>Fire_list = [4,5,6,37,38,58,59,77,78,126,136,146,155,156,157,218,219,228,229,240,244,250,255,256,257,322,323,324,</v>
      </c>
      <c r="AC374" t="str">
        <f t="shared" si="128"/>
        <v>Flying_list = [6,12,16,17,18,21,22,41,42,83,84,85,123,130,142,144,145,146,149,163,164,165,166,169,176,177,178,187,188,189,193,198,207,225,226,227,249,250,267,276,277,278,279,284,291,333,334,357,373,</v>
      </c>
      <c r="AD374" t="str">
        <f t="shared" si="129"/>
        <v>Ghost_list = [92,93,94,200,292,302,353,354,355,356,</v>
      </c>
      <c r="AE374" t="str">
        <f t="shared" si="130"/>
        <v>Grass_list = [1,2,3,43,44,45,46,47,69,70,71,102,103,114,152,153,154,182,187,188,189,191,192,251,252,253,254,270,271,272,273,274,275,285,286,315,331,332,345,346,357,</v>
      </c>
      <c r="AF374" t="str">
        <f t="shared" si="131"/>
        <v>Ground_list = [27,28,31,34,50,51,74,75,76,95,104,105,111,112,194,195,207,208,220,221,231,232,246,247,259,260,290,322,323,328,329,330,339,340,343,344,</v>
      </c>
      <c r="AG374" t="str">
        <f t="shared" si="132"/>
        <v>Ice_list = [87,91,124,131,144,215,220,221,225,238,361,362,363,364,365,</v>
      </c>
      <c r="AH374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74" t="str">
        <f t="shared" si="134"/>
        <v>Poison_list = [1,2,3,13,14,15,23,24,29,30,31,32,33,34,41,42,43,44,45,48,49,69,70,71,72,73,88,89,92,93,94,109,110,167,168,169,211,269,315,316,317,336,</v>
      </c>
      <c r="AJ374" t="str">
        <f t="shared" si="135"/>
        <v>Psychic_list = [63,64,65,79,80,96,97,102,103,121,122,124,150,151,177,178,196,199,201,202,203,238,249,251,280,281,282,307,308,325,326,337,338,343,344,358,360,</v>
      </c>
      <c r="AK374" t="str">
        <f t="shared" si="136"/>
        <v>Rock_list = [74,75,76,95,111,112,138,139,140,141,142,185,213,219,222,246,247,248,299,304,305,306,337,338,345,346,347,348,369,</v>
      </c>
      <c r="AL374" t="str">
        <f t="shared" si="137"/>
        <v>Steel_list = [81,82,205,208,212,227,303,304,305,306,</v>
      </c>
      <c r="AM374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</v>
      </c>
    </row>
    <row r="375" spans="1:39" x14ac:dyDescent="0.5">
      <c r="A375">
        <v>374</v>
      </c>
      <c r="B375" t="s">
        <v>1241</v>
      </c>
      <c r="C375" t="s">
        <v>1630</v>
      </c>
      <c r="D375" t="s">
        <v>1624</v>
      </c>
      <c r="E375" t="str">
        <f t="shared" si="142"/>
        <v/>
      </c>
      <c r="F375" t="str">
        <f t="shared" si="142"/>
        <v/>
      </c>
      <c r="G375" t="str">
        <f t="shared" si="142"/>
        <v/>
      </c>
      <c r="H375" t="str">
        <f t="shared" si="142"/>
        <v/>
      </c>
      <c r="I375" t="str">
        <f t="shared" si="142"/>
        <v/>
      </c>
      <c r="J375" t="str">
        <f t="shared" si="142"/>
        <v/>
      </c>
      <c r="K375" t="str">
        <f t="shared" si="142"/>
        <v/>
      </c>
      <c r="L375" t="str">
        <f t="shared" si="142"/>
        <v/>
      </c>
      <c r="M375" t="str">
        <f t="shared" si="142"/>
        <v/>
      </c>
      <c r="N375" t="str">
        <f t="shared" si="142"/>
        <v/>
      </c>
      <c r="O375" t="str">
        <f t="shared" si="142"/>
        <v/>
      </c>
      <c r="P375" t="str">
        <f t="shared" si="142"/>
        <v/>
      </c>
      <c r="Q375" t="str">
        <f t="shared" si="142"/>
        <v/>
      </c>
      <c r="R375">
        <f t="shared" si="142"/>
        <v>374</v>
      </c>
      <c r="S375" t="str">
        <f t="shared" si="142"/>
        <v/>
      </c>
      <c r="T375">
        <f t="shared" si="141"/>
        <v>374</v>
      </c>
      <c r="U375" t="str">
        <f t="shared" si="140"/>
        <v/>
      </c>
      <c r="W375" t="str">
        <f t="shared" si="121"/>
        <v>Bug_list = [10,11,12,13,14,15,46,47,48,49,123,127,165,166,167,168,193,204,205,212,213,214,265,266,267,268,269,283,284,290,291,292,313,314,347,348,</v>
      </c>
      <c r="X375" t="str">
        <f t="shared" si="123"/>
        <v>Dark_list = [197,198,215,228,229,248,261,262,274,275,302,318,319,332,342,359,</v>
      </c>
      <c r="Y375" t="str">
        <f t="shared" si="124"/>
        <v>Dragon_list = [147,148,149,230,329,330,334,371,372,373,</v>
      </c>
      <c r="Z375" t="str">
        <f t="shared" si="125"/>
        <v>Electric_list = [25,26,81,82,100,101,125,135,145,170,171,172,179,180,181,239,243,309,310,311,312,</v>
      </c>
      <c r="AA375" t="str">
        <f t="shared" si="126"/>
        <v>Fighting_list = [56,57,62,66,67,68,106,107,214,236,237,256,257,286,296,297,307,308,</v>
      </c>
      <c r="AB375" t="str">
        <f t="shared" si="127"/>
        <v>Fire_list = [4,5,6,37,38,58,59,77,78,126,136,146,155,156,157,218,219,228,229,240,244,250,255,256,257,322,323,324,</v>
      </c>
      <c r="AC375" t="str">
        <f t="shared" si="128"/>
        <v>Flying_list = [6,12,16,17,18,21,22,41,42,83,84,85,123,130,142,144,145,146,149,163,164,165,166,169,176,177,178,187,188,189,193,198,207,225,226,227,249,250,267,276,277,278,279,284,291,333,334,357,373,</v>
      </c>
      <c r="AD375" t="str">
        <f t="shared" si="129"/>
        <v>Ghost_list = [92,93,94,200,292,302,353,354,355,356,</v>
      </c>
      <c r="AE375" t="str">
        <f t="shared" si="130"/>
        <v>Grass_list = [1,2,3,43,44,45,46,47,69,70,71,102,103,114,152,153,154,182,187,188,189,191,192,251,252,253,254,270,271,272,273,274,275,285,286,315,331,332,345,346,357,</v>
      </c>
      <c r="AF375" t="str">
        <f t="shared" si="131"/>
        <v>Ground_list = [27,28,31,34,50,51,74,75,76,95,104,105,111,112,194,195,207,208,220,221,231,232,246,247,259,260,290,322,323,328,329,330,339,340,343,344,</v>
      </c>
      <c r="AG375" t="str">
        <f t="shared" si="132"/>
        <v>Ice_list = [87,91,124,131,144,215,220,221,225,238,361,362,363,364,365,</v>
      </c>
      <c r="AH375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75" t="str">
        <f t="shared" si="134"/>
        <v>Poison_list = [1,2,3,13,14,15,23,24,29,30,31,32,33,34,41,42,43,44,45,48,49,69,70,71,72,73,88,89,92,93,94,109,110,167,168,169,211,269,315,316,317,336,</v>
      </c>
      <c r="AJ375" t="str">
        <f t="shared" si="135"/>
        <v>Psychic_list = [63,64,65,79,80,96,97,102,103,121,122,124,150,151,177,178,196,199,201,202,203,238,249,251,280,281,282,307,308,325,326,337,338,343,344,358,360,374,</v>
      </c>
      <c r="AK375" t="str">
        <f t="shared" si="136"/>
        <v>Rock_list = [74,75,76,95,111,112,138,139,140,141,142,185,213,219,222,246,247,248,299,304,305,306,337,338,345,346,347,348,369,</v>
      </c>
      <c r="AL375" t="str">
        <f t="shared" si="137"/>
        <v>Steel_list = [81,82,205,208,212,227,303,304,305,306,374,</v>
      </c>
      <c r="AM375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</v>
      </c>
    </row>
    <row r="376" spans="1:39" x14ac:dyDescent="0.5">
      <c r="A376">
        <v>375</v>
      </c>
      <c r="B376" t="s">
        <v>1242</v>
      </c>
      <c r="C376" t="s">
        <v>1630</v>
      </c>
      <c r="D376" t="s">
        <v>1624</v>
      </c>
      <c r="E376" t="str">
        <f t="shared" si="142"/>
        <v/>
      </c>
      <c r="F376" t="str">
        <f t="shared" si="142"/>
        <v/>
      </c>
      <c r="G376" t="str">
        <f t="shared" si="142"/>
        <v/>
      </c>
      <c r="H376" t="str">
        <f t="shared" si="142"/>
        <v/>
      </c>
      <c r="I376" t="str">
        <f t="shared" si="142"/>
        <v/>
      </c>
      <c r="J376" t="str">
        <f t="shared" si="142"/>
        <v/>
      </c>
      <c r="K376" t="str">
        <f t="shared" si="142"/>
        <v/>
      </c>
      <c r="L376" t="str">
        <f t="shared" si="142"/>
        <v/>
      </c>
      <c r="M376" t="str">
        <f t="shared" si="142"/>
        <v/>
      </c>
      <c r="N376" t="str">
        <f t="shared" si="142"/>
        <v/>
      </c>
      <c r="O376" t="str">
        <f t="shared" si="142"/>
        <v/>
      </c>
      <c r="P376" t="str">
        <f t="shared" si="142"/>
        <v/>
      </c>
      <c r="Q376" t="str">
        <f t="shared" si="142"/>
        <v/>
      </c>
      <c r="R376">
        <f t="shared" si="142"/>
        <v>375</v>
      </c>
      <c r="S376" t="str">
        <f t="shared" si="142"/>
        <v/>
      </c>
      <c r="T376">
        <f t="shared" si="141"/>
        <v>375</v>
      </c>
      <c r="U376" t="str">
        <f t="shared" si="140"/>
        <v/>
      </c>
      <c r="W376" t="str">
        <f t="shared" si="121"/>
        <v>Bug_list = [10,11,12,13,14,15,46,47,48,49,123,127,165,166,167,168,193,204,205,212,213,214,265,266,267,268,269,283,284,290,291,292,313,314,347,348,</v>
      </c>
      <c r="X376" t="str">
        <f t="shared" si="123"/>
        <v>Dark_list = [197,198,215,228,229,248,261,262,274,275,302,318,319,332,342,359,</v>
      </c>
      <c r="Y376" t="str">
        <f t="shared" si="124"/>
        <v>Dragon_list = [147,148,149,230,329,330,334,371,372,373,</v>
      </c>
      <c r="Z376" t="str">
        <f t="shared" si="125"/>
        <v>Electric_list = [25,26,81,82,100,101,125,135,145,170,171,172,179,180,181,239,243,309,310,311,312,</v>
      </c>
      <c r="AA376" t="str">
        <f t="shared" si="126"/>
        <v>Fighting_list = [56,57,62,66,67,68,106,107,214,236,237,256,257,286,296,297,307,308,</v>
      </c>
      <c r="AB376" t="str">
        <f t="shared" si="127"/>
        <v>Fire_list = [4,5,6,37,38,58,59,77,78,126,136,146,155,156,157,218,219,228,229,240,244,250,255,256,257,322,323,324,</v>
      </c>
      <c r="AC376" t="str">
        <f t="shared" si="128"/>
        <v>Flying_list = [6,12,16,17,18,21,22,41,42,83,84,85,123,130,142,144,145,146,149,163,164,165,166,169,176,177,178,187,188,189,193,198,207,225,226,227,249,250,267,276,277,278,279,284,291,333,334,357,373,</v>
      </c>
      <c r="AD376" t="str">
        <f t="shared" si="129"/>
        <v>Ghost_list = [92,93,94,200,292,302,353,354,355,356,</v>
      </c>
      <c r="AE376" t="str">
        <f t="shared" si="130"/>
        <v>Grass_list = [1,2,3,43,44,45,46,47,69,70,71,102,103,114,152,153,154,182,187,188,189,191,192,251,252,253,254,270,271,272,273,274,275,285,286,315,331,332,345,346,357,</v>
      </c>
      <c r="AF376" t="str">
        <f t="shared" si="131"/>
        <v>Ground_list = [27,28,31,34,50,51,74,75,76,95,104,105,111,112,194,195,207,208,220,221,231,232,246,247,259,260,290,322,323,328,329,330,339,340,343,344,</v>
      </c>
      <c r="AG376" t="str">
        <f t="shared" si="132"/>
        <v>Ice_list = [87,91,124,131,144,215,220,221,225,238,361,362,363,364,365,</v>
      </c>
      <c r="AH376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76" t="str">
        <f t="shared" si="134"/>
        <v>Poison_list = [1,2,3,13,14,15,23,24,29,30,31,32,33,34,41,42,43,44,45,48,49,69,70,71,72,73,88,89,92,93,94,109,110,167,168,169,211,269,315,316,317,336,</v>
      </c>
      <c r="AJ376" t="str">
        <f t="shared" si="135"/>
        <v>Psychic_list = [63,64,65,79,80,96,97,102,103,121,122,124,150,151,177,178,196,199,201,202,203,238,249,251,280,281,282,307,308,325,326,337,338,343,344,358,360,374,375,</v>
      </c>
      <c r="AK376" t="str">
        <f t="shared" si="136"/>
        <v>Rock_list = [74,75,76,95,111,112,138,139,140,141,142,185,213,219,222,246,247,248,299,304,305,306,337,338,345,346,347,348,369,</v>
      </c>
      <c r="AL376" t="str">
        <f t="shared" si="137"/>
        <v>Steel_list = [81,82,205,208,212,227,303,304,305,306,374,375,</v>
      </c>
      <c r="AM376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</v>
      </c>
    </row>
    <row r="377" spans="1:39" x14ac:dyDescent="0.5">
      <c r="A377">
        <v>376</v>
      </c>
      <c r="B377" t="s">
        <v>1515</v>
      </c>
      <c r="C377" t="s">
        <v>1630</v>
      </c>
      <c r="D377" t="s">
        <v>1624</v>
      </c>
      <c r="E377" t="str">
        <f t="shared" si="142"/>
        <v/>
      </c>
      <c r="F377" t="str">
        <f t="shared" si="142"/>
        <v/>
      </c>
      <c r="G377" t="str">
        <f t="shared" si="142"/>
        <v/>
      </c>
      <c r="H377" t="str">
        <f t="shared" si="142"/>
        <v/>
      </c>
      <c r="I377" t="str">
        <f t="shared" si="142"/>
        <v/>
      </c>
      <c r="J377" t="str">
        <f t="shared" si="142"/>
        <v/>
      </c>
      <c r="K377" t="str">
        <f t="shared" si="142"/>
        <v/>
      </c>
      <c r="L377" t="str">
        <f t="shared" si="142"/>
        <v/>
      </c>
      <c r="M377" t="str">
        <f t="shared" si="142"/>
        <v/>
      </c>
      <c r="N377" t="str">
        <f t="shared" si="142"/>
        <v/>
      </c>
      <c r="O377" t="str">
        <f t="shared" si="142"/>
        <v/>
      </c>
      <c r="P377" t="str">
        <f t="shared" si="142"/>
        <v/>
      </c>
      <c r="Q377" t="str">
        <f t="shared" si="142"/>
        <v/>
      </c>
      <c r="R377">
        <f t="shared" si="142"/>
        <v>376</v>
      </c>
      <c r="S377" t="str">
        <f t="shared" si="142"/>
        <v/>
      </c>
      <c r="T377">
        <f t="shared" si="141"/>
        <v>376</v>
      </c>
      <c r="U377" t="str">
        <f t="shared" si="140"/>
        <v/>
      </c>
      <c r="W377" t="str">
        <f t="shared" si="121"/>
        <v>Bug_list = [10,11,12,13,14,15,46,47,48,49,123,127,165,166,167,168,193,204,205,212,213,214,265,266,267,268,269,283,284,290,291,292,313,314,347,348,</v>
      </c>
      <c r="X377" t="str">
        <f t="shared" si="123"/>
        <v>Dark_list = [197,198,215,228,229,248,261,262,274,275,302,318,319,332,342,359,</v>
      </c>
      <c r="Y377" t="str">
        <f t="shared" si="124"/>
        <v>Dragon_list = [147,148,149,230,329,330,334,371,372,373,</v>
      </c>
      <c r="Z377" t="str">
        <f t="shared" si="125"/>
        <v>Electric_list = [25,26,81,82,100,101,125,135,145,170,171,172,179,180,181,239,243,309,310,311,312,</v>
      </c>
      <c r="AA377" t="str">
        <f t="shared" si="126"/>
        <v>Fighting_list = [56,57,62,66,67,68,106,107,214,236,237,256,257,286,296,297,307,308,</v>
      </c>
      <c r="AB377" t="str">
        <f t="shared" si="127"/>
        <v>Fire_list = [4,5,6,37,38,58,59,77,78,126,136,146,155,156,157,218,219,228,229,240,244,250,255,256,257,322,323,324,</v>
      </c>
      <c r="AC377" t="str">
        <f t="shared" si="128"/>
        <v>Flying_list = [6,12,16,17,18,21,22,41,42,83,84,85,123,130,142,144,145,146,149,163,164,165,166,169,176,177,178,187,188,189,193,198,207,225,226,227,249,250,267,276,277,278,279,284,291,333,334,357,373,</v>
      </c>
      <c r="AD377" t="str">
        <f t="shared" si="129"/>
        <v>Ghost_list = [92,93,94,200,292,302,353,354,355,356,</v>
      </c>
      <c r="AE377" t="str">
        <f t="shared" si="130"/>
        <v>Grass_list = [1,2,3,43,44,45,46,47,69,70,71,102,103,114,152,153,154,182,187,188,189,191,192,251,252,253,254,270,271,272,273,274,275,285,286,315,331,332,345,346,357,</v>
      </c>
      <c r="AF377" t="str">
        <f t="shared" si="131"/>
        <v>Ground_list = [27,28,31,34,50,51,74,75,76,95,104,105,111,112,194,195,207,208,220,221,231,232,246,247,259,260,290,322,323,328,329,330,339,340,343,344,</v>
      </c>
      <c r="AG377" t="str">
        <f t="shared" si="132"/>
        <v>Ice_list = [87,91,124,131,144,215,220,221,225,238,361,362,363,364,365,</v>
      </c>
      <c r="AH377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77" t="str">
        <f t="shared" si="134"/>
        <v>Poison_list = [1,2,3,13,14,15,23,24,29,30,31,32,33,34,41,42,43,44,45,48,49,69,70,71,72,73,88,89,92,93,94,109,110,167,168,169,211,269,315,316,317,336,</v>
      </c>
      <c r="AJ377" t="str">
        <f t="shared" si="135"/>
        <v>Psychic_list = [63,64,65,79,80,96,97,102,103,121,122,124,150,151,177,178,196,199,201,202,203,238,249,251,280,281,282,307,308,325,326,337,338,343,344,358,360,374,375,376,</v>
      </c>
      <c r="AK377" t="str">
        <f t="shared" si="136"/>
        <v>Rock_list = [74,75,76,95,111,112,138,139,140,141,142,185,213,219,222,246,247,248,299,304,305,306,337,338,345,346,347,348,369,</v>
      </c>
      <c r="AL377" t="str">
        <f t="shared" si="137"/>
        <v>Steel_list = [81,82,205,208,212,227,303,304,305,306,374,375,376,</v>
      </c>
      <c r="AM377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</v>
      </c>
    </row>
    <row r="378" spans="1:39" x14ac:dyDescent="0.5">
      <c r="A378">
        <v>377</v>
      </c>
      <c r="B378" t="s">
        <v>1516</v>
      </c>
      <c r="C378" t="s">
        <v>1623</v>
      </c>
      <c r="D378" t="s">
        <v>1634</v>
      </c>
      <c r="E378" t="str">
        <f t="shared" si="142"/>
        <v/>
      </c>
      <c r="F378" t="str">
        <f t="shared" si="142"/>
        <v/>
      </c>
      <c r="G378" t="str">
        <f t="shared" si="142"/>
        <v/>
      </c>
      <c r="H378" t="str">
        <f t="shared" si="142"/>
        <v/>
      </c>
      <c r="I378" t="str">
        <f t="shared" si="142"/>
        <v/>
      </c>
      <c r="J378" t="str">
        <f t="shared" si="142"/>
        <v/>
      </c>
      <c r="K378" t="str">
        <f t="shared" si="142"/>
        <v/>
      </c>
      <c r="L378" t="str">
        <f t="shared" si="142"/>
        <v/>
      </c>
      <c r="M378" t="str">
        <f t="shared" si="142"/>
        <v/>
      </c>
      <c r="N378" t="str">
        <f t="shared" si="142"/>
        <v/>
      </c>
      <c r="O378" t="str">
        <f t="shared" si="142"/>
        <v/>
      </c>
      <c r="P378" t="str">
        <f t="shared" si="142"/>
        <v/>
      </c>
      <c r="Q378" t="str">
        <f t="shared" si="142"/>
        <v/>
      </c>
      <c r="R378" t="str">
        <f t="shared" si="142"/>
        <v/>
      </c>
      <c r="S378">
        <f t="shared" si="142"/>
        <v>377</v>
      </c>
      <c r="T378" t="str">
        <f t="shared" si="141"/>
        <v/>
      </c>
      <c r="U378" t="str">
        <f t="shared" si="140"/>
        <v/>
      </c>
      <c r="W378" t="str">
        <f t="shared" si="121"/>
        <v>Bug_list = [10,11,12,13,14,15,46,47,48,49,123,127,165,166,167,168,193,204,205,212,213,214,265,266,267,268,269,283,284,290,291,292,313,314,347,348,</v>
      </c>
      <c r="X378" t="str">
        <f t="shared" si="123"/>
        <v>Dark_list = [197,198,215,228,229,248,261,262,274,275,302,318,319,332,342,359,</v>
      </c>
      <c r="Y378" t="str">
        <f t="shared" si="124"/>
        <v>Dragon_list = [147,148,149,230,329,330,334,371,372,373,</v>
      </c>
      <c r="Z378" t="str">
        <f t="shared" si="125"/>
        <v>Electric_list = [25,26,81,82,100,101,125,135,145,170,171,172,179,180,181,239,243,309,310,311,312,</v>
      </c>
      <c r="AA378" t="str">
        <f t="shared" si="126"/>
        <v>Fighting_list = [56,57,62,66,67,68,106,107,214,236,237,256,257,286,296,297,307,308,</v>
      </c>
      <c r="AB378" t="str">
        <f t="shared" si="127"/>
        <v>Fire_list = [4,5,6,37,38,58,59,77,78,126,136,146,155,156,157,218,219,228,229,240,244,250,255,256,257,322,323,324,</v>
      </c>
      <c r="AC378" t="str">
        <f t="shared" si="128"/>
        <v>Flying_list = [6,12,16,17,18,21,22,41,42,83,84,85,123,130,142,144,145,146,149,163,164,165,166,169,176,177,178,187,188,189,193,198,207,225,226,227,249,250,267,276,277,278,279,284,291,333,334,357,373,</v>
      </c>
      <c r="AD378" t="str">
        <f t="shared" si="129"/>
        <v>Ghost_list = [92,93,94,200,292,302,353,354,355,356,</v>
      </c>
      <c r="AE378" t="str">
        <f t="shared" si="130"/>
        <v>Grass_list = [1,2,3,43,44,45,46,47,69,70,71,102,103,114,152,153,154,182,187,188,189,191,192,251,252,253,254,270,271,272,273,274,275,285,286,315,331,332,345,346,357,</v>
      </c>
      <c r="AF378" t="str">
        <f t="shared" si="131"/>
        <v>Ground_list = [27,28,31,34,50,51,74,75,76,95,104,105,111,112,194,195,207,208,220,221,231,232,246,247,259,260,290,322,323,328,329,330,339,340,343,344,</v>
      </c>
      <c r="AG378" t="str">
        <f t="shared" si="132"/>
        <v>Ice_list = [87,91,124,131,144,215,220,221,225,238,361,362,363,364,365,</v>
      </c>
      <c r="AH378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78" t="str">
        <f t="shared" si="134"/>
        <v>Poison_list = [1,2,3,13,14,15,23,24,29,30,31,32,33,34,41,42,43,44,45,48,49,69,70,71,72,73,88,89,92,93,94,109,110,167,168,169,211,269,315,316,317,336,</v>
      </c>
      <c r="AJ378" t="str">
        <f t="shared" si="135"/>
        <v>Psychic_list = [63,64,65,79,80,96,97,102,103,121,122,124,150,151,177,178,196,199,201,202,203,238,249,251,280,281,282,307,308,325,326,337,338,343,344,358,360,374,375,376,</v>
      </c>
      <c r="AK378" t="str">
        <f t="shared" si="136"/>
        <v>Rock_list = [74,75,76,95,111,112,138,139,140,141,142,185,213,219,222,246,247,248,299,304,305,306,337,338,345,346,347,348,369,377,</v>
      </c>
      <c r="AL378" t="str">
        <f t="shared" si="137"/>
        <v>Steel_list = [81,82,205,208,212,227,303,304,305,306,374,375,376,</v>
      </c>
      <c r="AM378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</v>
      </c>
    </row>
    <row r="379" spans="1:39" x14ac:dyDescent="0.5">
      <c r="A379">
        <v>378</v>
      </c>
      <c r="B379" t="s">
        <v>1517</v>
      </c>
      <c r="C379" t="s">
        <v>1628</v>
      </c>
      <c r="D379" t="s">
        <v>1634</v>
      </c>
      <c r="E379" t="str">
        <f t="shared" si="142"/>
        <v/>
      </c>
      <c r="F379" t="str">
        <f t="shared" si="142"/>
        <v/>
      </c>
      <c r="G379" t="str">
        <f t="shared" si="142"/>
        <v/>
      </c>
      <c r="H379" t="str">
        <f t="shared" si="142"/>
        <v/>
      </c>
      <c r="I379" t="str">
        <f t="shared" si="142"/>
        <v/>
      </c>
      <c r="J379" t="str">
        <f t="shared" si="142"/>
        <v/>
      </c>
      <c r="K379" t="str">
        <f t="shared" si="142"/>
        <v/>
      </c>
      <c r="L379" t="str">
        <f t="shared" si="142"/>
        <v/>
      </c>
      <c r="M379" t="str">
        <f t="shared" si="142"/>
        <v/>
      </c>
      <c r="N379" t="str">
        <f t="shared" si="142"/>
        <v/>
      </c>
      <c r="O379">
        <f t="shared" si="142"/>
        <v>378</v>
      </c>
      <c r="P379" t="str">
        <f t="shared" si="142"/>
        <v/>
      </c>
      <c r="Q379" t="str">
        <f t="shared" si="142"/>
        <v/>
      </c>
      <c r="R379" t="str">
        <f t="shared" si="142"/>
        <v/>
      </c>
      <c r="S379" t="str">
        <f t="shared" si="142"/>
        <v/>
      </c>
      <c r="T379" t="str">
        <f t="shared" si="141"/>
        <v/>
      </c>
      <c r="U379" t="str">
        <f t="shared" si="140"/>
        <v/>
      </c>
      <c r="W379" t="str">
        <f t="shared" si="121"/>
        <v>Bug_list = [10,11,12,13,14,15,46,47,48,49,123,127,165,166,167,168,193,204,205,212,213,214,265,266,267,268,269,283,284,290,291,292,313,314,347,348,</v>
      </c>
      <c r="X379" t="str">
        <f t="shared" si="123"/>
        <v>Dark_list = [197,198,215,228,229,248,261,262,274,275,302,318,319,332,342,359,</v>
      </c>
      <c r="Y379" t="str">
        <f t="shared" si="124"/>
        <v>Dragon_list = [147,148,149,230,329,330,334,371,372,373,</v>
      </c>
      <c r="Z379" t="str">
        <f t="shared" si="125"/>
        <v>Electric_list = [25,26,81,82,100,101,125,135,145,170,171,172,179,180,181,239,243,309,310,311,312,</v>
      </c>
      <c r="AA379" t="str">
        <f t="shared" si="126"/>
        <v>Fighting_list = [56,57,62,66,67,68,106,107,214,236,237,256,257,286,296,297,307,308,</v>
      </c>
      <c r="AB379" t="str">
        <f t="shared" si="127"/>
        <v>Fire_list = [4,5,6,37,38,58,59,77,78,126,136,146,155,156,157,218,219,228,229,240,244,250,255,256,257,322,323,324,</v>
      </c>
      <c r="AC379" t="str">
        <f t="shared" si="128"/>
        <v>Flying_list = [6,12,16,17,18,21,22,41,42,83,84,85,123,130,142,144,145,146,149,163,164,165,166,169,176,177,178,187,188,189,193,198,207,225,226,227,249,250,267,276,277,278,279,284,291,333,334,357,373,</v>
      </c>
      <c r="AD379" t="str">
        <f t="shared" si="129"/>
        <v>Ghost_list = [92,93,94,200,292,302,353,354,355,356,</v>
      </c>
      <c r="AE379" t="str">
        <f t="shared" si="130"/>
        <v>Grass_list = [1,2,3,43,44,45,46,47,69,70,71,102,103,114,152,153,154,182,187,188,189,191,192,251,252,253,254,270,271,272,273,274,275,285,286,315,331,332,345,346,357,</v>
      </c>
      <c r="AF379" t="str">
        <f t="shared" si="131"/>
        <v>Ground_list = [27,28,31,34,50,51,74,75,76,95,104,105,111,112,194,195,207,208,220,221,231,232,246,247,259,260,290,322,323,328,329,330,339,340,343,344,</v>
      </c>
      <c r="AG379" t="str">
        <f t="shared" si="132"/>
        <v>Ice_list = [87,91,124,131,144,215,220,221,225,238,361,362,363,364,365,378,</v>
      </c>
      <c r="AH379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79" t="str">
        <f t="shared" si="134"/>
        <v>Poison_list = [1,2,3,13,14,15,23,24,29,30,31,32,33,34,41,42,43,44,45,48,49,69,70,71,72,73,88,89,92,93,94,109,110,167,168,169,211,269,315,316,317,336,</v>
      </c>
      <c r="AJ379" t="str">
        <f t="shared" si="135"/>
        <v>Psychic_list = [63,64,65,79,80,96,97,102,103,121,122,124,150,151,177,178,196,199,201,202,203,238,249,251,280,281,282,307,308,325,326,337,338,343,344,358,360,374,375,376,</v>
      </c>
      <c r="AK379" t="str">
        <f t="shared" si="136"/>
        <v>Rock_list = [74,75,76,95,111,112,138,139,140,141,142,185,213,219,222,246,247,248,299,304,305,306,337,338,345,346,347,348,369,377,</v>
      </c>
      <c r="AL379" t="str">
        <f t="shared" si="137"/>
        <v>Steel_list = [81,82,205,208,212,227,303,304,305,306,374,375,376,</v>
      </c>
      <c r="AM379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</v>
      </c>
    </row>
    <row r="380" spans="1:39" x14ac:dyDescent="0.5">
      <c r="A380">
        <v>379</v>
      </c>
      <c r="B380" t="s">
        <v>1518</v>
      </c>
      <c r="C380" t="s">
        <v>1630</v>
      </c>
      <c r="D380" t="s">
        <v>1634</v>
      </c>
      <c r="E380" t="str">
        <f t="shared" si="142"/>
        <v/>
      </c>
      <c r="F380" t="str">
        <f t="shared" si="142"/>
        <v/>
      </c>
      <c r="G380" t="str">
        <f t="shared" si="142"/>
        <v/>
      </c>
      <c r="H380" t="str">
        <f t="shared" si="142"/>
        <v/>
      </c>
      <c r="I380" t="str">
        <f t="shared" si="142"/>
        <v/>
      </c>
      <c r="J380" t="str">
        <f t="shared" si="142"/>
        <v/>
      </c>
      <c r="K380" t="str">
        <f t="shared" si="142"/>
        <v/>
      </c>
      <c r="L380" t="str">
        <f t="shared" si="142"/>
        <v/>
      </c>
      <c r="M380" t="str">
        <f t="shared" si="142"/>
        <v/>
      </c>
      <c r="N380" t="str">
        <f t="shared" si="142"/>
        <v/>
      </c>
      <c r="O380" t="str">
        <f t="shared" si="142"/>
        <v/>
      </c>
      <c r="P380" t="str">
        <f t="shared" si="142"/>
        <v/>
      </c>
      <c r="Q380" t="str">
        <f t="shared" si="142"/>
        <v/>
      </c>
      <c r="R380" t="str">
        <f t="shared" si="142"/>
        <v/>
      </c>
      <c r="S380" t="str">
        <f t="shared" si="142"/>
        <v/>
      </c>
      <c r="T380">
        <f t="shared" si="141"/>
        <v>379</v>
      </c>
      <c r="U380" t="str">
        <f t="shared" si="140"/>
        <v/>
      </c>
      <c r="W380" t="str">
        <f t="shared" si="121"/>
        <v>Bug_list = [10,11,12,13,14,15,46,47,48,49,123,127,165,166,167,168,193,204,205,212,213,214,265,266,267,268,269,283,284,290,291,292,313,314,347,348,</v>
      </c>
      <c r="X380" t="str">
        <f t="shared" si="123"/>
        <v>Dark_list = [197,198,215,228,229,248,261,262,274,275,302,318,319,332,342,359,</v>
      </c>
      <c r="Y380" t="str">
        <f t="shared" si="124"/>
        <v>Dragon_list = [147,148,149,230,329,330,334,371,372,373,</v>
      </c>
      <c r="Z380" t="str">
        <f t="shared" si="125"/>
        <v>Electric_list = [25,26,81,82,100,101,125,135,145,170,171,172,179,180,181,239,243,309,310,311,312,</v>
      </c>
      <c r="AA380" t="str">
        <f t="shared" si="126"/>
        <v>Fighting_list = [56,57,62,66,67,68,106,107,214,236,237,256,257,286,296,297,307,308,</v>
      </c>
      <c r="AB380" t="str">
        <f t="shared" si="127"/>
        <v>Fire_list = [4,5,6,37,38,58,59,77,78,126,136,146,155,156,157,218,219,228,229,240,244,250,255,256,257,322,323,324,</v>
      </c>
      <c r="AC380" t="str">
        <f t="shared" si="128"/>
        <v>Flying_list = [6,12,16,17,18,21,22,41,42,83,84,85,123,130,142,144,145,146,149,163,164,165,166,169,176,177,178,187,188,189,193,198,207,225,226,227,249,250,267,276,277,278,279,284,291,333,334,357,373,</v>
      </c>
      <c r="AD380" t="str">
        <f t="shared" si="129"/>
        <v>Ghost_list = [92,93,94,200,292,302,353,354,355,356,</v>
      </c>
      <c r="AE380" t="str">
        <f t="shared" si="130"/>
        <v>Grass_list = [1,2,3,43,44,45,46,47,69,70,71,102,103,114,152,153,154,182,187,188,189,191,192,251,252,253,254,270,271,272,273,274,275,285,286,315,331,332,345,346,357,</v>
      </c>
      <c r="AF380" t="str">
        <f t="shared" si="131"/>
        <v>Ground_list = [27,28,31,34,50,51,74,75,76,95,104,105,111,112,194,195,207,208,220,221,231,232,246,247,259,260,290,322,323,328,329,330,339,340,343,344,</v>
      </c>
      <c r="AG380" t="str">
        <f t="shared" si="132"/>
        <v>Ice_list = [87,91,124,131,144,215,220,221,225,238,361,362,363,364,365,378,</v>
      </c>
      <c r="AH380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80" t="str">
        <f t="shared" si="134"/>
        <v>Poison_list = [1,2,3,13,14,15,23,24,29,30,31,32,33,34,41,42,43,44,45,48,49,69,70,71,72,73,88,89,92,93,94,109,110,167,168,169,211,269,315,316,317,336,</v>
      </c>
      <c r="AJ380" t="str">
        <f t="shared" si="135"/>
        <v>Psychic_list = [63,64,65,79,80,96,97,102,103,121,122,124,150,151,177,178,196,199,201,202,203,238,249,251,280,281,282,307,308,325,326,337,338,343,344,358,360,374,375,376,</v>
      </c>
      <c r="AK380" t="str">
        <f t="shared" si="136"/>
        <v>Rock_list = [74,75,76,95,111,112,138,139,140,141,142,185,213,219,222,246,247,248,299,304,305,306,337,338,345,346,347,348,369,377,</v>
      </c>
      <c r="AL380" t="str">
        <f t="shared" si="137"/>
        <v>Steel_list = [81,82,205,208,212,227,303,304,305,306,374,375,376,379,</v>
      </c>
      <c r="AM380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</v>
      </c>
    </row>
    <row r="381" spans="1:39" x14ac:dyDescent="0.5">
      <c r="A381">
        <v>380</v>
      </c>
      <c r="B381" t="s">
        <v>1519</v>
      </c>
      <c r="C381" t="s">
        <v>1617</v>
      </c>
      <c r="D381" t="s">
        <v>1624</v>
      </c>
      <c r="E381" t="str">
        <f t="shared" si="142"/>
        <v/>
      </c>
      <c r="F381" t="str">
        <f t="shared" si="142"/>
        <v/>
      </c>
      <c r="G381">
        <f t="shared" si="142"/>
        <v>380</v>
      </c>
      <c r="H381" t="str">
        <f t="shared" si="142"/>
        <v/>
      </c>
      <c r="I381" t="str">
        <f t="shared" si="142"/>
        <v/>
      </c>
      <c r="J381" t="str">
        <f t="shared" si="142"/>
        <v/>
      </c>
      <c r="K381" t="str">
        <f t="shared" si="142"/>
        <v/>
      </c>
      <c r="L381" t="str">
        <f t="shared" si="142"/>
        <v/>
      </c>
      <c r="M381" t="str">
        <f t="shared" si="142"/>
        <v/>
      </c>
      <c r="N381" t="str">
        <f t="shared" si="142"/>
        <v/>
      </c>
      <c r="O381" t="str">
        <f t="shared" si="142"/>
        <v/>
      </c>
      <c r="P381" t="str">
        <f t="shared" si="142"/>
        <v/>
      </c>
      <c r="Q381" t="str">
        <f t="shared" si="142"/>
        <v/>
      </c>
      <c r="R381">
        <f t="shared" si="142"/>
        <v>380</v>
      </c>
      <c r="S381" t="str">
        <f t="shared" si="142"/>
        <v/>
      </c>
      <c r="T381" t="str">
        <f t="shared" si="141"/>
        <v/>
      </c>
      <c r="U381" t="str">
        <f t="shared" si="140"/>
        <v/>
      </c>
      <c r="W381" t="str">
        <f t="shared" si="121"/>
        <v>Bug_list = [10,11,12,13,14,15,46,47,48,49,123,127,165,166,167,168,193,204,205,212,213,214,265,266,267,268,269,283,284,290,291,292,313,314,347,348,</v>
      </c>
      <c r="X381" t="str">
        <f t="shared" si="123"/>
        <v>Dark_list = [197,198,215,228,229,248,261,262,274,275,302,318,319,332,342,359,</v>
      </c>
      <c r="Y381" t="str">
        <f t="shared" si="124"/>
        <v>Dragon_list = [147,148,149,230,329,330,334,371,372,373,380,</v>
      </c>
      <c r="Z381" t="str">
        <f t="shared" si="125"/>
        <v>Electric_list = [25,26,81,82,100,101,125,135,145,170,171,172,179,180,181,239,243,309,310,311,312,</v>
      </c>
      <c r="AA381" t="str">
        <f t="shared" si="126"/>
        <v>Fighting_list = [56,57,62,66,67,68,106,107,214,236,237,256,257,286,296,297,307,308,</v>
      </c>
      <c r="AB381" t="str">
        <f t="shared" si="127"/>
        <v>Fire_list = [4,5,6,37,38,58,59,77,78,126,136,146,155,156,157,218,219,228,229,240,244,250,255,256,257,322,323,324,</v>
      </c>
      <c r="AC381" t="str">
        <f t="shared" si="128"/>
        <v>Flying_list = [6,12,16,17,18,21,22,41,42,83,84,85,123,130,142,144,145,146,149,163,164,165,166,169,176,177,178,187,188,189,193,198,207,225,226,227,249,250,267,276,277,278,279,284,291,333,334,357,373,</v>
      </c>
      <c r="AD381" t="str">
        <f t="shared" si="129"/>
        <v>Ghost_list = [92,93,94,200,292,302,353,354,355,356,</v>
      </c>
      <c r="AE381" t="str">
        <f t="shared" si="130"/>
        <v>Grass_list = [1,2,3,43,44,45,46,47,69,70,71,102,103,114,152,153,154,182,187,188,189,191,192,251,252,253,254,270,271,272,273,274,275,285,286,315,331,332,345,346,357,</v>
      </c>
      <c r="AF381" t="str">
        <f t="shared" si="131"/>
        <v>Ground_list = [27,28,31,34,50,51,74,75,76,95,104,105,111,112,194,195,207,208,220,221,231,232,246,247,259,260,290,322,323,328,329,330,339,340,343,344,</v>
      </c>
      <c r="AG381" t="str">
        <f t="shared" si="132"/>
        <v>Ice_list = [87,91,124,131,144,215,220,221,225,238,361,362,363,364,365,378,</v>
      </c>
      <c r="AH381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81" t="str">
        <f t="shared" si="134"/>
        <v>Poison_list = [1,2,3,13,14,15,23,24,29,30,31,32,33,34,41,42,43,44,45,48,49,69,70,71,72,73,88,89,92,93,94,109,110,167,168,169,211,269,315,316,317,336,</v>
      </c>
      <c r="AJ381" t="str">
        <f t="shared" si="135"/>
        <v>Psychic_list = [63,64,65,79,80,96,97,102,103,121,122,124,150,151,177,178,196,199,201,202,203,238,249,251,280,281,282,307,308,325,326,337,338,343,344,358,360,374,375,376,380,</v>
      </c>
      <c r="AK381" t="str">
        <f t="shared" si="136"/>
        <v>Rock_list = [74,75,76,95,111,112,138,139,140,141,142,185,213,219,222,246,247,248,299,304,305,306,337,338,345,346,347,348,369,377,</v>
      </c>
      <c r="AL381" t="str">
        <f t="shared" si="137"/>
        <v>Steel_list = [81,82,205,208,212,227,303,304,305,306,374,375,376,379,</v>
      </c>
      <c r="AM381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</v>
      </c>
    </row>
    <row r="382" spans="1:39" x14ac:dyDescent="0.5">
      <c r="A382">
        <v>381</v>
      </c>
      <c r="B382" t="s">
        <v>1520</v>
      </c>
      <c r="C382" t="s">
        <v>1617</v>
      </c>
      <c r="D382" t="s">
        <v>1624</v>
      </c>
      <c r="E382" t="str">
        <f t="shared" si="142"/>
        <v/>
      </c>
      <c r="F382" t="str">
        <f t="shared" si="142"/>
        <v/>
      </c>
      <c r="G382">
        <f t="shared" si="142"/>
        <v>381</v>
      </c>
      <c r="H382" t="str">
        <f t="shared" si="142"/>
        <v/>
      </c>
      <c r="I382" t="str">
        <f t="shared" si="142"/>
        <v/>
      </c>
      <c r="J382" t="str">
        <f t="shared" si="142"/>
        <v/>
      </c>
      <c r="K382" t="str">
        <f t="shared" si="142"/>
        <v/>
      </c>
      <c r="L382" t="str">
        <f t="shared" si="142"/>
        <v/>
      </c>
      <c r="M382" t="str">
        <f t="shared" si="142"/>
        <v/>
      </c>
      <c r="N382" t="str">
        <f t="shared" si="142"/>
        <v/>
      </c>
      <c r="O382" t="str">
        <f t="shared" si="142"/>
        <v/>
      </c>
      <c r="P382" t="str">
        <f t="shared" si="142"/>
        <v/>
      </c>
      <c r="Q382" t="str">
        <f t="shared" si="142"/>
        <v/>
      </c>
      <c r="R382">
        <f t="shared" si="142"/>
        <v>381</v>
      </c>
      <c r="S382" t="str">
        <f t="shared" si="142"/>
        <v/>
      </c>
      <c r="T382" t="str">
        <f t="shared" si="141"/>
        <v/>
      </c>
      <c r="U382" t="str">
        <f t="shared" si="140"/>
        <v/>
      </c>
      <c r="W382" t="str">
        <f t="shared" si="121"/>
        <v>Bug_list = [10,11,12,13,14,15,46,47,48,49,123,127,165,166,167,168,193,204,205,212,213,214,265,266,267,268,269,283,284,290,291,292,313,314,347,348,</v>
      </c>
      <c r="X382" t="str">
        <f t="shared" si="123"/>
        <v>Dark_list = [197,198,215,228,229,248,261,262,274,275,302,318,319,332,342,359,</v>
      </c>
      <c r="Y382" t="str">
        <f t="shared" si="124"/>
        <v>Dragon_list = [147,148,149,230,329,330,334,371,372,373,380,381,</v>
      </c>
      <c r="Z382" t="str">
        <f t="shared" si="125"/>
        <v>Electric_list = [25,26,81,82,100,101,125,135,145,170,171,172,179,180,181,239,243,309,310,311,312,</v>
      </c>
      <c r="AA382" t="str">
        <f t="shared" si="126"/>
        <v>Fighting_list = [56,57,62,66,67,68,106,107,214,236,237,256,257,286,296,297,307,308,</v>
      </c>
      <c r="AB382" t="str">
        <f t="shared" si="127"/>
        <v>Fire_list = [4,5,6,37,38,58,59,77,78,126,136,146,155,156,157,218,219,228,229,240,244,250,255,256,257,322,323,324,</v>
      </c>
      <c r="AC382" t="str">
        <f t="shared" si="128"/>
        <v>Flying_list = [6,12,16,17,18,21,22,41,42,83,84,85,123,130,142,144,145,146,149,163,164,165,166,169,176,177,178,187,188,189,193,198,207,225,226,227,249,250,267,276,277,278,279,284,291,333,334,357,373,</v>
      </c>
      <c r="AD382" t="str">
        <f t="shared" si="129"/>
        <v>Ghost_list = [92,93,94,200,292,302,353,354,355,356,</v>
      </c>
      <c r="AE382" t="str">
        <f t="shared" si="130"/>
        <v>Grass_list = [1,2,3,43,44,45,46,47,69,70,71,102,103,114,152,153,154,182,187,188,189,191,192,251,252,253,254,270,271,272,273,274,275,285,286,315,331,332,345,346,357,</v>
      </c>
      <c r="AF382" t="str">
        <f t="shared" si="131"/>
        <v>Ground_list = [27,28,31,34,50,51,74,75,76,95,104,105,111,112,194,195,207,208,220,221,231,232,246,247,259,260,290,322,323,328,329,330,339,340,343,344,</v>
      </c>
      <c r="AG382" t="str">
        <f t="shared" si="132"/>
        <v>Ice_list = [87,91,124,131,144,215,220,221,225,238,361,362,363,364,365,378,</v>
      </c>
      <c r="AH382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82" t="str">
        <f t="shared" si="134"/>
        <v>Poison_list = [1,2,3,13,14,15,23,24,29,30,31,32,33,34,41,42,43,44,45,48,49,69,70,71,72,73,88,89,92,93,94,109,110,167,168,169,211,269,315,316,317,336,</v>
      </c>
      <c r="AJ382" t="str">
        <f t="shared" si="135"/>
        <v>Psychic_list = [63,64,65,79,80,96,97,102,103,121,122,124,150,151,177,178,196,199,201,202,203,238,249,251,280,281,282,307,308,325,326,337,338,343,344,358,360,374,375,376,380,381,</v>
      </c>
      <c r="AK382" t="str">
        <f t="shared" si="136"/>
        <v>Rock_list = [74,75,76,95,111,112,138,139,140,141,142,185,213,219,222,246,247,248,299,304,305,306,337,338,345,346,347,348,369,377,</v>
      </c>
      <c r="AL382" t="str">
        <f t="shared" si="137"/>
        <v>Steel_list = [81,82,205,208,212,227,303,304,305,306,374,375,376,379,</v>
      </c>
      <c r="AM382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</v>
      </c>
    </row>
    <row r="383" spans="1:39" x14ac:dyDescent="0.5">
      <c r="A383">
        <v>382</v>
      </c>
      <c r="B383" t="s">
        <v>1521</v>
      </c>
      <c r="C383" t="s">
        <v>1625</v>
      </c>
      <c r="D383" t="s">
        <v>1634</v>
      </c>
      <c r="E383" t="str">
        <f t="shared" si="142"/>
        <v/>
      </c>
      <c r="F383" t="str">
        <f t="shared" si="142"/>
        <v/>
      </c>
      <c r="G383" t="str">
        <f t="shared" si="142"/>
        <v/>
      </c>
      <c r="H383" t="str">
        <f t="shared" si="142"/>
        <v/>
      </c>
      <c r="I383" t="str">
        <f t="shared" si="142"/>
        <v/>
      </c>
      <c r="J383" t="str">
        <f t="shared" si="142"/>
        <v/>
      </c>
      <c r="K383" t="str">
        <f t="shared" si="142"/>
        <v/>
      </c>
      <c r="L383" t="str">
        <f t="shared" si="142"/>
        <v/>
      </c>
      <c r="M383" t="str">
        <f t="shared" si="142"/>
        <v/>
      </c>
      <c r="N383" t="str">
        <f t="shared" si="142"/>
        <v/>
      </c>
      <c r="O383" t="str">
        <f t="shared" si="142"/>
        <v/>
      </c>
      <c r="P383" t="str">
        <f t="shared" si="142"/>
        <v/>
      </c>
      <c r="Q383" t="str">
        <f t="shared" si="142"/>
        <v/>
      </c>
      <c r="R383" t="str">
        <f t="shared" si="142"/>
        <v/>
      </c>
      <c r="S383" t="str">
        <f t="shared" si="142"/>
        <v/>
      </c>
      <c r="T383" t="str">
        <f t="shared" si="141"/>
        <v/>
      </c>
      <c r="U383">
        <f t="shared" si="140"/>
        <v>382</v>
      </c>
      <c r="W383" t="str">
        <f t="shared" si="121"/>
        <v>Bug_list = [10,11,12,13,14,15,46,47,48,49,123,127,165,166,167,168,193,204,205,212,213,214,265,266,267,268,269,283,284,290,291,292,313,314,347,348,</v>
      </c>
      <c r="X383" t="str">
        <f t="shared" si="123"/>
        <v>Dark_list = [197,198,215,228,229,248,261,262,274,275,302,318,319,332,342,359,</v>
      </c>
      <c r="Y383" t="str">
        <f t="shared" si="124"/>
        <v>Dragon_list = [147,148,149,230,329,330,334,371,372,373,380,381,</v>
      </c>
      <c r="Z383" t="str">
        <f t="shared" si="125"/>
        <v>Electric_list = [25,26,81,82,100,101,125,135,145,170,171,172,179,180,181,239,243,309,310,311,312,</v>
      </c>
      <c r="AA383" t="str">
        <f t="shared" si="126"/>
        <v>Fighting_list = [56,57,62,66,67,68,106,107,214,236,237,256,257,286,296,297,307,308,</v>
      </c>
      <c r="AB383" t="str">
        <f t="shared" si="127"/>
        <v>Fire_list = [4,5,6,37,38,58,59,77,78,126,136,146,155,156,157,218,219,228,229,240,244,250,255,256,257,322,323,324,</v>
      </c>
      <c r="AC383" t="str">
        <f t="shared" si="128"/>
        <v>Flying_list = [6,12,16,17,18,21,22,41,42,83,84,85,123,130,142,144,145,146,149,163,164,165,166,169,176,177,178,187,188,189,193,198,207,225,226,227,249,250,267,276,277,278,279,284,291,333,334,357,373,</v>
      </c>
      <c r="AD383" t="str">
        <f t="shared" si="129"/>
        <v>Ghost_list = [92,93,94,200,292,302,353,354,355,356,</v>
      </c>
      <c r="AE383" t="str">
        <f t="shared" si="130"/>
        <v>Grass_list = [1,2,3,43,44,45,46,47,69,70,71,102,103,114,152,153,154,182,187,188,189,191,192,251,252,253,254,270,271,272,273,274,275,285,286,315,331,332,345,346,357,</v>
      </c>
      <c r="AF383" t="str">
        <f t="shared" si="131"/>
        <v>Ground_list = [27,28,31,34,50,51,74,75,76,95,104,105,111,112,194,195,207,208,220,221,231,232,246,247,259,260,290,322,323,328,329,330,339,340,343,344,</v>
      </c>
      <c r="AG383" t="str">
        <f t="shared" si="132"/>
        <v>Ice_list = [87,91,124,131,144,215,220,221,225,238,361,362,363,364,365,378,</v>
      </c>
      <c r="AH383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83" t="str">
        <f t="shared" si="134"/>
        <v>Poison_list = [1,2,3,13,14,15,23,24,29,30,31,32,33,34,41,42,43,44,45,48,49,69,70,71,72,73,88,89,92,93,94,109,110,167,168,169,211,269,315,316,317,336,</v>
      </c>
      <c r="AJ383" t="str">
        <f t="shared" si="135"/>
        <v>Psychic_list = [63,64,65,79,80,96,97,102,103,121,122,124,150,151,177,178,196,199,201,202,203,238,249,251,280,281,282,307,308,325,326,337,338,343,344,358,360,374,375,376,380,381,</v>
      </c>
      <c r="AK383" t="str">
        <f t="shared" si="136"/>
        <v>Rock_list = [74,75,76,95,111,112,138,139,140,141,142,185,213,219,222,246,247,248,299,304,305,306,337,338,345,346,347,348,369,377,</v>
      </c>
      <c r="AL383" t="str">
        <f t="shared" si="137"/>
        <v>Steel_list = [81,82,205,208,212,227,303,304,305,306,374,375,376,379,</v>
      </c>
      <c r="AM383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</v>
      </c>
    </row>
    <row r="384" spans="1:39" x14ac:dyDescent="0.5">
      <c r="A384">
        <v>383</v>
      </c>
      <c r="B384" t="s">
        <v>1522</v>
      </c>
      <c r="C384" t="s">
        <v>1616</v>
      </c>
      <c r="D384" t="s">
        <v>1634</v>
      </c>
      <c r="E384" t="str">
        <f t="shared" si="142"/>
        <v/>
      </c>
      <c r="F384" t="str">
        <f t="shared" si="142"/>
        <v/>
      </c>
      <c r="G384" t="str">
        <f t="shared" si="142"/>
        <v/>
      </c>
      <c r="H384" t="str">
        <f t="shared" si="142"/>
        <v/>
      </c>
      <c r="I384" t="str">
        <f t="shared" si="142"/>
        <v/>
      </c>
      <c r="J384" t="str">
        <f t="shared" si="142"/>
        <v/>
      </c>
      <c r="K384" t="str">
        <f t="shared" si="142"/>
        <v/>
      </c>
      <c r="L384" t="str">
        <f t="shared" si="142"/>
        <v/>
      </c>
      <c r="M384" t="str">
        <f t="shared" si="142"/>
        <v/>
      </c>
      <c r="N384">
        <f t="shared" si="142"/>
        <v>383</v>
      </c>
      <c r="O384" t="str">
        <f t="shared" si="142"/>
        <v/>
      </c>
      <c r="P384" t="str">
        <f t="shared" si="142"/>
        <v/>
      </c>
      <c r="Q384" t="str">
        <f t="shared" si="142"/>
        <v/>
      </c>
      <c r="R384" t="str">
        <f t="shared" si="142"/>
        <v/>
      </c>
      <c r="S384" t="str">
        <f t="shared" si="142"/>
        <v/>
      </c>
      <c r="T384" t="str">
        <f t="shared" si="141"/>
        <v/>
      </c>
      <c r="U384" t="str">
        <f t="shared" si="140"/>
        <v/>
      </c>
      <c r="W384" t="str">
        <f t="shared" si="121"/>
        <v>Bug_list = [10,11,12,13,14,15,46,47,48,49,123,127,165,166,167,168,193,204,205,212,213,214,265,266,267,268,269,283,284,290,291,292,313,314,347,348,</v>
      </c>
      <c r="X384" t="str">
        <f t="shared" si="123"/>
        <v>Dark_list = [197,198,215,228,229,248,261,262,274,275,302,318,319,332,342,359,</v>
      </c>
      <c r="Y384" t="str">
        <f t="shared" si="124"/>
        <v>Dragon_list = [147,148,149,230,329,330,334,371,372,373,380,381,</v>
      </c>
      <c r="Z384" t="str">
        <f t="shared" si="125"/>
        <v>Electric_list = [25,26,81,82,100,101,125,135,145,170,171,172,179,180,181,239,243,309,310,311,312,</v>
      </c>
      <c r="AA384" t="str">
        <f t="shared" si="126"/>
        <v>Fighting_list = [56,57,62,66,67,68,106,107,214,236,237,256,257,286,296,297,307,308,</v>
      </c>
      <c r="AB384" t="str">
        <f t="shared" si="127"/>
        <v>Fire_list = [4,5,6,37,38,58,59,77,78,126,136,146,155,156,157,218,219,228,229,240,244,250,255,256,257,322,323,324,</v>
      </c>
      <c r="AC384" t="str">
        <f t="shared" si="128"/>
        <v>Flying_list = [6,12,16,17,18,21,22,41,42,83,84,85,123,130,142,144,145,146,149,163,164,165,166,169,176,177,178,187,188,189,193,198,207,225,226,227,249,250,267,276,277,278,279,284,291,333,334,357,373,</v>
      </c>
      <c r="AD384" t="str">
        <f t="shared" si="129"/>
        <v>Ghost_list = [92,93,94,200,292,302,353,354,355,356,</v>
      </c>
      <c r="AE384" t="str">
        <f t="shared" si="130"/>
        <v>Grass_list = [1,2,3,43,44,45,46,47,69,70,71,102,103,114,152,153,154,182,187,188,189,191,192,251,252,253,254,270,271,272,273,274,275,285,286,315,331,332,345,346,357,</v>
      </c>
      <c r="AF384" t="str">
        <f t="shared" si="131"/>
        <v>Ground_list = [27,28,31,34,50,51,74,75,76,95,104,105,111,112,194,195,207,208,220,221,231,232,246,247,259,260,290,322,323,328,329,330,339,340,343,344,383,</v>
      </c>
      <c r="AG384" t="str">
        <f t="shared" si="132"/>
        <v>Ice_list = [87,91,124,131,144,215,220,221,225,238,361,362,363,364,365,378,</v>
      </c>
      <c r="AH384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84" t="str">
        <f t="shared" si="134"/>
        <v>Poison_list = [1,2,3,13,14,15,23,24,29,30,31,32,33,34,41,42,43,44,45,48,49,69,70,71,72,73,88,89,92,93,94,109,110,167,168,169,211,269,315,316,317,336,</v>
      </c>
      <c r="AJ384" t="str">
        <f t="shared" si="135"/>
        <v>Psychic_list = [63,64,65,79,80,96,97,102,103,121,122,124,150,151,177,178,196,199,201,202,203,238,249,251,280,281,282,307,308,325,326,337,338,343,344,358,360,374,375,376,380,381,</v>
      </c>
      <c r="AK384" t="str">
        <f t="shared" si="136"/>
        <v>Rock_list = [74,75,76,95,111,112,138,139,140,141,142,185,213,219,222,246,247,248,299,304,305,306,337,338,345,346,347,348,369,377,</v>
      </c>
      <c r="AL384" t="str">
        <f t="shared" si="137"/>
        <v>Steel_list = [81,82,205,208,212,227,303,304,305,306,374,375,376,379,</v>
      </c>
      <c r="AM384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</v>
      </c>
    </row>
    <row r="385" spans="1:39" x14ac:dyDescent="0.5">
      <c r="A385">
        <v>384</v>
      </c>
      <c r="B385" t="s">
        <v>1523</v>
      </c>
      <c r="C385" t="s">
        <v>1617</v>
      </c>
      <c r="D385" t="s">
        <v>1621</v>
      </c>
      <c r="E385" t="str">
        <f t="shared" si="142"/>
        <v/>
      </c>
      <c r="F385" t="str">
        <f t="shared" si="142"/>
        <v/>
      </c>
      <c r="G385">
        <f t="shared" si="142"/>
        <v>384</v>
      </c>
      <c r="H385" t="str">
        <f t="shared" si="142"/>
        <v/>
      </c>
      <c r="I385" t="str">
        <f t="shared" si="142"/>
        <v/>
      </c>
      <c r="J385" t="str">
        <f t="shared" si="142"/>
        <v/>
      </c>
      <c r="K385">
        <f t="shared" si="142"/>
        <v>384</v>
      </c>
      <c r="L385" t="str">
        <f t="shared" si="142"/>
        <v/>
      </c>
      <c r="M385" t="str">
        <f t="shared" si="142"/>
        <v/>
      </c>
      <c r="N385" t="str">
        <f t="shared" si="142"/>
        <v/>
      </c>
      <c r="O385" t="str">
        <f t="shared" si="142"/>
        <v/>
      </c>
      <c r="P385" t="str">
        <f t="shared" si="142"/>
        <v/>
      </c>
      <c r="Q385" t="str">
        <f t="shared" si="142"/>
        <v/>
      </c>
      <c r="R385" t="str">
        <f t="shared" si="142"/>
        <v/>
      </c>
      <c r="S385" t="str">
        <f t="shared" si="142"/>
        <v/>
      </c>
      <c r="T385" t="str">
        <f t="shared" si="141"/>
        <v/>
      </c>
      <c r="U385" t="str">
        <f t="shared" si="140"/>
        <v/>
      </c>
      <c r="W385" t="str">
        <f t="shared" si="121"/>
        <v>Bug_list = [10,11,12,13,14,15,46,47,48,49,123,127,165,166,167,168,193,204,205,212,213,214,265,266,267,268,269,283,284,290,291,292,313,314,347,348,</v>
      </c>
      <c r="X385" t="str">
        <f t="shared" si="123"/>
        <v>Dark_list = [197,198,215,228,229,248,261,262,274,275,302,318,319,332,342,359,</v>
      </c>
      <c r="Y385" t="str">
        <f t="shared" si="124"/>
        <v>Dragon_list = [147,148,149,230,329,330,334,371,372,373,380,381,384,</v>
      </c>
      <c r="Z385" t="str">
        <f t="shared" si="125"/>
        <v>Electric_list = [25,26,81,82,100,101,125,135,145,170,171,172,179,180,181,239,243,309,310,311,312,</v>
      </c>
      <c r="AA385" t="str">
        <f t="shared" si="126"/>
        <v>Fighting_list = [56,57,62,66,67,68,106,107,214,236,237,256,257,286,296,297,307,308,</v>
      </c>
      <c r="AB385" t="str">
        <f t="shared" si="127"/>
        <v>Fire_list = [4,5,6,37,38,58,59,77,78,126,136,146,155,156,157,218,219,228,229,240,244,250,255,256,257,322,323,324,</v>
      </c>
      <c r="AC385" t="str">
        <f t="shared" si="128"/>
        <v>Flying_list = [6,12,16,17,18,21,22,41,42,83,84,85,123,130,142,144,145,146,149,163,164,165,166,169,176,177,178,187,188,189,193,198,207,225,226,227,249,250,267,276,277,278,279,284,291,333,334,357,373,384,</v>
      </c>
      <c r="AD385" t="str">
        <f t="shared" si="129"/>
        <v>Ghost_list = [92,93,94,200,292,302,353,354,355,356,</v>
      </c>
      <c r="AE385" t="str">
        <f t="shared" si="130"/>
        <v>Grass_list = [1,2,3,43,44,45,46,47,69,70,71,102,103,114,152,153,154,182,187,188,189,191,192,251,252,253,254,270,271,272,273,274,275,285,286,315,331,332,345,346,357,</v>
      </c>
      <c r="AF385" t="str">
        <f t="shared" si="131"/>
        <v>Ground_list = [27,28,31,34,50,51,74,75,76,95,104,105,111,112,194,195,207,208,220,221,231,232,246,247,259,260,290,322,323,328,329,330,339,340,343,344,383,</v>
      </c>
      <c r="AG385" t="str">
        <f t="shared" si="132"/>
        <v>Ice_list = [87,91,124,131,144,215,220,221,225,238,361,362,363,364,365,378,</v>
      </c>
      <c r="AH385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85" t="str">
        <f t="shared" si="134"/>
        <v>Poison_list = [1,2,3,13,14,15,23,24,29,30,31,32,33,34,41,42,43,44,45,48,49,69,70,71,72,73,88,89,92,93,94,109,110,167,168,169,211,269,315,316,317,336,</v>
      </c>
      <c r="AJ385" t="str">
        <f t="shared" si="135"/>
        <v>Psychic_list = [63,64,65,79,80,96,97,102,103,121,122,124,150,151,177,178,196,199,201,202,203,238,249,251,280,281,282,307,308,325,326,337,338,343,344,358,360,374,375,376,380,381,</v>
      </c>
      <c r="AK385" t="str">
        <f t="shared" si="136"/>
        <v>Rock_list = [74,75,76,95,111,112,138,139,140,141,142,185,213,219,222,246,247,248,299,304,305,306,337,338,345,346,347,348,369,377,</v>
      </c>
      <c r="AL385" t="str">
        <f t="shared" si="137"/>
        <v>Steel_list = [81,82,205,208,212,227,303,304,305,306,374,375,376,379,</v>
      </c>
      <c r="AM385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</v>
      </c>
    </row>
    <row r="386" spans="1:39" x14ac:dyDescent="0.5">
      <c r="A386">
        <v>385</v>
      </c>
      <c r="B386" t="s">
        <v>1524</v>
      </c>
      <c r="C386" t="s">
        <v>1630</v>
      </c>
      <c r="D386" t="s">
        <v>1624</v>
      </c>
      <c r="E386" t="str">
        <f t="shared" si="142"/>
        <v/>
      </c>
      <c r="F386" t="str">
        <f t="shared" si="142"/>
        <v/>
      </c>
      <c r="G386" t="str">
        <f t="shared" si="142"/>
        <v/>
      </c>
      <c r="H386" t="str">
        <f t="shared" si="142"/>
        <v/>
      </c>
      <c r="I386" t="str">
        <f t="shared" si="142"/>
        <v/>
      </c>
      <c r="J386" t="str">
        <f t="shared" si="142"/>
        <v/>
      </c>
      <c r="K386" t="str">
        <f t="shared" si="142"/>
        <v/>
      </c>
      <c r="L386" t="str">
        <f t="shared" si="142"/>
        <v/>
      </c>
      <c r="M386" t="str">
        <f t="shared" si="142"/>
        <v/>
      </c>
      <c r="N386" t="str">
        <f t="shared" si="142"/>
        <v/>
      </c>
      <c r="O386" t="str">
        <f t="shared" si="142"/>
        <v/>
      </c>
      <c r="P386" t="str">
        <f t="shared" si="142"/>
        <v/>
      </c>
      <c r="Q386" t="str">
        <f t="shared" si="142"/>
        <v/>
      </c>
      <c r="R386">
        <f t="shared" si="142"/>
        <v>385</v>
      </c>
      <c r="S386" t="str">
        <f t="shared" si="142"/>
        <v/>
      </c>
      <c r="T386">
        <f t="shared" si="141"/>
        <v>385</v>
      </c>
      <c r="U386" t="str">
        <f t="shared" si="140"/>
        <v/>
      </c>
      <c r="W386" t="str">
        <f t="shared" si="121"/>
        <v>Bug_list = [10,11,12,13,14,15,46,47,48,49,123,127,165,166,167,168,193,204,205,212,213,214,265,266,267,268,269,283,284,290,291,292,313,314,347,348,</v>
      </c>
      <c r="X386" t="str">
        <f t="shared" si="123"/>
        <v>Dark_list = [197,198,215,228,229,248,261,262,274,275,302,318,319,332,342,359,</v>
      </c>
      <c r="Y386" t="str">
        <f t="shared" si="124"/>
        <v>Dragon_list = [147,148,149,230,329,330,334,371,372,373,380,381,384,</v>
      </c>
      <c r="Z386" t="str">
        <f t="shared" si="125"/>
        <v>Electric_list = [25,26,81,82,100,101,125,135,145,170,171,172,179,180,181,239,243,309,310,311,312,</v>
      </c>
      <c r="AA386" t="str">
        <f t="shared" si="126"/>
        <v>Fighting_list = [56,57,62,66,67,68,106,107,214,236,237,256,257,286,296,297,307,308,</v>
      </c>
      <c r="AB386" t="str">
        <f t="shared" si="127"/>
        <v>Fire_list = [4,5,6,37,38,58,59,77,78,126,136,146,155,156,157,218,219,228,229,240,244,250,255,256,257,322,323,324,</v>
      </c>
      <c r="AC386" t="str">
        <f t="shared" si="128"/>
        <v>Flying_list = [6,12,16,17,18,21,22,41,42,83,84,85,123,130,142,144,145,146,149,163,164,165,166,169,176,177,178,187,188,189,193,198,207,225,226,227,249,250,267,276,277,278,279,284,291,333,334,357,373,384,</v>
      </c>
      <c r="AD386" t="str">
        <f t="shared" si="129"/>
        <v>Ghost_list = [92,93,94,200,292,302,353,354,355,356,</v>
      </c>
      <c r="AE386" t="str">
        <f t="shared" si="130"/>
        <v>Grass_list = [1,2,3,43,44,45,46,47,69,70,71,102,103,114,152,153,154,182,187,188,189,191,192,251,252,253,254,270,271,272,273,274,275,285,286,315,331,332,345,346,357,</v>
      </c>
      <c r="AF386" t="str">
        <f t="shared" si="131"/>
        <v>Ground_list = [27,28,31,34,50,51,74,75,76,95,104,105,111,112,194,195,207,208,220,221,231,232,246,247,259,260,290,322,323,328,329,330,339,340,343,344,383,</v>
      </c>
      <c r="AG386" t="str">
        <f t="shared" si="132"/>
        <v>Ice_list = [87,91,124,131,144,215,220,221,225,238,361,362,363,364,365,378,</v>
      </c>
      <c r="AH386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86" t="str">
        <f t="shared" si="134"/>
        <v>Poison_list = [1,2,3,13,14,15,23,24,29,30,31,32,33,34,41,42,43,44,45,48,49,69,70,71,72,73,88,89,92,93,94,109,110,167,168,169,211,269,315,316,317,336,</v>
      </c>
      <c r="AJ386" t="str">
        <f t="shared" si="135"/>
        <v>Psychic_list = [63,64,65,79,80,96,97,102,103,121,122,124,150,151,177,178,196,199,201,202,203,238,249,251,280,281,282,307,308,325,326,337,338,343,344,358,360,374,375,376,380,381,385,</v>
      </c>
      <c r="AK386" t="str">
        <f t="shared" si="136"/>
        <v>Rock_list = [74,75,76,95,111,112,138,139,140,141,142,185,213,219,222,246,247,248,299,304,305,306,337,338,345,346,347,348,369,377,</v>
      </c>
      <c r="AL386" t="str">
        <f t="shared" si="137"/>
        <v>Steel_list = [81,82,205,208,212,227,303,304,305,306,374,375,376,379,385,</v>
      </c>
      <c r="AM386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</v>
      </c>
    </row>
    <row r="387" spans="1:39" x14ac:dyDescent="0.5">
      <c r="A387">
        <v>386</v>
      </c>
      <c r="B387" t="s">
        <v>1525</v>
      </c>
      <c r="C387" t="s">
        <v>1624</v>
      </c>
      <c r="D387" t="s">
        <v>1634</v>
      </c>
      <c r="E387" t="str">
        <f t="shared" ref="E387:T402" si="143">IF(OR($C387=E$1,$D387=E$1),$A387,"")</f>
        <v/>
      </c>
      <c r="F387" t="str">
        <f t="shared" si="143"/>
        <v/>
      </c>
      <c r="G387" t="str">
        <f t="shared" si="143"/>
        <v/>
      </c>
      <c r="H387" t="str">
        <f t="shared" si="143"/>
        <v/>
      </c>
      <c r="I387" t="str">
        <f t="shared" si="143"/>
        <v/>
      </c>
      <c r="J387" t="str">
        <f t="shared" si="143"/>
        <v/>
      </c>
      <c r="K387" t="str">
        <f t="shared" si="143"/>
        <v/>
      </c>
      <c r="L387" t="str">
        <f t="shared" si="143"/>
        <v/>
      </c>
      <c r="M387" t="str">
        <f t="shared" si="143"/>
        <v/>
      </c>
      <c r="N387" t="str">
        <f t="shared" si="143"/>
        <v/>
      </c>
      <c r="O387" t="str">
        <f t="shared" si="143"/>
        <v/>
      </c>
      <c r="P387" t="str">
        <f t="shared" si="143"/>
        <v/>
      </c>
      <c r="Q387" t="str">
        <f t="shared" si="143"/>
        <v/>
      </c>
      <c r="R387">
        <f t="shared" si="143"/>
        <v>386</v>
      </c>
      <c r="S387" t="str">
        <f t="shared" si="143"/>
        <v/>
      </c>
      <c r="T387" t="str">
        <f t="shared" si="141"/>
        <v/>
      </c>
      <c r="U387" t="str">
        <f t="shared" si="140"/>
        <v/>
      </c>
      <c r="W387" t="str">
        <f t="shared" ref="W387:W450" si="144">IF($A386=507,_xlfn.CONCAT(W386,"]"),IF(E387&lt;&gt;"",_xlfn.CONCAT(W386,E387,","),W386))</f>
        <v>Bug_list = [10,11,12,13,14,15,46,47,48,49,123,127,165,166,167,168,193,204,205,212,213,214,265,266,267,268,269,283,284,290,291,292,313,314,347,348,</v>
      </c>
      <c r="X387" t="str">
        <f t="shared" si="123"/>
        <v>Dark_list = [197,198,215,228,229,248,261,262,274,275,302,318,319,332,342,359,</v>
      </c>
      <c r="Y387" t="str">
        <f t="shared" si="124"/>
        <v>Dragon_list = [147,148,149,230,329,330,334,371,372,373,380,381,384,</v>
      </c>
      <c r="Z387" t="str">
        <f t="shared" si="125"/>
        <v>Electric_list = [25,26,81,82,100,101,125,135,145,170,171,172,179,180,181,239,243,309,310,311,312,</v>
      </c>
      <c r="AA387" t="str">
        <f t="shared" si="126"/>
        <v>Fighting_list = [56,57,62,66,67,68,106,107,214,236,237,256,257,286,296,297,307,308,</v>
      </c>
      <c r="AB387" t="str">
        <f t="shared" si="127"/>
        <v>Fire_list = [4,5,6,37,38,58,59,77,78,126,136,146,155,156,157,218,219,228,229,240,244,250,255,256,257,322,323,324,</v>
      </c>
      <c r="AC387" t="str">
        <f t="shared" si="128"/>
        <v>Flying_list = [6,12,16,17,18,21,22,41,42,83,84,85,123,130,142,144,145,146,149,163,164,165,166,169,176,177,178,187,188,189,193,198,207,225,226,227,249,250,267,276,277,278,279,284,291,333,334,357,373,384,</v>
      </c>
      <c r="AD387" t="str">
        <f t="shared" si="129"/>
        <v>Ghost_list = [92,93,94,200,292,302,353,354,355,356,</v>
      </c>
      <c r="AE387" t="str">
        <f t="shared" si="130"/>
        <v>Grass_list = [1,2,3,43,44,45,46,47,69,70,71,102,103,114,152,153,154,182,187,188,189,191,192,251,252,253,254,270,271,272,273,274,275,285,286,315,331,332,345,346,357,</v>
      </c>
      <c r="AF387" t="str">
        <f t="shared" si="131"/>
        <v>Ground_list = [27,28,31,34,50,51,74,75,76,95,104,105,111,112,194,195,207,208,220,221,231,232,246,247,259,260,290,322,323,328,329,330,339,340,343,344,383,</v>
      </c>
      <c r="AG387" t="str">
        <f t="shared" si="132"/>
        <v>Ice_list = [87,91,124,131,144,215,220,221,225,238,361,362,363,364,365,378,</v>
      </c>
      <c r="AH387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87" t="str">
        <f t="shared" si="134"/>
        <v>Poison_list = [1,2,3,13,14,15,23,24,29,30,31,32,33,34,41,42,43,44,45,48,49,69,70,71,72,73,88,89,92,93,94,109,110,167,168,169,211,269,315,316,317,336,</v>
      </c>
      <c r="AJ387" t="str">
        <f t="shared" si="135"/>
        <v>Psychic_list = [63,64,65,79,80,96,97,102,103,121,122,124,150,151,177,178,196,199,201,202,203,238,249,251,280,281,282,307,308,325,326,337,338,343,344,358,360,374,375,376,380,381,385,386,</v>
      </c>
      <c r="AK387" t="str">
        <f t="shared" si="136"/>
        <v>Rock_list = [74,75,76,95,111,112,138,139,140,141,142,185,213,219,222,246,247,248,299,304,305,306,337,338,345,346,347,348,369,377,</v>
      </c>
      <c r="AL387" t="str">
        <f t="shared" si="137"/>
        <v>Steel_list = [81,82,205,208,212,227,303,304,305,306,374,375,376,379,385,</v>
      </c>
      <c r="AM387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</v>
      </c>
    </row>
    <row r="388" spans="1:39" x14ac:dyDescent="0.5">
      <c r="A388">
        <v>387</v>
      </c>
      <c r="B388" t="s">
        <v>1243</v>
      </c>
      <c r="C388" t="s">
        <v>1618</v>
      </c>
      <c r="D388" t="s">
        <v>1634</v>
      </c>
      <c r="E388" t="str">
        <f t="shared" si="143"/>
        <v/>
      </c>
      <c r="F388" t="str">
        <f t="shared" si="143"/>
        <v/>
      </c>
      <c r="G388" t="str">
        <f t="shared" si="143"/>
        <v/>
      </c>
      <c r="H388" t="str">
        <f t="shared" si="143"/>
        <v/>
      </c>
      <c r="I388" t="str">
        <f t="shared" si="143"/>
        <v/>
      </c>
      <c r="J388" t="str">
        <f t="shared" si="143"/>
        <v/>
      </c>
      <c r="K388" t="str">
        <f t="shared" si="143"/>
        <v/>
      </c>
      <c r="L388" t="str">
        <f t="shared" si="143"/>
        <v/>
      </c>
      <c r="M388">
        <f t="shared" si="143"/>
        <v>387</v>
      </c>
      <c r="N388" t="str">
        <f t="shared" si="143"/>
        <v/>
      </c>
      <c r="O388" t="str">
        <f t="shared" si="143"/>
        <v/>
      </c>
      <c r="P388" t="str">
        <f t="shared" si="143"/>
        <v/>
      </c>
      <c r="Q388" t="str">
        <f t="shared" si="143"/>
        <v/>
      </c>
      <c r="R388" t="str">
        <f t="shared" si="143"/>
        <v/>
      </c>
      <c r="S388" t="str">
        <f t="shared" si="143"/>
        <v/>
      </c>
      <c r="T388" t="str">
        <f t="shared" si="141"/>
        <v/>
      </c>
      <c r="U388" t="str">
        <f t="shared" si="140"/>
        <v/>
      </c>
      <c r="W388" t="str">
        <f t="shared" si="144"/>
        <v>Bug_list = [10,11,12,13,14,15,46,47,48,49,123,127,165,166,167,168,193,204,205,212,213,214,265,266,267,268,269,283,284,290,291,292,313,314,347,348,</v>
      </c>
      <c r="X388" t="str">
        <f t="shared" si="123"/>
        <v>Dark_list = [197,198,215,228,229,248,261,262,274,275,302,318,319,332,342,359,</v>
      </c>
      <c r="Y388" t="str">
        <f t="shared" si="124"/>
        <v>Dragon_list = [147,148,149,230,329,330,334,371,372,373,380,381,384,</v>
      </c>
      <c r="Z388" t="str">
        <f t="shared" si="125"/>
        <v>Electric_list = [25,26,81,82,100,101,125,135,145,170,171,172,179,180,181,239,243,309,310,311,312,</v>
      </c>
      <c r="AA388" t="str">
        <f t="shared" si="126"/>
        <v>Fighting_list = [56,57,62,66,67,68,106,107,214,236,237,256,257,286,296,297,307,308,</v>
      </c>
      <c r="AB388" t="str">
        <f t="shared" si="127"/>
        <v>Fire_list = [4,5,6,37,38,58,59,77,78,126,136,146,155,156,157,218,219,228,229,240,244,250,255,256,257,322,323,324,</v>
      </c>
      <c r="AC388" t="str">
        <f t="shared" si="128"/>
        <v>Flying_list = [6,12,16,17,18,21,22,41,42,83,84,85,123,130,142,144,145,146,149,163,164,165,166,169,176,177,178,187,188,189,193,198,207,225,226,227,249,250,267,276,277,278,279,284,291,333,334,357,373,384,</v>
      </c>
      <c r="AD388" t="str">
        <f t="shared" si="129"/>
        <v>Ghost_list = [92,93,94,200,292,302,353,354,355,356,</v>
      </c>
      <c r="AE388" t="str">
        <f t="shared" si="130"/>
        <v>Grass_list = [1,2,3,43,44,45,46,47,69,70,71,102,103,114,152,153,154,182,187,188,189,191,192,251,252,253,254,270,271,272,273,274,275,285,286,315,331,332,345,346,357,387,</v>
      </c>
      <c r="AF388" t="str">
        <f t="shared" si="131"/>
        <v>Ground_list = [27,28,31,34,50,51,74,75,76,95,104,105,111,112,194,195,207,208,220,221,231,232,246,247,259,260,290,322,323,328,329,330,339,340,343,344,383,</v>
      </c>
      <c r="AG388" t="str">
        <f t="shared" si="132"/>
        <v>Ice_list = [87,91,124,131,144,215,220,221,225,238,361,362,363,364,365,378,</v>
      </c>
      <c r="AH388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88" t="str">
        <f t="shared" si="134"/>
        <v>Poison_list = [1,2,3,13,14,15,23,24,29,30,31,32,33,34,41,42,43,44,45,48,49,69,70,71,72,73,88,89,92,93,94,109,110,167,168,169,211,269,315,316,317,336,</v>
      </c>
      <c r="AJ388" t="str">
        <f t="shared" si="135"/>
        <v>Psychic_list = [63,64,65,79,80,96,97,102,103,121,122,124,150,151,177,178,196,199,201,202,203,238,249,251,280,281,282,307,308,325,326,337,338,343,344,358,360,374,375,376,380,381,385,386,</v>
      </c>
      <c r="AK388" t="str">
        <f t="shared" si="136"/>
        <v>Rock_list = [74,75,76,95,111,112,138,139,140,141,142,185,213,219,222,246,247,248,299,304,305,306,337,338,345,346,347,348,369,377,</v>
      </c>
      <c r="AL388" t="str">
        <f t="shared" si="137"/>
        <v>Steel_list = [81,82,205,208,212,227,303,304,305,306,374,375,376,379,385,</v>
      </c>
      <c r="AM388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</v>
      </c>
    </row>
    <row r="389" spans="1:39" x14ac:dyDescent="0.5">
      <c r="A389">
        <v>388</v>
      </c>
      <c r="B389" t="s">
        <v>1244</v>
      </c>
      <c r="C389" t="s">
        <v>1618</v>
      </c>
      <c r="D389" t="s">
        <v>1634</v>
      </c>
      <c r="E389" t="str">
        <f t="shared" si="143"/>
        <v/>
      </c>
      <c r="F389" t="str">
        <f t="shared" si="143"/>
        <v/>
      </c>
      <c r="G389" t="str">
        <f t="shared" si="143"/>
        <v/>
      </c>
      <c r="H389" t="str">
        <f t="shared" si="143"/>
        <v/>
      </c>
      <c r="I389" t="str">
        <f t="shared" si="143"/>
        <v/>
      </c>
      <c r="J389" t="str">
        <f t="shared" si="143"/>
        <v/>
      </c>
      <c r="K389" t="str">
        <f t="shared" si="143"/>
        <v/>
      </c>
      <c r="L389" t="str">
        <f t="shared" si="143"/>
        <v/>
      </c>
      <c r="M389">
        <f t="shared" si="143"/>
        <v>388</v>
      </c>
      <c r="N389" t="str">
        <f t="shared" si="143"/>
        <v/>
      </c>
      <c r="O389" t="str">
        <f t="shared" si="143"/>
        <v/>
      </c>
      <c r="P389" t="str">
        <f t="shared" si="143"/>
        <v/>
      </c>
      <c r="Q389" t="str">
        <f t="shared" si="143"/>
        <v/>
      </c>
      <c r="R389" t="str">
        <f t="shared" si="143"/>
        <v/>
      </c>
      <c r="S389" t="str">
        <f t="shared" si="143"/>
        <v/>
      </c>
      <c r="T389" t="str">
        <f t="shared" si="141"/>
        <v/>
      </c>
      <c r="U389" t="str">
        <f t="shared" si="140"/>
        <v/>
      </c>
      <c r="W389" t="str">
        <f t="shared" si="144"/>
        <v>Bug_list = [10,11,12,13,14,15,46,47,48,49,123,127,165,166,167,168,193,204,205,212,213,214,265,266,267,268,269,283,284,290,291,292,313,314,347,348,</v>
      </c>
      <c r="X389" t="str">
        <f t="shared" si="123"/>
        <v>Dark_list = [197,198,215,228,229,248,261,262,274,275,302,318,319,332,342,359,</v>
      </c>
      <c r="Y389" t="str">
        <f t="shared" si="124"/>
        <v>Dragon_list = [147,148,149,230,329,330,334,371,372,373,380,381,384,</v>
      </c>
      <c r="Z389" t="str">
        <f t="shared" si="125"/>
        <v>Electric_list = [25,26,81,82,100,101,125,135,145,170,171,172,179,180,181,239,243,309,310,311,312,</v>
      </c>
      <c r="AA389" t="str">
        <f t="shared" si="126"/>
        <v>Fighting_list = [56,57,62,66,67,68,106,107,214,236,237,256,257,286,296,297,307,308,</v>
      </c>
      <c r="AB389" t="str">
        <f t="shared" si="127"/>
        <v>Fire_list = [4,5,6,37,38,58,59,77,78,126,136,146,155,156,157,218,219,228,229,240,244,250,255,256,257,322,323,324,</v>
      </c>
      <c r="AC389" t="str">
        <f t="shared" si="128"/>
        <v>Flying_list = [6,12,16,17,18,21,22,41,42,83,84,85,123,130,142,144,145,146,149,163,164,165,166,169,176,177,178,187,188,189,193,198,207,225,226,227,249,250,267,276,277,278,279,284,291,333,334,357,373,384,</v>
      </c>
      <c r="AD389" t="str">
        <f t="shared" si="129"/>
        <v>Ghost_list = [92,93,94,200,292,302,353,354,355,356,</v>
      </c>
      <c r="AE389" t="str">
        <f t="shared" si="130"/>
        <v>Grass_list = [1,2,3,43,44,45,46,47,69,70,71,102,103,114,152,153,154,182,187,188,189,191,192,251,252,253,254,270,271,272,273,274,275,285,286,315,331,332,345,346,357,387,388,</v>
      </c>
      <c r="AF389" t="str">
        <f t="shared" si="131"/>
        <v>Ground_list = [27,28,31,34,50,51,74,75,76,95,104,105,111,112,194,195,207,208,220,221,231,232,246,247,259,260,290,322,323,328,329,330,339,340,343,344,383,</v>
      </c>
      <c r="AG389" t="str">
        <f t="shared" si="132"/>
        <v>Ice_list = [87,91,124,131,144,215,220,221,225,238,361,362,363,364,365,378,</v>
      </c>
      <c r="AH389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89" t="str">
        <f t="shared" si="134"/>
        <v>Poison_list = [1,2,3,13,14,15,23,24,29,30,31,32,33,34,41,42,43,44,45,48,49,69,70,71,72,73,88,89,92,93,94,109,110,167,168,169,211,269,315,316,317,336,</v>
      </c>
      <c r="AJ389" t="str">
        <f t="shared" si="135"/>
        <v>Psychic_list = [63,64,65,79,80,96,97,102,103,121,122,124,150,151,177,178,196,199,201,202,203,238,249,251,280,281,282,307,308,325,326,337,338,343,344,358,360,374,375,376,380,381,385,386,</v>
      </c>
      <c r="AK389" t="str">
        <f t="shared" si="136"/>
        <v>Rock_list = [74,75,76,95,111,112,138,139,140,141,142,185,213,219,222,246,247,248,299,304,305,306,337,338,345,346,347,348,369,377,</v>
      </c>
      <c r="AL389" t="str">
        <f t="shared" si="137"/>
        <v>Steel_list = [81,82,205,208,212,227,303,304,305,306,374,375,376,379,385,</v>
      </c>
      <c r="AM389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</v>
      </c>
    </row>
    <row r="390" spans="1:39" x14ac:dyDescent="0.5">
      <c r="A390">
        <v>389</v>
      </c>
      <c r="B390" t="s">
        <v>1526</v>
      </c>
      <c r="C390" t="s">
        <v>1618</v>
      </c>
      <c r="D390" t="s">
        <v>1616</v>
      </c>
      <c r="E390" t="str">
        <f t="shared" si="143"/>
        <v/>
      </c>
      <c r="F390" t="str">
        <f t="shared" si="143"/>
        <v/>
      </c>
      <c r="G390" t="str">
        <f t="shared" si="143"/>
        <v/>
      </c>
      <c r="H390" t="str">
        <f t="shared" si="143"/>
        <v/>
      </c>
      <c r="I390" t="str">
        <f t="shared" si="143"/>
        <v/>
      </c>
      <c r="J390" t="str">
        <f t="shared" si="143"/>
        <v/>
      </c>
      <c r="K390" t="str">
        <f t="shared" si="143"/>
        <v/>
      </c>
      <c r="L390" t="str">
        <f t="shared" si="143"/>
        <v/>
      </c>
      <c r="M390">
        <f t="shared" si="143"/>
        <v>389</v>
      </c>
      <c r="N390">
        <f t="shared" si="143"/>
        <v>389</v>
      </c>
      <c r="O390" t="str">
        <f t="shared" si="143"/>
        <v/>
      </c>
      <c r="P390" t="str">
        <f t="shared" si="143"/>
        <v/>
      </c>
      <c r="Q390" t="str">
        <f t="shared" si="143"/>
        <v/>
      </c>
      <c r="R390" t="str">
        <f t="shared" si="143"/>
        <v/>
      </c>
      <c r="S390" t="str">
        <f t="shared" si="143"/>
        <v/>
      </c>
      <c r="T390" t="str">
        <f t="shared" si="143"/>
        <v/>
      </c>
      <c r="U390" t="str">
        <f t="shared" si="140"/>
        <v/>
      </c>
      <c r="W390" t="str">
        <f t="shared" si="144"/>
        <v>Bug_list = [10,11,12,13,14,15,46,47,48,49,123,127,165,166,167,168,193,204,205,212,213,214,265,266,267,268,269,283,284,290,291,292,313,314,347,348,</v>
      </c>
      <c r="X390" t="str">
        <f t="shared" si="123"/>
        <v>Dark_list = [197,198,215,228,229,248,261,262,274,275,302,318,319,332,342,359,</v>
      </c>
      <c r="Y390" t="str">
        <f t="shared" si="124"/>
        <v>Dragon_list = [147,148,149,230,329,330,334,371,372,373,380,381,384,</v>
      </c>
      <c r="Z390" t="str">
        <f t="shared" si="125"/>
        <v>Electric_list = [25,26,81,82,100,101,125,135,145,170,171,172,179,180,181,239,243,309,310,311,312,</v>
      </c>
      <c r="AA390" t="str">
        <f t="shared" si="126"/>
        <v>Fighting_list = [56,57,62,66,67,68,106,107,214,236,237,256,257,286,296,297,307,308,</v>
      </c>
      <c r="AB390" t="str">
        <f t="shared" si="127"/>
        <v>Fire_list = [4,5,6,37,38,58,59,77,78,126,136,146,155,156,157,218,219,228,229,240,244,250,255,256,257,322,323,324,</v>
      </c>
      <c r="AC390" t="str">
        <f t="shared" si="128"/>
        <v>Flying_list = [6,12,16,17,18,21,22,41,42,83,84,85,123,130,142,144,145,146,149,163,164,165,166,169,176,177,178,187,188,189,193,198,207,225,226,227,249,250,267,276,277,278,279,284,291,333,334,357,373,384,</v>
      </c>
      <c r="AD390" t="str">
        <f t="shared" si="129"/>
        <v>Ghost_list = [92,93,94,200,292,302,353,354,355,356,</v>
      </c>
      <c r="AE390" t="str">
        <f t="shared" si="130"/>
        <v>Grass_list = [1,2,3,43,44,45,46,47,69,70,71,102,103,114,152,153,154,182,187,188,189,191,192,251,252,253,254,270,271,272,273,274,275,285,286,315,331,332,345,346,357,387,388,389,</v>
      </c>
      <c r="AF390" t="str">
        <f t="shared" si="131"/>
        <v>Ground_list = [27,28,31,34,50,51,74,75,76,95,104,105,111,112,194,195,207,208,220,221,231,232,246,247,259,260,290,322,323,328,329,330,339,340,343,344,383,389,</v>
      </c>
      <c r="AG390" t="str">
        <f t="shared" si="132"/>
        <v>Ice_list = [87,91,124,131,144,215,220,221,225,238,361,362,363,364,365,378,</v>
      </c>
      <c r="AH390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90" t="str">
        <f t="shared" si="134"/>
        <v>Poison_list = [1,2,3,13,14,15,23,24,29,30,31,32,33,34,41,42,43,44,45,48,49,69,70,71,72,73,88,89,92,93,94,109,110,167,168,169,211,269,315,316,317,336,</v>
      </c>
      <c r="AJ390" t="str">
        <f t="shared" si="135"/>
        <v>Psychic_list = [63,64,65,79,80,96,97,102,103,121,122,124,150,151,177,178,196,199,201,202,203,238,249,251,280,281,282,307,308,325,326,337,338,343,344,358,360,374,375,376,380,381,385,386,</v>
      </c>
      <c r="AK390" t="str">
        <f t="shared" si="136"/>
        <v>Rock_list = [74,75,76,95,111,112,138,139,140,141,142,185,213,219,222,246,247,248,299,304,305,306,337,338,345,346,347,348,369,377,</v>
      </c>
      <c r="AL390" t="str">
        <f t="shared" si="137"/>
        <v>Steel_list = [81,82,205,208,212,227,303,304,305,306,374,375,376,379,385,</v>
      </c>
      <c r="AM390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</v>
      </c>
    </row>
    <row r="391" spans="1:39" x14ac:dyDescent="0.5">
      <c r="A391">
        <v>390</v>
      </c>
      <c r="B391" t="s">
        <v>1245</v>
      </c>
      <c r="C391" t="s">
        <v>1627</v>
      </c>
      <c r="D391" t="s">
        <v>1634</v>
      </c>
      <c r="E391" t="str">
        <f t="shared" si="143"/>
        <v/>
      </c>
      <c r="F391" t="str">
        <f t="shared" si="143"/>
        <v/>
      </c>
      <c r="G391" t="str">
        <f t="shared" si="143"/>
        <v/>
      </c>
      <c r="H391" t="str">
        <f t="shared" si="143"/>
        <v/>
      </c>
      <c r="I391" t="str">
        <f t="shared" si="143"/>
        <v/>
      </c>
      <c r="J391">
        <f t="shared" si="143"/>
        <v>390</v>
      </c>
      <c r="K391" t="str">
        <f t="shared" si="143"/>
        <v/>
      </c>
      <c r="L391" t="str">
        <f t="shared" si="143"/>
        <v/>
      </c>
      <c r="M391" t="str">
        <f t="shared" si="143"/>
        <v/>
      </c>
      <c r="N391" t="str">
        <f t="shared" si="143"/>
        <v/>
      </c>
      <c r="O391" t="str">
        <f t="shared" si="143"/>
        <v/>
      </c>
      <c r="P391" t="str">
        <f t="shared" si="143"/>
        <v/>
      </c>
      <c r="Q391" t="str">
        <f t="shared" si="143"/>
        <v/>
      </c>
      <c r="R391" t="str">
        <f t="shared" si="143"/>
        <v/>
      </c>
      <c r="S391" t="str">
        <f t="shared" si="143"/>
        <v/>
      </c>
      <c r="T391" t="str">
        <f t="shared" si="143"/>
        <v/>
      </c>
      <c r="U391" t="str">
        <f t="shared" si="140"/>
        <v/>
      </c>
      <c r="W391" t="str">
        <f t="shared" si="144"/>
        <v>Bug_list = [10,11,12,13,14,15,46,47,48,49,123,127,165,166,167,168,193,204,205,212,213,214,265,266,267,268,269,283,284,290,291,292,313,314,347,348,</v>
      </c>
      <c r="X391" t="str">
        <f t="shared" si="123"/>
        <v>Dark_list = [197,198,215,228,229,248,261,262,274,275,302,318,319,332,342,359,</v>
      </c>
      <c r="Y391" t="str">
        <f t="shared" si="124"/>
        <v>Dragon_list = [147,148,149,230,329,330,334,371,372,373,380,381,384,</v>
      </c>
      <c r="Z391" t="str">
        <f t="shared" si="125"/>
        <v>Electric_list = [25,26,81,82,100,101,125,135,145,170,171,172,179,180,181,239,243,309,310,311,312,</v>
      </c>
      <c r="AA391" t="str">
        <f t="shared" si="126"/>
        <v>Fighting_list = [56,57,62,66,67,68,106,107,214,236,237,256,257,286,296,297,307,308,</v>
      </c>
      <c r="AB391" t="str">
        <f t="shared" si="127"/>
        <v>Fire_list = [4,5,6,37,38,58,59,77,78,126,136,146,155,156,157,218,219,228,229,240,244,250,255,256,257,322,323,324,390,</v>
      </c>
      <c r="AC391" t="str">
        <f t="shared" si="128"/>
        <v>Flying_list = [6,12,16,17,18,21,22,41,42,83,84,85,123,130,142,144,145,146,149,163,164,165,166,169,176,177,178,187,188,189,193,198,207,225,226,227,249,250,267,276,277,278,279,284,291,333,334,357,373,384,</v>
      </c>
      <c r="AD391" t="str">
        <f t="shared" si="129"/>
        <v>Ghost_list = [92,93,94,200,292,302,353,354,355,356,</v>
      </c>
      <c r="AE391" t="str">
        <f t="shared" si="130"/>
        <v>Grass_list = [1,2,3,43,44,45,46,47,69,70,71,102,103,114,152,153,154,182,187,188,189,191,192,251,252,253,254,270,271,272,273,274,275,285,286,315,331,332,345,346,357,387,388,389,</v>
      </c>
      <c r="AF391" t="str">
        <f t="shared" si="131"/>
        <v>Ground_list = [27,28,31,34,50,51,74,75,76,95,104,105,111,112,194,195,207,208,220,221,231,232,246,247,259,260,290,322,323,328,329,330,339,340,343,344,383,389,</v>
      </c>
      <c r="AG391" t="str">
        <f t="shared" si="132"/>
        <v>Ice_list = [87,91,124,131,144,215,220,221,225,238,361,362,363,364,365,378,</v>
      </c>
      <c r="AH391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91" t="str">
        <f t="shared" si="134"/>
        <v>Poison_list = [1,2,3,13,14,15,23,24,29,30,31,32,33,34,41,42,43,44,45,48,49,69,70,71,72,73,88,89,92,93,94,109,110,167,168,169,211,269,315,316,317,336,</v>
      </c>
      <c r="AJ391" t="str">
        <f t="shared" si="135"/>
        <v>Psychic_list = [63,64,65,79,80,96,97,102,103,121,122,124,150,151,177,178,196,199,201,202,203,238,249,251,280,281,282,307,308,325,326,337,338,343,344,358,360,374,375,376,380,381,385,386,</v>
      </c>
      <c r="AK391" t="str">
        <f t="shared" si="136"/>
        <v>Rock_list = [74,75,76,95,111,112,138,139,140,141,142,185,213,219,222,246,247,248,299,304,305,306,337,338,345,346,347,348,369,377,</v>
      </c>
      <c r="AL391" t="str">
        <f t="shared" si="137"/>
        <v>Steel_list = [81,82,205,208,212,227,303,304,305,306,374,375,376,379,385,</v>
      </c>
      <c r="AM391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</v>
      </c>
    </row>
    <row r="392" spans="1:39" x14ac:dyDescent="0.5">
      <c r="A392">
        <v>391</v>
      </c>
      <c r="B392" t="s">
        <v>1246</v>
      </c>
      <c r="C392" t="s">
        <v>1627</v>
      </c>
      <c r="D392" t="s">
        <v>1631</v>
      </c>
      <c r="E392" t="str">
        <f t="shared" si="143"/>
        <v/>
      </c>
      <c r="F392" t="str">
        <f t="shared" si="143"/>
        <v/>
      </c>
      <c r="G392" t="str">
        <f t="shared" si="143"/>
        <v/>
      </c>
      <c r="H392" t="str">
        <f t="shared" si="143"/>
        <v/>
      </c>
      <c r="I392">
        <f t="shared" si="143"/>
        <v>391</v>
      </c>
      <c r="J392">
        <f t="shared" si="143"/>
        <v>391</v>
      </c>
      <c r="K392" t="str">
        <f t="shared" si="143"/>
        <v/>
      </c>
      <c r="L392" t="str">
        <f t="shared" si="143"/>
        <v/>
      </c>
      <c r="M392" t="str">
        <f t="shared" si="143"/>
        <v/>
      </c>
      <c r="N392" t="str">
        <f t="shared" si="143"/>
        <v/>
      </c>
      <c r="O392" t="str">
        <f t="shared" si="143"/>
        <v/>
      </c>
      <c r="P392" t="str">
        <f t="shared" si="143"/>
        <v/>
      </c>
      <c r="Q392" t="str">
        <f t="shared" si="143"/>
        <v/>
      </c>
      <c r="R392" t="str">
        <f t="shared" si="143"/>
        <v/>
      </c>
      <c r="S392" t="str">
        <f t="shared" si="143"/>
        <v/>
      </c>
      <c r="T392" t="str">
        <f t="shared" si="143"/>
        <v/>
      </c>
      <c r="U392" t="str">
        <f t="shared" si="140"/>
        <v/>
      </c>
      <c r="W392" t="str">
        <f t="shared" si="144"/>
        <v>Bug_list = [10,11,12,13,14,15,46,47,48,49,123,127,165,166,167,168,193,204,205,212,213,214,265,266,267,268,269,283,284,290,291,292,313,314,347,348,</v>
      </c>
      <c r="X392" t="str">
        <f t="shared" si="123"/>
        <v>Dark_list = [197,198,215,228,229,248,261,262,274,275,302,318,319,332,342,359,</v>
      </c>
      <c r="Y392" t="str">
        <f t="shared" si="124"/>
        <v>Dragon_list = [147,148,149,230,329,330,334,371,372,373,380,381,384,</v>
      </c>
      <c r="Z392" t="str">
        <f t="shared" si="125"/>
        <v>Electric_list = [25,26,81,82,100,101,125,135,145,170,171,172,179,180,181,239,243,309,310,311,312,</v>
      </c>
      <c r="AA392" t="str">
        <f t="shared" si="126"/>
        <v>Fighting_list = [56,57,62,66,67,68,106,107,214,236,237,256,257,286,296,297,307,308,391,</v>
      </c>
      <c r="AB392" t="str">
        <f t="shared" si="127"/>
        <v>Fire_list = [4,5,6,37,38,58,59,77,78,126,136,146,155,156,157,218,219,228,229,240,244,250,255,256,257,322,323,324,390,391,</v>
      </c>
      <c r="AC392" t="str">
        <f t="shared" si="128"/>
        <v>Flying_list = [6,12,16,17,18,21,22,41,42,83,84,85,123,130,142,144,145,146,149,163,164,165,166,169,176,177,178,187,188,189,193,198,207,225,226,227,249,250,267,276,277,278,279,284,291,333,334,357,373,384,</v>
      </c>
      <c r="AD392" t="str">
        <f t="shared" si="129"/>
        <v>Ghost_list = [92,93,94,200,292,302,353,354,355,356,</v>
      </c>
      <c r="AE392" t="str">
        <f t="shared" si="130"/>
        <v>Grass_list = [1,2,3,43,44,45,46,47,69,70,71,102,103,114,152,153,154,182,187,188,189,191,192,251,252,253,254,270,271,272,273,274,275,285,286,315,331,332,345,346,357,387,388,389,</v>
      </c>
      <c r="AF392" t="str">
        <f t="shared" si="131"/>
        <v>Ground_list = [27,28,31,34,50,51,74,75,76,95,104,105,111,112,194,195,207,208,220,221,231,232,246,247,259,260,290,322,323,328,329,330,339,340,343,344,383,389,</v>
      </c>
      <c r="AG392" t="str">
        <f t="shared" si="132"/>
        <v>Ice_list = [87,91,124,131,144,215,220,221,225,238,361,362,363,364,365,378,</v>
      </c>
      <c r="AH392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92" t="str">
        <f t="shared" si="134"/>
        <v>Poison_list = [1,2,3,13,14,15,23,24,29,30,31,32,33,34,41,42,43,44,45,48,49,69,70,71,72,73,88,89,92,93,94,109,110,167,168,169,211,269,315,316,317,336,</v>
      </c>
      <c r="AJ392" t="str">
        <f t="shared" si="135"/>
        <v>Psychic_list = [63,64,65,79,80,96,97,102,103,121,122,124,150,151,177,178,196,199,201,202,203,238,249,251,280,281,282,307,308,325,326,337,338,343,344,358,360,374,375,376,380,381,385,386,</v>
      </c>
      <c r="AK392" t="str">
        <f t="shared" si="136"/>
        <v>Rock_list = [74,75,76,95,111,112,138,139,140,141,142,185,213,219,222,246,247,248,299,304,305,306,337,338,345,346,347,348,369,377,</v>
      </c>
      <c r="AL392" t="str">
        <f t="shared" si="137"/>
        <v>Steel_list = [81,82,205,208,212,227,303,304,305,306,374,375,376,379,385,</v>
      </c>
      <c r="AM392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</v>
      </c>
    </row>
    <row r="393" spans="1:39" x14ac:dyDescent="0.5">
      <c r="A393">
        <v>392</v>
      </c>
      <c r="B393" t="s">
        <v>1527</v>
      </c>
      <c r="C393" t="s">
        <v>1627</v>
      </c>
      <c r="D393" t="s">
        <v>1631</v>
      </c>
      <c r="E393" t="str">
        <f t="shared" si="143"/>
        <v/>
      </c>
      <c r="F393" t="str">
        <f t="shared" si="143"/>
        <v/>
      </c>
      <c r="G393" t="str">
        <f t="shared" si="143"/>
        <v/>
      </c>
      <c r="H393" t="str">
        <f t="shared" si="143"/>
        <v/>
      </c>
      <c r="I393">
        <f t="shared" si="143"/>
        <v>392</v>
      </c>
      <c r="J393">
        <f t="shared" si="143"/>
        <v>392</v>
      </c>
      <c r="K393" t="str">
        <f t="shared" si="143"/>
        <v/>
      </c>
      <c r="L393" t="str">
        <f t="shared" si="143"/>
        <v/>
      </c>
      <c r="M393" t="str">
        <f t="shared" si="143"/>
        <v/>
      </c>
      <c r="N393" t="str">
        <f t="shared" si="143"/>
        <v/>
      </c>
      <c r="O393" t="str">
        <f t="shared" si="143"/>
        <v/>
      </c>
      <c r="P393" t="str">
        <f t="shared" si="143"/>
        <v/>
      </c>
      <c r="Q393" t="str">
        <f t="shared" si="143"/>
        <v/>
      </c>
      <c r="R393" t="str">
        <f t="shared" si="143"/>
        <v/>
      </c>
      <c r="S393" t="str">
        <f t="shared" si="143"/>
        <v/>
      </c>
      <c r="T393" t="str">
        <f t="shared" si="143"/>
        <v/>
      </c>
      <c r="U393" t="str">
        <f t="shared" si="140"/>
        <v/>
      </c>
      <c r="W393" t="str">
        <f t="shared" si="144"/>
        <v>Bug_list = [10,11,12,13,14,15,46,47,48,49,123,127,165,166,167,168,193,204,205,212,213,214,265,266,267,268,269,283,284,290,291,292,313,314,347,348,</v>
      </c>
      <c r="X393" t="str">
        <f t="shared" si="123"/>
        <v>Dark_list = [197,198,215,228,229,248,261,262,274,275,302,318,319,332,342,359,</v>
      </c>
      <c r="Y393" t="str">
        <f t="shared" si="124"/>
        <v>Dragon_list = [147,148,149,230,329,330,334,371,372,373,380,381,384,</v>
      </c>
      <c r="Z393" t="str">
        <f t="shared" si="125"/>
        <v>Electric_list = [25,26,81,82,100,101,125,135,145,170,171,172,179,180,181,239,243,309,310,311,312,</v>
      </c>
      <c r="AA393" t="str">
        <f t="shared" si="126"/>
        <v>Fighting_list = [56,57,62,66,67,68,106,107,214,236,237,256,257,286,296,297,307,308,391,392,</v>
      </c>
      <c r="AB393" t="str">
        <f t="shared" si="127"/>
        <v>Fire_list = [4,5,6,37,38,58,59,77,78,126,136,146,155,156,157,218,219,228,229,240,244,250,255,256,257,322,323,324,390,391,392,</v>
      </c>
      <c r="AC393" t="str">
        <f t="shared" si="128"/>
        <v>Flying_list = [6,12,16,17,18,21,22,41,42,83,84,85,123,130,142,144,145,146,149,163,164,165,166,169,176,177,178,187,188,189,193,198,207,225,226,227,249,250,267,276,277,278,279,284,291,333,334,357,373,384,</v>
      </c>
      <c r="AD393" t="str">
        <f t="shared" si="129"/>
        <v>Ghost_list = [92,93,94,200,292,302,353,354,355,356,</v>
      </c>
      <c r="AE393" t="str">
        <f t="shared" si="130"/>
        <v>Grass_list = [1,2,3,43,44,45,46,47,69,70,71,102,103,114,152,153,154,182,187,188,189,191,192,251,252,253,254,270,271,272,273,274,275,285,286,315,331,332,345,346,357,387,388,389,</v>
      </c>
      <c r="AF393" t="str">
        <f t="shared" si="131"/>
        <v>Ground_list = [27,28,31,34,50,51,74,75,76,95,104,105,111,112,194,195,207,208,220,221,231,232,246,247,259,260,290,322,323,328,329,330,339,340,343,344,383,389,</v>
      </c>
      <c r="AG393" t="str">
        <f t="shared" si="132"/>
        <v>Ice_list = [87,91,124,131,144,215,220,221,225,238,361,362,363,364,365,378,</v>
      </c>
      <c r="AH393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93" t="str">
        <f t="shared" si="134"/>
        <v>Poison_list = [1,2,3,13,14,15,23,24,29,30,31,32,33,34,41,42,43,44,45,48,49,69,70,71,72,73,88,89,92,93,94,109,110,167,168,169,211,269,315,316,317,336,</v>
      </c>
      <c r="AJ393" t="str">
        <f t="shared" si="135"/>
        <v>Psychic_list = [63,64,65,79,80,96,97,102,103,121,122,124,150,151,177,178,196,199,201,202,203,238,249,251,280,281,282,307,308,325,326,337,338,343,344,358,360,374,375,376,380,381,385,386,</v>
      </c>
      <c r="AK393" t="str">
        <f t="shared" si="136"/>
        <v>Rock_list = [74,75,76,95,111,112,138,139,140,141,142,185,213,219,222,246,247,248,299,304,305,306,337,338,345,346,347,348,369,377,</v>
      </c>
      <c r="AL393" t="str">
        <f t="shared" si="137"/>
        <v>Steel_list = [81,82,205,208,212,227,303,304,305,306,374,375,376,379,385,</v>
      </c>
      <c r="AM393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</v>
      </c>
    </row>
    <row r="394" spans="1:39" x14ac:dyDescent="0.5">
      <c r="A394">
        <v>393</v>
      </c>
      <c r="B394" t="s">
        <v>1247</v>
      </c>
      <c r="C394" t="s">
        <v>1625</v>
      </c>
      <c r="D394" t="s">
        <v>1634</v>
      </c>
      <c r="E394" t="str">
        <f t="shared" si="143"/>
        <v/>
      </c>
      <c r="F394" t="str">
        <f t="shared" si="143"/>
        <v/>
      </c>
      <c r="G394" t="str">
        <f t="shared" si="143"/>
        <v/>
      </c>
      <c r="H394" t="str">
        <f t="shared" si="143"/>
        <v/>
      </c>
      <c r="I394" t="str">
        <f t="shared" si="143"/>
        <v/>
      </c>
      <c r="J394" t="str">
        <f t="shared" si="143"/>
        <v/>
      </c>
      <c r="K394" t="str">
        <f t="shared" si="143"/>
        <v/>
      </c>
      <c r="L394" t="str">
        <f t="shared" si="143"/>
        <v/>
      </c>
      <c r="M394" t="str">
        <f t="shared" si="143"/>
        <v/>
      </c>
      <c r="N394" t="str">
        <f t="shared" si="143"/>
        <v/>
      </c>
      <c r="O394" t="str">
        <f t="shared" si="143"/>
        <v/>
      </c>
      <c r="P394" t="str">
        <f t="shared" si="143"/>
        <v/>
      </c>
      <c r="Q394" t="str">
        <f t="shared" si="143"/>
        <v/>
      </c>
      <c r="R394" t="str">
        <f t="shared" si="143"/>
        <v/>
      </c>
      <c r="S394" t="str">
        <f t="shared" si="143"/>
        <v/>
      </c>
      <c r="T394" t="str">
        <f t="shared" si="143"/>
        <v/>
      </c>
      <c r="U394">
        <f t="shared" si="140"/>
        <v>393</v>
      </c>
      <c r="W394" t="str">
        <f t="shared" si="144"/>
        <v>Bug_list = [10,11,12,13,14,15,46,47,48,49,123,127,165,166,167,168,193,204,205,212,213,214,265,266,267,268,269,283,284,290,291,292,313,314,347,348,</v>
      </c>
      <c r="X394" t="str">
        <f t="shared" si="123"/>
        <v>Dark_list = [197,198,215,228,229,248,261,262,274,275,302,318,319,332,342,359,</v>
      </c>
      <c r="Y394" t="str">
        <f t="shared" si="124"/>
        <v>Dragon_list = [147,148,149,230,329,330,334,371,372,373,380,381,384,</v>
      </c>
      <c r="Z394" t="str">
        <f t="shared" si="125"/>
        <v>Electric_list = [25,26,81,82,100,101,125,135,145,170,171,172,179,180,181,239,243,309,310,311,312,</v>
      </c>
      <c r="AA394" t="str">
        <f t="shared" si="126"/>
        <v>Fighting_list = [56,57,62,66,67,68,106,107,214,236,237,256,257,286,296,297,307,308,391,392,</v>
      </c>
      <c r="AB394" t="str">
        <f t="shared" si="127"/>
        <v>Fire_list = [4,5,6,37,38,58,59,77,78,126,136,146,155,156,157,218,219,228,229,240,244,250,255,256,257,322,323,324,390,391,392,</v>
      </c>
      <c r="AC394" t="str">
        <f t="shared" si="128"/>
        <v>Flying_list = [6,12,16,17,18,21,22,41,42,83,84,85,123,130,142,144,145,146,149,163,164,165,166,169,176,177,178,187,188,189,193,198,207,225,226,227,249,250,267,276,277,278,279,284,291,333,334,357,373,384,</v>
      </c>
      <c r="AD394" t="str">
        <f t="shared" si="129"/>
        <v>Ghost_list = [92,93,94,200,292,302,353,354,355,356,</v>
      </c>
      <c r="AE394" t="str">
        <f t="shared" si="130"/>
        <v>Grass_list = [1,2,3,43,44,45,46,47,69,70,71,102,103,114,152,153,154,182,187,188,189,191,192,251,252,253,254,270,271,272,273,274,275,285,286,315,331,332,345,346,357,387,388,389,</v>
      </c>
      <c r="AF394" t="str">
        <f t="shared" si="131"/>
        <v>Ground_list = [27,28,31,34,50,51,74,75,76,95,104,105,111,112,194,195,207,208,220,221,231,232,246,247,259,260,290,322,323,328,329,330,339,340,343,344,383,389,</v>
      </c>
      <c r="AG394" t="str">
        <f t="shared" si="132"/>
        <v>Ice_list = [87,91,124,131,144,215,220,221,225,238,361,362,363,364,365,378,</v>
      </c>
      <c r="AH394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94" t="str">
        <f t="shared" si="134"/>
        <v>Poison_list = [1,2,3,13,14,15,23,24,29,30,31,32,33,34,41,42,43,44,45,48,49,69,70,71,72,73,88,89,92,93,94,109,110,167,168,169,211,269,315,316,317,336,</v>
      </c>
      <c r="AJ394" t="str">
        <f t="shared" si="135"/>
        <v>Psychic_list = [63,64,65,79,80,96,97,102,103,121,122,124,150,151,177,178,196,199,201,202,203,238,249,251,280,281,282,307,308,325,326,337,338,343,344,358,360,374,375,376,380,381,385,386,</v>
      </c>
      <c r="AK394" t="str">
        <f t="shared" si="136"/>
        <v>Rock_list = [74,75,76,95,111,112,138,139,140,141,142,185,213,219,222,246,247,248,299,304,305,306,337,338,345,346,347,348,369,377,</v>
      </c>
      <c r="AL394" t="str">
        <f t="shared" si="137"/>
        <v>Steel_list = [81,82,205,208,212,227,303,304,305,306,374,375,376,379,385,</v>
      </c>
      <c r="AM394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</v>
      </c>
    </row>
    <row r="395" spans="1:39" x14ac:dyDescent="0.5">
      <c r="A395">
        <v>394</v>
      </c>
      <c r="B395" t="s">
        <v>1248</v>
      </c>
      <c r="C395" t="s">
        <v>1625</v>
      </c>
      <c r="D395" t="s">
        <v>1634</v>
      </c>
      <c r="E395" t="str">
        <f t="shared" si="143"/>
        <v/>
      </c>
      <c r="F395" t="str">
        <f t="shared" si="143"/>
        <v/>
      </c>
      <c r="G395" t="str">
        <f t="shared" si="143"/>
        <v/>
      </c>
      <c r="H395" t="str">
        <f t="shared" si="143"/>
        <v/>
      </c>
      <c r="I395" t="str">
        <f t="shared" si="143"/>
        <v/>
      </c>
      <c r="J395" t="str">
        <f t="shared" si="143"/>
        <v/>
      </c>
      <c r="K395" t="str">
        <f t="shared" si="143"/>
        <v/>
      </c>
      <c r="L395" t="str">
        <f t="shared" si="143"/>
        <v/>
      </c>
      <c r="M395" t="str">
        <f t="shared" si="143"/>
        <v/>
      </c>
      <c r="N395" t="str">
        <f t="shared" si="143"/>
        <v/>
      </c>
      <c r="O395" t="str">
        <f t="shared" si="143"/>
        <v/>
      </c>
      <c r="P395" t="str">
        <f t="shared" si="143"/>
        <v/>
      </c>
      <c r="Q395" t="str">
        <f t="shared" si="143"/>
        <v/>
      </c>
      <c r="R395" t="str">
        <f t="shared" si="143"/>
        <v/>
      </c>
      <c r="S395" t="str">
        <f t="shared" si="143"/>
        <v/>
      </c>
      <c r="T395" t="str">
        <f t="shared" si="143"/>
        <v/>
      </c>
      <c r="U395">
        <f t="shared" si="140"/>
        <v>394</v>
      </c>
      <c r="W395" t="str">
        <f t="shared" si="144"/>
        <v>Bug_list = [10,11,12,13,14,15,46,47,48,49,123,127,165,166,167,168,193,204,205,212,213,214,265,266,267,268,269,283,284,290,291,292,313,314,347,348,</v>
      </c>
      <c r="X395" t="str">
        <f t="shared" si="123"/>
        <v>Dark_list = [197,198,215,228,229,248,261,262,274,275,302,318,319,332,342,359,</v>
      </c>
      <c r="Y395" t="str">
        <f t="shared" si="124"/>
        <v>Dragon_list = [147,148,149,230,329,330,334,371,372,373,380,381,384,</v>
      </c>
      <c r="Z395" t="str">
        <f t="shared" si="125"/>
        <v>Electric_list = [25,26,81,82,100,101,125,135,145,170,171,172,179,180,181,239,243,309,310,311,312,</v>
      </c>
      <c r="AA395" t="str">
        <f t="shared" si="126"/>
        <v>Fighting_list = [56,57,62,66,67,68,106,107,214,236,237,256,257,286,296,297,307,308,391,392,</v>
      </c>
      <c r="AB395" t="str">
        <f t="shared" si="127"/>
        <v>Fire_list = [4,5,6,37,38,58,59,77,78,126,136,146,155,156,157,218,219,228,229,240,244,250,255,256,257,322,323,324,390,391,392,</v>
      </c>
      <c r="AC395" t="str">
        <f t="shared" si="128"/>
        <v>Flying_list = [6,12,16,17,18,21,22,41,42,83,84,85,123,130,142,144,145,146,149,163,164,165,166,169,176,177,178,187,188,189,193,198,207,225,226,227,249,250,267,276,277,278,279,284,291,333,334,357,373,384,</v>
      </c>
      <c r="AD395" t="str">
        <f t="shared" si="129"/>
        <v>Ghost_list = [92,93,94,200,292,302,353,354,355,356,</v>
      </c>
      <c r="AE395" t="str">
        <f t="shared" si="130"/>
        <v>Grass_list = [1,2,3,43,44,45,46,47,69,70,71,102,103,114,152,153,154,182,187,188,189,191,192,251,252,253,254,270,271,272,273,274,275,285,286,315,331,332,345,346,357,387,388,389,</v>
      </c>
      <c r="AF395" t="str">
        <f t="shared" si="131"/>
        <v>Ground_list = [27,28,31,34,50,51,74,75,76,95,104,105,111,112,194,195,207,208,220,221,231,232,246,247,259,260,290,322,323,328,329,330,339,340,343,344,383,389,</v>
      </c>
      <c r="AG395" t="str">
        <f t="shared" si="132"/>
        <v>Ice_list = [87,91,124,131,144,215,220,221,225,238,361,362,363,364,365,378,</v>
      </c>
      <c r="AH395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95" t="str">
        <f t="shared" si="134"/>
        <v>Poison_list = [1,2,3,13,14,15,23,24,29,30,31,32,33,34,41,42,43,44,45,48,49,69,70,71,72,73,88,89,92,93,94,109,110,167,168,169,211,269,315,316,317,336,</v>
      </c>
      <c r="AJ395" t="str">
        <f t="shared" si="135"/>
        <v>Psychic_list = [63,64,65,79,80,96,97,102,103,121,122,124,150,151,177,178,196,199,201,202,203,238,249,251,280,281,282,307,308,325,326,337,338,343,344,358,360,374,375,376,380,381,385,386,</v>
      </c>
      <c r="AK395" t="str">
        <f t="shared" si="136"/>
        <v>Rock_list = [74,75,76,95,111,112,138,139,140,141,142,185,213,219,222,246,247,248,299,304,305,306,337,338,345,346,347,348,369,377,</v>
      </c>
      <c r="AL395" t="str">
        <f t="shared" si="137"/>
        <v>Steel_list = [81,82,205,208,212,227,303,304,305,306,374,375,376,379,385,</v>
      </c>
      <c r="AM395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</v>
      </c>
    </row>
    <row r="396" spans="1:39" x14ac:dyDescent="0.5">
      <c r="A396">
        <v>395</v>
      </c>
      <c r="B396" t="s">
        <v>1528</v>
      </c>
      <c r="C396" t="s">
        <v>1625</v>
      </c>
      <c r="D396" t="s">
        <v>1630</v>
      </c>
      <c r="E396" t="str">
        <f t="shared" si="143"/>
        <v/>
      </c>
      <c r="F396" t="str">
        <f t="shared" si="143"/>
        <v/>
      </c>
      <c r="G396" t="str">
        <f t="shared" si="143"/>
        <v/>
      </c>
      <c r="H396" t="str">
        <f t="shared" si="143"/>
        <v/>
      </c>
      <c r="I396" t="str">
        <f t="shared" si="143"/>
        <v/>
      </c>
      <c r="J396" t="str">
        <f t="shared" si="143"/>
        <v/>
      </c>
      <c r="K396" t="str">
        <f t="shared" si="143"/>
        <v/>
      </c>
      <c r="L396" t="str">
        <f t="shared" si="143"/>
        <v/>
      </c>
      <c r="M396" t="str">
        <f t="shared" si="143"/>
        <v/>
      </c>
      <c r="N396" t="str">
        <f t="shared" si="143"/>
        <v/>
      </c>
      <c r="O396" t="str">
        <f t="shared" si="143"/>
        <v/>
      </c>
      <c r="P396" t="str">
        <f t="shared" si="143"/>
        <v/>
      </c>
      <c r="Q396" t="str">
        <f t="shared" si="143"/>
        <v/>
      </c>
      <c r="R396" t="str">
        <f t="shared" si="143"/>
        <v/>
      </c>
      <c r="S396" t="str">
        <f t="shared" si="143"/>
        <v/>
      </c>
      <c r="T396">
        <f t="shared" si="143"/>
        <v>395</v>
      </c>
      <c r="U396">
        <f t="shared" si="140"/>
        <v>395</v>
      </c>
      <c r="W396" t="str">
        <f t="shared" si="144"/>
        <v>Bug_list = [10,11,12,13,14,15,46,47,48,49,123,127,165,166,167,168,193,204,205,212,213,214,265,266,267,268,269,283,284,290,291,292,313,314,347,348,</v>
      </c>
      <c r="X396" t="str">
        <f t="shared" si="123"/>
        <v>Dark_list = [197,198,215,228,229,248,261,262,274,275,302,318,319,332,342,359,</v>
      </c>
      <c r="Y396" t="str">
        <f t="shared" si="124"/>
        <v>Dragon_list = [147,148,149,230,329,330,334,371,372,373,380,381,384,</v>
      </c>
      <c r="Z396" t="str">
        <f t="shared" si="125"/>
        <v>Electric_list = [25,26,81,82,100,101,125,135,145,170,171,172,179,180,181,239,243,309,310,311,312,</v>
      </c>
      <c r="AA396" t="str">
        <f t="shared" si="126"/>
        <v>Fighting_list = [56,57,62,66,67,68,106,107,214,236,237,256,257,286,296,297,307,308,391,392,</v>
      </c>
      <c r="AB396" t="str">
        <f t="shared" si="127"/>
        <v>Fire_list = [4,5,6,37,38,58,59,77,78,126,136,146,155,156,157,218,219,228,229,240,244,250,255,256,257,322,323,324,390,391,392,</v>
      </c>
      <c r="AC396" t="str">
        <f t="shared" si="128"/>
        <v>Flying_list = [6,12,16,17,18,21,22,41,42,83,84,85,123,130,142,144,145,146,149,163,164,165,166,169,176,177,178,187,188,189,193,198,207,225,226,227,249,250,267,276,277,278,279,284,291,333,334,357,373,384,</v>
      </c>
      <c r="AD396" t="str">
        <f t="shared" si="129"/>
        <v>Ghost_list = [92,93,94,200,292,302,353,354,355,356,</v>
      </c>
      <c r="AE396" t="str">
        <f t="shared" si="130"/>
        <v>Grass_list = [1,2,3,43,44,45,46,47,69,70,71,102,103,114,152,153,154,182,187,188,189,191,192,251,252,253,254,270,271,272,273,274,275,285,286,315,331,332,345,346,357,387,388,389,</v>
      </c>
      <c r="AF396" t="str">
        <f t="shared" si="131"/>
        <v>Ground_list = [27,28,31,34,50,51,74,75,76,95,104,105,111,112,194,195,207,208,220,221,231,232,246,247,259,260,290,322,323,328,329,330,339,340,343,344,383,389,</v>
      </c>
      <c r="AG396" t="str">
        <f t="shared" si="132"/>
        <v>Ice_list = [87,91,124,131,144,215,220,221,225,238,361,362,363,364,365,378,</v>
      </c>
      <c r="AH396" t="str">
        <f t="shared" si="133"/>
        <v>Normal_list = [16,17,18,19,20,21,22,39,40,52,53,83,84,85,108,113,115,128,132,133,137,143,161,162,163,164,174,190,203,206,216,217,233,234,235,241,242,263,264,276,277,287,288,289,293,294,295,298,300,301,327,333,335,351,352,</v>
      </c>
      <c r="AI396" t="str">
        <f t="shared" si="134"/>
        <v>Poison_list = [1,2,3,13,14,15,23,24,29,30,31,32,33,34,41,42,43,44,45,48,49,69,70,71,72,73,88,89,92,93,94,109,110,167,168,169,211,269,315,316,317,336,</v>
      </c>
      <c r="AJ396" t="str">
        <f t="shared" si="135"/>
        <v>Psychic_list = [63,64,65,79,80,96,97,102,103,121,122,124,150,151,177,178,196,199,201,202,203,238,249,251,280,281,282,307,308,325,326,337,338,343,344,358,360,374,375,376,380,381,385,386,</v>
      </c>
      <c r="AK396" t="str">
        <f t="shared" si="136"/>
        <v>Rock_list = [74,75,76,95,111,112,138,139,140,141,142,185,213,219,222,246,247,248,299,304,305,306,337,338,345,346,347,348,369,377,</v>
      </c>
      <c r="AL396" t="str">
        <f t="shared" si="137"/>
        <v>Steel_list = [81,82,205,208,212,227,303,304,305,306,374,375,376,379,385,395,</v>
      </c>
      <c r="AM396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</v>
      </c>
    </row>
    <row r="397" spans="1:39" x14ac:dyDescent="0.5">
      <c r="A397">
        <v>396</v>
      </c>
      <c r="B397" t="s">
        <v>1249</v>
      </c>
      <c r="C397" t="s">
        <v>1620</v>
      </c>
      <c r="D397" t="s">
        <v>1621</v>
      </c>
      <c r="E397" t="str">
        <f t="shared" si="143"/>
        <v/>
      </c>
      <c r="F397" t="str">
        <f t="shared" si="143"/>
        <v/>
      </c>
      <c r="G397" t="str">
        <f t="shared" si="143"/>
        <v/>
      </c>
      <c r="H397" t="str">
        <f t="shared" si="143"/>
        <v/>
      </c>
      <c r="I397" t="str">
        <f t="shared" si="143"/>
        <v/>
      </c>
      <c r="J397" t="str">
        <f t="shared" si="143"/>
        <v/>
      </c>
      <c r="K397">
        <f t="shared" si="143"/>
        <v>396</v>
      </c>
      <c r="L397" t="str">
        <f t="shared" si="143"/>
        <v/>
      </c>
      <c r="M397" t="str">
        <f t="shared" si="143"/>
        <v/>
      </c>
      <c r="N397" t="str">
        <f t="shared" si="143"/>
        <v/>
      </c>
      <c r="O397" t="str">
        <f t="shared" si="143"/>
        <v/>
      </c>
      <c r="P397">
        <f t="shared" si="143"/>
        <v>396</v>
      </c>
      <c r="Q397" t="str">
        <f t="shared" si="143"/>
        <v/>
      </c>
      <c r="R397" t="str">
        <f t="shared" si="143"/>
        <v/>
      </c>
      <c r="S397" t="str">
        <f t="shared" si="143"/>
        <v/>
      </c>
      <c r="T397" t="str">
        <f t="shared" si="143"/>
        <v/>
      </c>
      <c r="U397" t="str">
        <f t="shared" si="140"/>
        <v/>
      </c>
      <c r="W397" t="str">
        <f t="shared" si="144"/>
        <v>Bug_list = [10,11,12,13,14,15,46,47,48,49,123,127,165,166,167,168,193,204,205,212,213,214,265,266,267,268,269,283,284,290,291,292,313,314,347,348,</v>
      </c>
      <c r="X397" t="str">
        <f t="shared" si="123"/>
        <v>Dark_list = [197,198,215,228,229,248,261,262,274,275,302,318,319,332,342,359,</v>
      </c>
      <c r="Y397" t="str">
        <f t="shared" si="124"/>
        <v>Dragon_list = [147,148,149,230,329,330,334,371,372,373,380,381,384,</v>
      </c>
      <c r="Z397" t="str">
        <f t="shared" si="125"/>
        <v>Electric_list = [25,26,81,82,100,101,125,135,145,170,171,172,179,180,181,239,243,309,310,311,312,</v>
      </c>
      <c r="AA397" t="str">
        <f t="shared" si="126"/>
        <v>Fighting_list = [56,57,62,66,67,68,106,107,214,236,237,256,257,286,296,297,307,308,391,392,</v>
      </c>
      <c r="AB397" t="str">
        <f t="shared" si="127"/>
        <v>Fire_list = [4,5,6,37,38,58,59,77,78,126,136,146,155,156,157,218,219,228,229,240,244,250,255,256,257,322,323,324,390,391,392,</v>
      </c>
      <c r="AC397" t="str">
        <f t="shared" si="128"/>
        <v>Flying_list = [6,12,16,17,18,21,22,41,42,83,84,85,123,130,142,144,145,146,149,163,164,165,166,169,176,177,178,187,188,189,193,198,207,225,226,227,249,250,267,276,277,278,279,284,291,333,334,357,373,384,396,</v>
      </c>
      <c r="AD397" t="str">
        <f t="shared" si="129"/>
        <v>Ghost_list = [92,93,94,200,292,302,353,354,355,356,</v>
      </c>
      <c r="AE397" t="str">
        <f t="shared" si="130"/>
        <v>Grass_list = [1,2,3,43,44,45,46,47,69,70,71,102,103,114,152,153,154,182,187,188,189,191,192,251,252,253,254,270,271,272,273,274,275,285,286,315,331,332,345,346,357,387,388,389,</v>
      </c>
      <c r="AF397" t="str">
        <f t="shared" si="131"/>
        <v>Ground_list = [27,28,31,34,50,51,74,75,76,95,104,105,111,112,194,195,207,208,220,221,231,232,246,247,259,260,290,322,323,328,329,330,339,340,343,344,383,389,</v>
      </c>
      <c r="AG397" t="str">
        <f t="shared" si="132"/>
        <v>Ice_list = [87,91,124,131,144,215,220,221,225,238,361,362,363,364,365,378,</v>
      </c>
      <c r="AH397" t="str">
        <f t="shared" si="133"/>
        <v>Normal_list = [16,17,18,19,20,21,22,39,40,52,53,83,84,85,108,113,115,128,132,133,137,143,161,162,163,164,174,190,203,206,216,217,233,234,235,241,242,263,264,276,277,287,288,289,293,294,295,298,300,301,327,333,335,351,352,396,</v>
      </c>
      <c r="AI397" t="str">
        <f t="shared" si="134"/>
        <v>Poison_list = [1,2,3,13,14,15,23,24,29,30,31,32,33,34,41,42,43,44,45,48,49,69,70,71,72,73,88,89,92,93,94,109,110,167,168,169,211,269,315,316,317,336,</v>
      </c>
      <c r="AJ397" t="str">
        <f t="shared" si="135"/>
        <v>Psychic_list = [63,64,65,79,80,96,97,102,103,121,122,124,150,151,177,178,196,199,201,202,203,238,249,251,280,281,282,307,308,325,326,337,338,343,344,358,360,374,375,376,380,381,385,386,</v>
      </c>
      <c r="AK397" t="str">
        <f t="shared" si="136"/>
        <v>Rock_list = [74,75,76,95,111,112,138,139,140,141,142,185,213,219,222,246,247,248,299,304,305,306,337,338,345,346,347,348,369,377,</v>
      </c>
      <c r="AL397" t="str">
        <f t="shared" si="137"/>
        <v>Steel_list = [81,82,205,208,212,227,303,304,305,306,374,375,376,379,385,395,</v>
      </c>
      <c r="AM397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</v>
      </c>
    </row>
    <row r="398" spans="1:39" x14ac:dyDescent="0.5">
      <c r="A398">
        <v>397</v>
      </c>
      <c r="B398" t="s">
        <v>1250</v>
      </c>
      <c r="C398" t="s">
        <v>1620</v>
      </c>
      <c r="D398" t="s">
        <v>1621</v>
      </c>
      <c r="E398" t="str">
        <f t="shared" si="143"/>
        <v/>
      </c>
      <c r="F398" t="str">
        <f t="shared" si="143"/>
        <v/>
      </c>
      <c r="G398" t="str">
        <f t="shared" si="143"/>
        <v/>
      </c>
      <c r="H398" t="str">
        <f t="shared" si="143"/>
        <v/>
      </c>
      <c r="I398" t="str">
        <f t="shared" si="143"/>
        <v/>
      </c>
      <c r="J398" t="str">
        <f t="shared" si="143"/>
        <v/>
      </c>
      <c r="K398">
        <f t="shared" si="143"/>
        <v>397</v>
      </c>
      <c r="L398" t="str">
        <f t="shared" si="143"/>
        <v/>
      </c>
      <c r="M398" t="str">
        <f t="shared" si="143"/>
        <v/>
      </c>
      <c r="N398" t="str">
        <f t="shared" si="143"/>
        <v/>
      </c>
      <c r="O398" t="str">
        <f t="shared" si="143"/>
        <v/>
      </c>
      <c r="P398">
        <f t="shared" si="143"/>
        <v>397</v>
      </c>
      <c r="Q398" t="str">
        <f t="shared" si="143"/>
        <v/>
      </c>
      <c r="R398" t="str">
        <f t="shared" si="143"/>
        <v/>
      </c>
      <c r="S398" t="str">
        <f t="shared" si="143"/>
        <v/>
      </c>
      <c r="T398" t="str">
        <f t="shared" si="143"/>
        <v/>
      </c>
      <c r="U398" t="str">
        <f t="shared" si="140"/>
        <v/>
      </c>
      <c r="W398" t="str">
        <f t="shared" si="144"/>
        <v>Bug_list = [10,11,12,13,14,15,46,47,48,49,123,127,165,166,167,168,193,204,205,212,213,214,265,266,267,268,269,283,284,290,291,292,313,314,347,348,</v>
      </c>
      <c r="X398" t="str">
        <f t="shared" si="123"/>
        <v>Dark_list = [197,198,215,228,229,248,261,262,274,275,302,318,319,332,342,359,</v>
      </c>
      <c r="Y398" t="str">
        <f t="shared" si="124"/>
        <v>Dragon_list = [147,148,149,230,329,330,334,371,372,373,380,381,384,</v>
      </c>
      <c r="Z398" t="str">
        <f t="shared" si="125"/>
        <v>Electric_list = [25,26,81,82,100,101,125,135,145,170,171,172,179,180,181,239,243,309,310,311,312,</v>
      </c>
      <c r="AA398" t="str">
        <f t="shared" si="126"/>
        <v>Fighting_list = [56,57,62,66,67,68,106,107,214,236,237,256,257,286,296,297,307,308,391,392,</v>
      </c>
      <c r="AB398" t="str">
        <f t="shared" si="127"/>
        <v>Fire_list = [4,5,6,37,38,58,59,77,78,126,136,146,155,156,157,218,219,228,229,240,244,250,255,256,257,322,323,324,390,391,392,</v>
      </c>
      <c r="AC398" t="str">
        <f t="shared" si="128"/>
        <v>Flying_list = [6,12,16,17,18,21,22,41,42,83,84,85,123,130,142,144,145,146,149,163,164,165,166,169,176,177,178,187,188,189,193,198,207,225,226,227,249,250,267,276,277,278,279,284,291,333,334,357,373,384,396,397,</v>
      </c>
      <c r="AD398" t="str">
        <f t="shared" si="129"/>
        <v>Ghost_list = [92,93,94,200,292,302,353,354,355,356,</v>
      </c>
      <c r="AE398" t="str">
        <f t="shared" si="130"/>
        <v>Grass_list = [1,2,3,43,44,45,46,47,69,70,71,102,103,114,152,153,154,182,187,188,189,191,192,251,252,253,254,270,271,272,273,274,275,285,286,315,331,332,345,346,357,387,388,389,</v>
      </c>
      <c r="AF398" t="str">
        <f t="shared" si="131"/>
        <v>Ground_list = [27,28,31,34,50,51,74,75,76,95,104,105,111,112,194,195,207,208,220,221,231,232,246,247,259,260,290,322,323,328,329,330,339,340,343,344,383,389,</v>
      </c>
      <c r="AG398" t="str">
        <f t="shared" si="132"/>
        <v>Ice_list = [87,91,124,131,144,215,220,221,225,238,361,362,363,364,365,378,</v>
      </c>
      <c r="AH398" t="str">
        <f t="shared" si="133"/>
        <v>Normal_list = [16,17,18,19,20,21,22,39,40,52,53,83,84,85,108,113,115,128,132,133,137,143,161,162,163,164,174,190,203,206,216,217,233,234,235,241,242,263,264,276,277,287,288,289,293,294,295,298,300,301,327,333,335,351,352,396,397,</v>
      </c>
      <c r="AI398" t="str">
        <f t="shared" si="134"/>
        <v>Poison_list = [1,2,3,13,14,15,23,24,29,30,31,32,33,34,41,42,43,44,45,48,49,69,70,71,72,73,88,89,92,93,94,109,110,167,168,169,211,269,315,316,317,336,</v>
      </c>
      <c r="AJ398" t="str">
        <f t="shared" si="135"/>
        <v>Psychic_list = [63,64,65,79,80,96,97,102,103,121,122,124,150,151,177,178,196,199,201,202,203,238,249,251,280,281,282,307,308,325,326,337,338,343,344,358,360,374,375,376,380,381,385,386,</v>
      </c>
      <c r="AK398" t="str">
        <f t="shared" si="136"/>
        <v>Rock_list = [74,75,76,95,111,112,138,139,140,141,142,185,213,219,222,246,247,248,299,304,305,306,337,338,345,346,347,348,369,377,</v>
      </c>
      <c r="AL398" t="str">
        <f t="shared" si="137"/>
        <v>Steel_list = [81,82,205,208,212,227,303,304,305,306,374,375,376,379,385,395,</v>
      </c>
      <c r="AM398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</v>
      </c>
    </row>
    <row r="399" spans="1:39" x14ac:dyDescent="0.5">
      <c r="A399">
        <v>398</v>
      </c>
      <c r="B399" t="s">
        <v>1529</v>
      </c>
      <c r="C399" t="s">
        <v>1620</v>
      </c>
      <c r="D399" t="s">
        <v>1621</v>
      </c>
      <c r="E399" t="str">
        <f t="shared" si="143"/>
        <v/>
      </c>
      <c r="F399" t="str">
        <f t="shared" si="143"/>
        <v/>
      </c>
      <c r="G399" t="str">
        <f t="shared" si="143"/>
        <v/>
      </c>
      <c r="H399" t="str">
        <f t="shared" si="143"/>
        <v/>
      </c>
      <c r="I399" t="str">
        <f t="shared" si="143"/>
        <v/>
      </c>
      <c r="J399" t="str">
        <f t="shared" si="143"/>
        <v/>
      </c>
      <c r="K399">
        <f t="shared" si="143"/>
        <v>398</v>
      </c>
      <c r="L399" t="str">
        <f t="shared" si="143"/>
        <v/>
      </c>
      <c r="M399" t="str">
        <f t="shared" si="143"/>
        <v/>
      </c>
      <c r="N399" t="str">
        <f t="shared" si="143"/>
        <v/>
      </c>
      <c r="O399" t="str">
        <f t="shared" si="143"/>
        <v/>
      </c>
      <c r="P399">
        <f t="shared" si="143"/>
        <v>398</v>
      </c>
      <c r="Q399" t="str">
        <f t="shared" si="143"/>
        <v/>
      </c>
      <c r="R399" t="str">
        <f t="shared" si="143"/>
        <v/>
      </c>
      <c r="S399" t="str">
        <f t="shared" si="143"/>
        <v/>
      </c>
      <c r="T399" t="str">
        <f t="shared" si="143"/>
        <v/>
      </c>
      <c r="U399" t="str">
        <f t="shared" si="140"/>
        <v/>
      </c>
      <c r="W399" t="str">
        <f t="shared" si="144"/>
        <v>Bug_list = [10,11,12,13,14,15,46,47,48,49,123,127,165,166,167,168,193,204,205,212,213,214,265,266,267,268,269,283,284,290,291,292,313,314,347,348,</v>
      </c>
      <c r="X399" t="str">
        <f t="shared" si="123"/>
        <v>Dark_list = [197,198,215,228,229,248,261,262,274,275,302,318,319,332,342,359,</v>
      </c>
      <c r="Y399" t="str">
        <f t="shared" si="124"/>
        <v>Dragon_list = [147,148,149,230,329,330,334,371,372,373,380,381,384,</v>
      </c>
      <c r="Z399" t="str">
        <f t="shared" si="125"/>
        <v>Electric_list = [25,26,81,82,100,101,125,135,145,170,171,172,179,180,181,239,243,309,310,311,312,</v>
      </c>
      <c r="AA399" t="str">
        <f t="shared" si="126"/>
        <v>Fighting_list = [56,57,62,66,67,68,106,107,214,236,237,256,257,286,296,297,307,308,391,392,</v>
      </c>
      <c r="AB399" t="str">
        <f t="shared" si="127"/>
        <v>Fire_list = [4,5,6,37,38,58,59,77,78,126,136,146,155,156,157,218,219,228,229,240,244,250,255,256,257,322,323,324,390,391,392,</v>
      </c>
      <c r="AC399" t="str">
        <f t="shared" si="128"/>
        <v>Flying_list = [6,12,16,17,18,21,22,41,42,83,84,85,123,130,142,144,145,146,149,163,164,165,166,169,176,177,178,187,188,189,193,198,207,225,226,227,249,250,267,276,277,278,279,284,291,333,334,357,373,384,396,397,398,</v>
      </c>
      <c r="AD399" t="str">
        <f t="shared" si="129"/>
        <v>Ghost_list = [92,93,94,200,292,302,353,354,355,356,</v>
      </c>
      <c r="AE399" t="str">
        <f t="shared" si="130"/>
        <v>Grass_list = [1,2,3,43,44,45,46,47,69,70,71,102,103,114,152,153,154,182,187,188,189,191,192,251,252,253,254,270,271,272,273,274,275,285,286,315,331,332,345,346,357,387,388,389,</v>
      </c>
      <c r="AF399" t="str">
        <f t="shared" si="131"/>
        <v>Ground_list = [27,28,31,34,50,51,74,75,76,95,104,105,111,112,194,195,207,208,220,221,231,232,246,247,259,260,290,322,323,328,329,330,339,340,343,344,383,389,</v>
      </c>
      <c r="AG399" t="str">
        <f t="shared" si="132"/>
        <v>Ice_list = [87,91,124,131,144,215,220,221,225,238,361,362,363,364,365,378,</v>
      </c>
      <c r="AH399" t="str">
        <f t="shared" si="133"/>
        <v>Normal_list = [16,17,18,19,20,21,22,39,40,52,53,83,84,85,108,113,115,128,132,133,137,143,161,162,163,164,174,190,203,206,216,217,233,234,235,241,242,263,264,276,277,287,288,289,293,294,295,298,300,301,327,333,335,351,352,396,397,398,</v>
      </c>
      <c r="AI399" t="str">
        <f t="shared" si="134"/>
        <v>Poison_list = [1,2,3,13,14,15,23,24,29,30,31,32,33,34,41,42,43,44,45,48,49,69,70,71,72,73,88,89,92,93,94,109,110,167,168,169,211,269,315,316,317,336,</v>
      </c>
      <c r="AJ399" t="str">
        <f t="shared" si="135"/>
        <v>Psychic_list = [63,64,65,79,80,96,97,102,103,121,122,124,150,151,177,178,196,199,201,202,203,238,249,251,280,281,282,307,308,325,326,337,338,343,344,358,360,374,375,376,380,381,385,386,</v>
      </c>
      <c r="AK399" t="str">
        <f t="shared" si="136"/>
        <v>Rock_list = [74,75,76,95,111,112,138,139,140,141,142,185,213,219,222,246,247,248,299,304,305,306,337,338,345,346,347,348,369,377,</v>
      </c>
      <c r="AL399" t="str">
        <f t="shared" si="137"/>
        <v>Steel_list = [81,82,205,208,212,227,303,304,305,306,374,375,376,379,385,395,</v>
      </c>
      <c r="AM399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</v>
      </c>
    </row>
    <row r="400" spans="1:39" x14ac:dyDescent="0.5">
      <c r="A400">
        <v>399</v>
      </c>
      <c r="B400" t="s">
        <v>1251</v>
      </c>
      <c r="C400" t="s">
        <v>1620</v>
      </c>
      <c r="D400" t="s">
        <v>1634</v>
      </c>
      <c r="E400" t="str">
        <f t="shared" si="143"/>
        <v/>
      </c>
      <c r="F400" t="str">
        <f t="shared" si="143"/>
        <v/>
      </c>
      <c r="G400" t="str">
        <f t="shared" si="143"/>
        <v/>
      </c>
      <c r="H400" t="str">
        <f t="shared" si="143"/>
        <v/>
      </c>
      <c r="I400" t="str">
        <f t="shared" si="143"/>
        <v/>
      </c>
      <c r="J400" t="str">
        <f t="shared" si="143"/>
        <v/>
      </c>
      <c r="K400" t="str">
        <f t="shared" si="143"/>
        <v/>
      </c>
      <c r="L400" t="str">
        <f t="shared" si="143"/>
        <v/>
      </c>
      <c r="M400" t="str">
        <f t="shared" si="143"/>
        <v/>
      </c>
      <c r="N400" t="str">
        <f t="shared" si="143"/>
        <v/>
      </c>
      <c r="O400" t="str">
        <f t="shared" si="143"/>
        <v/>
      </c>
      <c r="P400">
        <f t="shared" si="143"/>
        <v>399</v>
      </c>
      <c r="Q400" t="str">
        <f t="shared" si="143"/>
        <v/>
      </c>
      <c r="R400" t="str">
        <f t="shared" si="143"/>
        <v/>
      </c>
      <c r="S400" t="str">
        <f t="shared" si="143"/>
        <v/>
      </c>
      <c r="T400" t="str">
        <f t="shared" si="143"/>
        <v/>
      </c>
      <c r="U400" t="str">
        <f t="shared" si="140"/>
        <v/>
      </c>
      <c r="W400" t="str">
        <f t="shared" si="144"/>
        <v>Bug_list = [10,11,12,13,14,15,46,47,48,49,123,127,165,166,167,168,193,204,205,212,213,214,265,266,267,268,269,283,284,290,291,292,313,314,347,348,</v>
      </c>
      <c r="X400" t="str">
        <f t="shared" si="123"/>
        <v>Dark_list = [197,198,215,228,229,248,261,262,274,275,302,318,319,332,342,359,</v>
      </c>
      <c r="Y400" t="str">
        <f t="shared" si="124"/>
        <v>Dragon_list = [147,148,149,230,329,330,334,371,372,373,380,381,384,</v>
      </c>
      <c r="Z400" t="str">
        <f t="shared" si="125"/>
        <v>Electric_list = [25,26,81,82,100,101,125,135,145,170,171,172,179,180,181,239,243,309,310,311,312,</v>
      </c>
      <c r="AA400" t="str">
        <f t="shared" si="126"/>
        <v>Fighting_list = [56,57,62,66,67,68,106,107,214,236,237,256,257,286,296,297,307,308,391,392,</v>
      </c>
      <c r="AB400" t="str">
        <f t="shared" si="127"/>
        <v>Fire_list = [4,5,6,37,38,58,59,77,78,126,136,146,155,156,157,218,219,228,229,240,244,250,255,256,257,322,323,324,390,391,392,</v>
      </c>
      <c r="AC400" t="str">
        <f t="shared" si="128"/>
        <v>Flying_list = [6,12,16,17,18,21,22,41,42,83,84,85,123,130,142,144,145,146,149,163,164,165,166,169,176,177,178,187,188,189,193,198,207,225,226,227,249,250,267,276,277,278,279,284,291,333,334,357,373,384,396,397,398,</v>
      </c>
      <c r="AD400" t="str">
        <f t="shared" si="129"/>
        <v>Ghost_list = [92,93,94,200,292,302,353,354,355,356,</v>
      </c>
      <c r="AE400" t="str">
        <f t="shared" si="130"/>
        <v>Grass_list = [1,2,3,43,44,45,46,47,69,70,71,102,103,114,152,153,154,182,187,188,189,191,192,251,252,253,254,270,271,272,273,274,275,285,286,315,331,332,345,346,357,387,388,389,</v>
      </c>
      <c r="AF400" t="str">
        <f t="shared" si="131"/>
        <v>Ground_list = [27,28,31,34,50,51,74,75,76,95,104,105,111,112,194,195,207,208,220,221,231,232,246,247,259,260,290,322,323,328,329,330,339,340,343,344,383,389,</v>
      </c>
      <c r="AG400" t="str">
        <f t="shared" si="132"/>
        <v>Ice_list = [87,91,124,131,144,215,220,221,225,238,361,362,363,364,365,378,</v>
      </c>
      <c r="AH400" t="str">
        <f t="shared" si="133"/>
        <v>Normal_list = [16,17,18,19,20,21,22,39,40,52,53,83,84,85,108,113,115,128,132,133,137,143,161,162,163,164,174,190,203,206,216,217,233,234,235,241,242,263,264,276,277,287,288,289,293,294,295,298,300,301,327,333,335,351,352,396,397,398,399,</v>
      </c>
      <c r="AI400" t="str">
        <f t="shared" si="134"/>
        <v>Poison_list = [1,2,3,13,14,15,23,24,29,30,31,32,33,34,41,42,43,44,45,48,49,69,70,71,72,73,88,89,92,93,94,109,110,167,168,169,211,269,315,316,317,336,</v>
      </c>
      <c r="AJ400" t="str">
        <f t="shared" si="135"/>
        <v>Psychic_list = [63,64,65,79,80,96,97,102,103,121,122,124,150,151,177,178,196,199,201,202,203,238,249,251,280,281,282,307,308,325,326,337,338,343,344,358,360,374,375,376,380,381,385,386,</v>
      </c>
      <c r="AK400" t="str">
        <f t="shared" si="136"/>
        <v>Rock_list = [74,75,76,95,111,112,138,139,140,141,142,185,213,219,222,246,247,248,299,304,305,306,337,338,345,346,347,348,369,377,</v>
      </c>
      <c r="AL400" t="str">
        <f t="shared" si="137"/>
        <v>Steel_list = [81,82,205,208,212,227,303,304,305,306,374,375,376,379,385,395,</v>
      </c>
      <c r="AM400" t="str">
        <f t="shared" si="122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</v>
      </c>
    </row>
    <row r="401" spans="1:39" x14ac:dyDescent="0.5">
      <c r="A401">
        <v>400</v>
      </c>
      <c r="B401" t="s">
        <v>1530</v>
      </c>
      <c r="C401" t="s">
        <v>1620</v>
      </c>
      <c r="D401" t="s">
        <v>1625</v>
      </c>
      <c r="E401" t="str">
        <f t="shared" si="143"/>
        <v/>
      </c>
      <c r="F401" t="str">
        <f t="shared" si="143"/>
        <v/>
      </c>
      <c r="G401" t="str">
        <f t="shared" si="143"/>
        <v/>
      </c>
      <c r="H401" t="str">
        <f t="shared" si="143"/>
        <v/>
      </c>
      <c r="I401" t="str">
        <f t="shared" si="143"/>
        <v/>
      </c>
      <c r="J401" t="str">
        <f t="shared" si="143"/>
        <v/>
      </c>
      <c r="K401" t="str">
        <f t="shared" si="143"/>
        <v/>
      </c>
      <c r="L401" t="str">
        <f t="shared" si="143"/>
        <v/>
      </c>
      <c r="M401" t="str">
        <f t="shared" si="143"/>
        <v/>
      </c>
      <c r="N401" t="str">
        <f t="shared" si="143"/>
        <v/>
      </c>
      <c r="O401" t="str">
        <f t="shared" si="143"/>
        <v/>
      </c>
      <c r="P401">
        <f t="shared" si="143"/>
        <v>400</v>
      </c>
      <c r="Q401" t="str">
        <f t="shared" si="143"/>
        <v/>
      </c>
      <c r="R401" t="str">
        <f t="shared" si="143"/>
        <v/>
      </c>
      <c r="S401" t="str">
        <f t="shared" si="143"/>
        <v/>
      </c>
      <c r="T401" t="str">
        <f t="shared" si="143"/>
        <v/>
      </c>
      <c r="U401">
        <f t="shared" si="140"/>
        <v>400</v>
      </c>
      <c r="W401" t="str">
        <f t="shared" si="144"/>
        <v>Bug_list = [10,11,12,13,14,15,46,47,48,49,123,127,165,166,167,168,193,204,205,212,213,214,265,266,267,268,269,283,284,290,291,292,313,314,347,348,</v>
      </c>
      <c r="X401" t="str">
        <f t="shared" si="123"/>
        <v>Dark_list = [197,198,215,228,229,248,261,262,274,275,302,318,319,332,342,359,</v>
      </c>
      <c r="Y401" t="str">
        <f t="shared" si="124"/>
        <v>Dragon_list = [147,148,149,230,329,330,334,371,372,373,380,381,384,</v>
      </c>
      <c r="Z401" t="str">
        <f t="shared" si="125"/>
        <v>Electric_list = [25,26,81,82,100,101,125,135,145,170,171,172,179,180,181,239,243,309,310,311,312,</v>
      </c>
      <c r="AA401" t="str">
        <f t="shared" si="126"/>
        <v>Fighting_list = [56,57,62,66,67,68,106,107,214,236,237,256,257,286,296,297,307,308,391,392,</v>
      </c>
      <c r="AB401" t="str">
        <f t="shared" si="127"/>
        <v>Fire_list = [4,5,6,37,38,58,59,77,78,126,136,146,155,156,157,218,219,228,229,240,244,250,255,256,257,322,323,324,390,391,392,</v>
      </c>
      <c r="AC401" t="str">
        <f t="shared" si="128"/>
        <v>Flying_list = [6,12,16,17,18,21,22,41,42,83,84,85,123,130,142,144,145,146,149,163,164,165,166,169,176,177,178,187,188,189,193,198,207,225,226,227,249,250,267,276,277,278,279,284,291,333,334,357,373,384,396,397,398,</v>
      </c>
      <c r="AD401" t="str">
        <f t="shared" si="129"/>
        <v>Ghost_list = [92,93,94,200,292,302,353,354,355,356,</v>
      </c>
      <c r="AE401" t="str">
        <f t="shared" si="130"/>
        <v>Grass_list = [1,2,3,43,44,45,46,47,69,70,71,102,103,114,152,153,154,182,187,188,189,191,192,251,252,253,254,270,271,272,273,274,275,285,286,315,331,332,345,346,357,387,388,389,</v>
      </c>
      <c r="AF401" t="str">
        <f t="shared" si="131"/>
        <v>Ground_list = [27,28,31,34,50,51,74,75,76,95,104,105,111,112,194,195,207,208,220,221,231,232,246,247,259,260,290,322,323,328,329,330,339,340,343,344,383,389,</v>
      </c>
      <c r="AG401" t="str">
        <f t="shared" si="132"/>
        <v>Ice_list = [87,91,124,131,144,215,220,221,225,238,361,362,363,364,365,378,</v>
      </c>
      <c r="AH401" t="str">
        <f t="shared" si="133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01" t="str">
        <f t="shared" si="134"/>
        <v>Poison_list = [1,2,3,13,14,15,23,24,29,30,31,32,33,34,41,42,43,44,45,48,49,69,70,71,72,73,88,89,92,93,94,109,110,167,168,169,211,269,315,316,317,336,</v>
      </c>
      <c r="AJ401" t="str">
        <f t="shared" si="135"/>
        <v>Psychic_list = [63,64,65,79,80,96,97,102,103,121,122,124,150,151,177,178,196,199,201,202,203,238,249,251,280,281,282,307,308,325,326,337,338,343,344,358,360,374,375,376,380,381,385,386,</v>
      </c>
      <c r="AK401" t="str">
        <f t="shared" si="136"/>
        <v>Rock_list = [74,75,76,95,111,112,138,139,140,141,142,185,213,219,222,246,247,248,299,304,305,306,337,338,345,346,347,348,369,377,</v>
      </c>
      <c r="AL401" t="str">
        <f t="shared" si="137"/>
        <v>Steel_list = [81,82,205,208,212,227,303,304,305,306,374,375,376,379,385,395,</v>
      </c>
      <c r="AM401" t="str">
        <f t="shared" ref="AM401:AM464" si="145">IF($A400=507,_xlfn.CONCAT(AM400,"]"),IF(U401&lt;&gt;"",_xlfn.CONCAT(AM400,U401,","),AM400))</f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02" spans="1:39" x14ac:dyDescent="0.5">
      <c r="A402">
        <v>401</v>
      </c>
      <c r="B402" t="s">
        <v>1252</v>
      </c>
      <c r="C402" t="s">
        <v>1626</v>
      </c>
      <c r="D402" t="s">
        <v>1634</v>
      </c>
      <c r="E402">
        <f t="shared" si="143"/>
        <v>401</v>
      </c>
      <c r="F402" t="str">
        <f t="shared" si="143"/>
        <v/>
      </c>
      <c r="G402" t="str">
        <f t="shared" si="143"/>
        <v/>
      </c>
      <c r="H402" t="str">
        <f t="shared" si="143"/>
        <v/>
      </c>
      <c r="I402" t="str">
        <f t="shared" si="143"/>
        <v/>
      </c>
      <c r="J402" t="str">
        <f t="shared" si="143"/>
        <v/>
      </c>
      <c r="K402" t="str">
        <f t="shared" si="143"/>
        <v/>
      </c>
      <c r="L402" t="str">
        <f t="shared" si="143"/>
        <v/>
      </c>
      <c r="M402" t="str">
        <f t="shared" si="143"/>
        <v/>
      </c>
      <c r="N402" t="str">
        <f t="shared" si="143"/>
        <v/>
      </c>
      <c r="O402" t="str">
        <f t="shared" si="143"/>
        <v/>
      </c>
      <c r="P402" t="str">
        <f t="shared" si="143"/>
        <v/>
      </c>
      <c r="Q402" t="str">
        <f t="shared" si="143"/>
        <v/>
      </c>
      <c r="R402" t="str">
        <f t="shared" si="143"/>
        <v/>
      </c>
      <c r="S402" t="str">
        <f t="shared" si="143"/>
        <v/>
      </c>
      <c r="T402" t="str">
        <f t="shared" si="143"/>
        <v/>
      </c>
      <c r="U402" t="str">
        <f t="shared" si="140"/>
        <v/>
      </c>
      <c r="W402" t="str">
        <f t="shared" si="144"/>
        <v>Bug_list = [10,11,12,13,14,15,46,47,48,49,123,127,165,166,167,168,193,204,205,212,213,214,265,266,267,268,269,283,284,290,291,292,313,314,347,348,401,</v>
      </c>
      <c r="X402" t="str">
        <f t="shared" ref="X402:X465" si="146">IF($A401=507,_xlfn.CONCAT(X401,"]"),IF(F402&lt;&gt;"",_xlfn.CONCAT(X401,F402,","),X401))</f>
        <v>Dark_list = [197,198,215,228,229,248,261,262,274,275,302,318,319,332,342,359,</v>
      </c>
      <c r="Y402" t="str">
        <f t="shared" ref="Y402:Y465" si="147">IF($A401=507,_xlfn.CONCAT(Y401,"]"),IF(G402&lt;&gt;"",_xlfn.CONCAT(Y401,G402,","),Y401))</f>
        <v>Dragon_list = [147,148,149,230,329,330,334,371,372,373,380,381,384,</v>
      </c>
      <c r="Z402" t="str">
        <f t="shared" ref="Z402:Z465" si="148">IF($A401=507,_xlfn.CONCAT(Z401,"]"),IF(H402&lt;&gt;"",_xlfn.CONCAT(Z401,H402,","),Z401))</f>
        <v>Electric_list = [25,26,81,82,100,101,125,135,145,170,171,172,179,180,181,239,243,309,310,311,312,</v>
      </c>
      <c r="AA402" t="str">
        <f t="shared" ref="AA402:AA465" si="149">IF($A401=507,_xlfn.CONCAT(AA401,"]"),IF(I402&lt;&gt;"",_xlfn.CONCAT(AA401,I402,","),AA401))</f>
        <v>Fighting_list = [56,57,62,66,67,68,106,107,214,236,237,256,257,286,296,297,307,308,391,392,</v>
      </c>
      <c r="AB402" t="str">
        <f t="shared" ref="AB402:AB465" si="150">IF($A401=507,_xlfn.CONCAT(AB401,"]"),IF(J402&lt;&gt;"",_xlfn.CONCAT(AB401,J402,","),AB401))</f>
        <v>Fire_list = [4,5,6,37,38,58,59,77,78,126,136,146,155,156,157,218,219,228,229,240,244,250,255,256,257,322,323,324,390,391,392,</v>
      </c>
      <c r="AC402" t="str">
        <f t="shared" ref="AC402:AC465" si="151">IF($A401=507,_xlfn.CONCAT(AC401,"]"),IF(K402&lt;&gt;"",_xlfn.CONCAT(AC401,K402,","),AC401))</f>
        <v>Flying_list = [6,12,16,17,18,21,22,41,42,83,84,85,123,130,142,144,145,146,149,163,164,165,166,169,176,177,178,187,188,189,193,198,207,225,226,227,249,250,267,276,277,278,279,284,291,333,334,357,373,384,396,397,398,</v>
      </c>
      <c r="AD402" t="str">
        <f t="shared" ref="AD402:AD465" si="152">IF($A401=507,_xlfn.CONCAT(AD401,"]"),IF(L402&lt;&gt;"",_xlfn.CONCAT(AD401,L402,","),AD401))</f>
        <v>Ghost_list = [92,93,94,200,292,302,353,354,355,356,</v>
      </c>
      <c r="AE402" t="str">
        <f t="shared" ref="AE402:AE465" si="153">IF($A401=507,_xlfn.CONCAT(AE401,"]"),IF(M402&lt;&gt;"",_xlfn.CONCAT(AE401,M402,","),AE401))</f>
        <v>Grass_list = [1,2,3,43,44,45,46,47,69,70,71,102,103,114,152,153,154,182,187,188,189,191,192,251,252,253,254,270,271,272,273,274,275,285,286,315,331,332,345,346,357,387,388,389,</v>
      </c>
      <c r="AF402" t="str">
        <f t="shared" ref="AF402:AF465" si="154">IF($A401=507,_xlfn.CONCAT(AF401,"]"),IF(N402&lt;&gt;"",_xlfn.CONCAT(AF401,N402,","),AF401))</f>
        <v>Ground_list = [27,28,31,34,50,51,74,75,76,95,104,105,111,112,194,195,207,208,220,221,231,232,246,247,259,260,290,322,323,328,329,330,339,340,343,344,383,389,</v>
      </c>
      <c r="AG402" t="str">
        <f t="shared" ref="AG402:AG465" si="155">IF($A401=507,_xlfn.CONCAT(AG401,"]"),IF(O402&lt;&gt;"",_xlfn.CONCAT(AG401,O402,","),AG401))</f>
        <v>Ice_list = [87,91,124,131,144,215,220,221,225,238,361,362,363,364,365,378,</v>
      </c>
      <c r="AH402" t="str">
        <f t="shared" ref="AH402:AH465" si="156">IF($A401=507,_xlfn.CONCAT(AH401,"]"),IF(P402&lt;&gt;"",_xlfn.CONCAT(AH401,P402,","),AH401))</f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02" t="str">
        <f t="shared" ref="AI402:AI465" si="157">IF($A401=507,_xlfn.CONCAT(AI401,"]"),IF(Q402&lt;&gt;"",_xlfn.CONCAT(AI401,Q402,","),AI401))</f>
        <v>Poison_list = [1,2,3,13,14,15,23,24,29,30,31,32,33,34,41,42,43,44,45,48,49,69,70,71,72,73,88,89,92,93,94,109,110,167,168,169,211,269,315,316,317,336,</v>
      </c>
      <c r="AJ402" t="str">
        <f t="shared" ref="AJ402:AJ465" si="158">IF($A401=507,_xlfn.CONCAT(AJ401,"]"),IF(R402&lt;&gt;"",_xlfn.CONCAT(AJ401,R402,","),AJ401))</f>
        <v>Psychic_list = [63,64,65,79,80,96,97,102,103,121,122,124,150,151,177,178,196,199,201,202,203,238,249,251,280,281,282,307,308,325,326,337,338,343,344,358,360,374,375,376,380,381,385,386,</v>
      </c>
      <c r="AK402" t="str">
        <f t="shared" ref="AK402:AK465" si="159">IF($A401=507,_xlfn.CONCAT(AK401,"]"),IF(S402&lt;&gt;"",_xlfn.CONCAT(AK401,S402,","),AK401))</f>
        <v>Rock_list = [74,75,76,95,111,112,138,139,140,141,142,185,213,219,222,246,247,248,299,304,305,306,337,338,345,346,347,348,369,377,</v>
      </c>
      <c r="AL402" t="str">
        <f t="shared" ref="AL402:AL465" si="160">IF($A401=507,_xlfn.CONCAT(AL401,"]"),IF(T402&lt;&gt;"",_xlfn.CONCAT(AL401,T402,","),AL401))</f>
        <v>Steel_list = [81,82,205,208,212,227,303,304,305,306,374,375,376,379,385,395,</v>
      </c>
      <c r="AM402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03" spans="1:39" x14ac:dyDescent="0.5">
      <c r="A403">
        <v>402</v>
      </c>
      <c r="B403" t="s">
        <v>1531</v>
      </c>
      <c r="C403" t="s">
        <v>1626</v>
      </c>
      <c r="D403" t="s">
        <v>1634</v>
      </c>
      <c r="E403">
        <f t="shared" ref="E403:T418" si="161">IF(OR($C403=E$1,$D403=E$1),$A403,"")</f>
        <v>402</v>
      </c>
      <c r="F403" t="str">
        <f t="shared" si="161"/>
        <v/>
      </c>
      <c r="G403" t="str">
        <f t="shared" si="161"/>
        <v/>
      </c>
      <c r="H403" t="str">
        <f t="shared" si="161"/>
        <v/>
      </c>
      <c r="I403" t="str">
        <f t="shared" si="161"/>
        <v/>
      </c>
      <c r="J403" t="str">
        <f t="shared" si="161"/>
        <v/>
      </c>
      <c r="K403" t="str">
        <f t="shared" si="161"/>
        <v/>
      </c>
      <c r="L403" t="str">
        <f t="shared" si="161"/>
        <v/>
      </c>
      <c r="M403" t="str">
        <f t="shared" si="161"/>
        <v/>
      </c>
      <c r="N403" t="str">
        <f t="shared" si="161"/>
        <v/>
      </c>
      <c r="O403" t="str">
        <f t="shared" si="161"/>
        <v/>
      </c>
      <c r="P403" t="str">
        <f t="shared" si="161"/>
        <v/>
      </c>
      <c r="Q403" t="str">
        <f t="shared" si="161"/>
        <v/>
      </c>
      <c r="R403" t="str">
        <f t="shared" si="161"/>
        <v/>
      </c>
      <c r="S403" t="str">
        <f t="shared" si="161"/>
        <v/>
      </c>
      <c r="T403" t="str">
        <f t="shared" si="161"/>
        <v/>
      </c>
      <c r="U403" t="str">
        <f t="shared" si="140"/>
        <v/>
      </c>
      <c r="W403" t="str">
        <f t="shared" si="144"/>
        <v>Bug_list = [10,11,12,13,14,15,46,47,48,49,123,127,165,166,167,168,193,204,205,212,213,214,265,266,267,268,269,283,284,290,291,292,313,314,347,348,401,402,</v>
      </c>
      <c r="X403" t="str">
        <f t="shared" si="146"/>
        <v>Dark_list = [197,198,215,228,229,248,261,262,274,275,302,318,319,332,342,359,</v>
      </c>
      <c r="Y403" t="str">
        <f t="shared" si="147"/>
        <v>Dragon_list = [147,148,149,230,329,330,334,371,372,373,380,381,384,</v>
      </c>
      <c r="Z403" t="str">
        <f t="shared" si="148"/>
        <v>Electric_list = [25,26,81,82,100,101,125,135,145,170,171,172,179,180,181,239,243,309,310,311,312,</v>
      </c>
      <c r="AA403" t="str">
        <f t="shared" si="149"/>
        <v>Fighting_list = [56,57,62,66,67,68,106,107,214,236,237,256,257,286,296,297,307,308,391,392,</v>
      </c>
      <c r="AB403" t="str">
        <f t="shared" si="150"/>
        <v>Fire_list = [4,5,6,37,38,58,59,77,78,126,136,146,155,156,157,218,219,228,229,240,244,250,255,256,257,322,323,324,390,391,392,</v>
      </c>
      <c r="AC403" t="str">
        <f t="shared" si="151"/>
        <v>Flying_list = [6,12,16,17,18,21,22,41,42,83,84,85,123,130,142,144,145,146,149,163,164,165,166,169,176,177,178,187,188,189,193,198,207,225,226,227,249,250,267,276,277,278,279,284,291,333,334,357,373,384,396,397,398,</v>
      </c>
      <c r="AD403" t="str">
        <f t="shared" si="152"/>
        <v>Ghost_list = [92,93,94,200,292,302,353,354,355,356,</v>
      </c>
      <c r="AE403" t="str">
        <f t="shared" si="153"/>
        <v>Grass_list = [1,2,3,43,44,45,46,47,69,70,71,102,103,114,152,153,154,182,187,188,189,191,192,251,252,253,254,270,271,272,273,274,275,285,286,315,331,332,345,346,357,387,388,389,</v>
      </c>
      <c r="AF403" t="str">
        <f t="shared" si="154"/>
        <v>Ground_list = [27,28,31,34,50,51,74,75,76,95,104,105,111,112,194,195,207,208,220,221,231,232,246,247,259,260,290,322,323,328,329,330,339,340,343,344,383,389,</v>
      </c>
      <c r="AG403" t="str">
        <f t="shared" si="155"/>
        <v>Ice_list = [87,91,124,131,144,215,220,221,225,238,361,362,363,364,365,378,</v>
      </c>
      <c r="AH403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03" t="str">
        <f t="shared" si="157"/>
        <v>Poison_list = [1,2,3,13,14,15,23,24,29,30,31,32,33,34,41,42,43,44,45,48,49,69,70,71,72,73,88,89,92,93,94,109,110,167,168,169,211,269,315,316,317,336,</v>
      </c>
      <c r="AJ403" t="str">
        <f t="shared" si="158"/>
        <v>Psychic_list = [63,64,65,79,80,96,97,102,103,121,122,124,150,151,177,178,196,199,201,202,203,238,249,251,280,281,282,307,308,325,326,337,338,343,344,358,360,374,375,376,380,381,385,386,</v>
      </c>
      <c r="AK403" t="str">
        <f t="shared" si="159"/>
        <v>Rock_list = [74,75,76,95,111,112,138,139,140,141,142,185,213,219,222,246,247,248,299,304,305,306,337,338,345,346,347,348,369,377,</v>
      </c>
      <c r="AL403" t="str">
        <f t="shared" si="160"/>
        <v>Steel_list = [81,82,205,208,212,227,303,304,305,306,374,375,376,379,385,395,</v>
      </c>
      <c r="AM403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04" spans="1:39" x14ac:dyDescent="0.5">
      <c r="A404">
        <v>403</v>
      </c>
      <c r="B404" t="s">
        <v>1253</v>
      </c>
      <c r="C404" t="s">
        <v>1632</v>
      </c>
      <c r="D404" t="s">
        <v>1634</v>
      </c>
      <c r="E404" t="str">
        <f t="shared" si="161"/>
        <v/>
      </c>
      <c r="F404" t="str">
        <f t="shared" si="161"/>
        <v/>
      </c>
      <c r="G404" t="str">
        <f t="shared" si="161"/>
        <v/>
      </c>
      <c r="H404">
        <f t="shared" si="161"/>
        <v>403</v>
      </c>
      <c r="I404" t="str">
        <f t="shared" si="161"/>
        <v/>
      </c>
      <c r="J404" t="str">
        <f t="shared" si="161"/>
        <v/>
      </c>
      <c r="K404" t="str">
        <f t="shared" si="161"/>
        <v/>
      </c>
      <c r="L404" t="str">
        <f t="shared" si="161"/>
        <v/>
      </c>
      <c r="M404" t="str">
        <f t="shared" si="161"/>
        <v/>
      </c>
      <c r="N404" t="str">
        <f t="shared" si="161"/>
        <v/>
      </c>
      <c r="O404" t="str">
        <f t="shared" si="161"/>
        <v/>
      </c>
      <c r="P404" t="str">
        <f t="shared" si="161"/>
        <v/>
      </c>
      <c r="Q404" t="str">
        <f t="shared" si="161"/>
        <v/>
      </c>
      <c r="R404" t="str">
        <f t="shared" si="161"/>
        <v/>
      </c>
      <c r="S404" t="str">
        <f t="shared" si="161"/>
        <v/>
      </c>
      <c r="T404" t="str">
        <f t="shared" si="161"/>
        <v/>
      </c>
      <c r="U404" t="str">
        <f t="shared" si="140"/>
        <v/>
      </c>
      <c r="W404" t="str">
        <f t="shared" si="144"/>
        <v>Bug_list = [10,11,12,13,14,15,46,47,48,49,123,127,165,166,167,168,193,204,205,212,213,214,265,266,267,268,269,283,284,290,291,292,313,314,347,348,401,402,</v>
      </c>
      <c r="X404" t="str">
        <f t="shared" si="146"/>
        <v>Dark_list = [197,198,215,228,229,248,261,262,274,275,302,318,319,332,342,359,</v>
      </c>
      <c r="Y404" t="str">
        <f t="shared" si="147"/>
        <v>Dragon_list = [147,148,149,230,329,330,334,371,372,373,380,381,384,</v>
      </c>
      <c r="Z404" t="str">
        <f t="shared" si="148"/>
        <v>Electric_list = [25,26,81,82,100,101,125,135,145,170,171,172,179,180,181,239,243,309,310,311,312,403,</v>
      </c>
      <c r="AA404" t="str">
        <f t="shared" si="149"/>
        <v>Fighting_list = [56,57,62,66,67,68,106,107,214,236,237,256,257,286,296,297,307,308,391,392,</v>
      </c>
      <c r="AB404" t="str">
        <f t="shared" si="150"/>
        <v>Fire_list = [4,5,6,37,38,58,59,77,78,126,136,146,155,156,157,218,219,228,229,240,244,250,255,256,257,322,323,324,390,391,392,</v>
      </c>
      <c r="AC404" t="str">
        <f t="shared" si="151"/>
        <v>Flying_list = [6,12,16,17,18,21,22,41,42,83,84,85,123,130,142,144,145,146,149,163,164,165,166,169,176,177,178,187,188,189,193,198,207,225,226,227,249,250,267,276,277,278,279,284,291,333,334,357,373,384,396,397,398,</v>
      </c>
      <c r="AD404" t="str">
        <f t="shared" si="152"/>
        <v>Ghost_list = [92,93,94,200,292,302,353,354,355,356,</v>
      </c>
      <c r="AE404" t="str">
        <f t="shared" si="153"/>
        <v>Grass_list = [1,2,3,43,44,45,46,47,69,70,71,102,103,114,152,153,154,182,187,188,189,191,192,251,252,253,254,270,271,272,273,274,275,285,286,315,331,332,345,346,357,387,388,389,</v>
      </c>
      <c r="AF404" t="str">
        <f t="shared" si="154"/>
        <v>Ground_list = [27,28,31,34,50,51,74,75,76,95,104,105,111,112,194,195,207,208,220,221,231,232,246,247,259,260,290,322,323,328,329,330,339,340,343,344,383,389,</v>
      </c>
      <c r="AG404" t="str">
        <f t="shared" si="155"/>
        <v>Ice_list = [87,91,124,131,144,215,220,221,225,238,361,362,363,364,365,378,</v>
      </c>
      <c r="AH404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04" t="str">
        <f t="shared" si="157"/>
        <v>Poison_list = [1,2,3,13,14,15,23,24,29,30,31,32,33,34,41,42,43,44,45,48,49,69,70,71,72,73,88,89,92,93,94,109,110,167,168,169,211,269,315,316,317,336,</v>
      </c>
      <c r="AJ404" t="str">
        <f t="shared" si="158"/>
        <v>Psychic_list = [63,64,65,79,80,96,97,102,103,121,122,124,150,151,177,178,196,199,201,202,203,238,249,251,280,281,282,307,308,325,326,337,338,343,344,358,360,374,375,376,380,381,385,386,</v>
      </c>
      <c r="AK404" t="str">
        <f t="shared" si="159"/>
        <v>Rock_list = [74,75,76,95,111,112,138,139,140,141,142,185,213,219,222,246,247,248,299,304,305,306,337,338,345,346,347,348,369,377,</v>
      </c>
      <c r="AL404" t="str">
        <f t="shared" si="160"/>
        <v>Steel_list = [81,82,205,208,212,227,303,304,305,306,374,375,376,379,385,395,</v>
      </c>
      <c r="AM404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05" spans="1:39" x14ac:dyDescent="0.5">
      <c r="A405">
        <v>404</v>
      </c>
      <c r="B405" t="s">
        <v>1254</v>
      </c>
      <c r="C405" t="s">
        <v>1632</v>
      </c>
      <c r="D405" t="s">
        <v>1634</v>
      </c>
      <c r="E405" t="str">
        <f t="shared" si="161"/>
        <v/>
      </c>
      <c r="F405" t="str">
        <f t="shared" si="161"/>
        <v/>
      </c>
      <c r="G405" t="str">
        <f t="shared" si="161"/>
        <v/>
      </c>
      <c r="H405">
        <f t="shared" si="161"/>
        <v>404</v>
      </c>
      <c r="I405" t="str">
        <f t="shared" si="161"/>
        <v/>
      </c>
      <c r="J405" t="str">
        <f t="shared" si="161"/>
        <v/>
      </c>
      <c r="K405" t="str">
        <f t="shared" si="161"/>
        <v/>
      </c>
      <c r="L405" t="str">
        <f t="shared" si="161"/>
        <v/>
      </c>
      <c r="M405" t="str">
        <f t="shared" si="161"/>
        <v/>
      </c>
      <c r="N405" t="str">
        <f t="shared" si="161"/>
        <v/>
      </c>
      <c r="O405" t="str">
        <f t="shared" si="161"/>
        <v/>
      </c>
      <c r="P405" t="str">
        <f t="shared" si="161"/>
        <v/>
      </c>
      <c r="Q405" t="str">
        <f t="shared" si="161"/>
        <v/>
      </c>
      <c r="R405" t="str">
        <f t="shared" si="161"/>
        <v/>
      </c>
      <c r="S405" t="str">
        <f t="shared" si="161"/>
        <v/>
      </c>
      <c r="T405" t="str">
        <f t="shared" si="161"/>
        <v/>
      </c>
      <c r="U405" t="str">
        <f t="shared" si="140"/>
        <v/>
      </c>
      <c r="W405" t="str">
        <f t="shared" si="144"/>
        <v>Bug_list = [10,11,12,13,14,15,46,47,48,49,123,127,165,166,167,168,193,204,205,212,213,214,265,266,267,268,269,283,284,290,291,292,313,314,347,348,401,402,</v>
      </c>
      <c r="X405" t="str">
        <f t="shared" si="146"/>
        <v>Dark_list = [197,198,215,228,229,248,261,262,274,275,302,318,319,332,342,359,</v>
      </c>
      <c r="Y405" t="str">
        <f t="shared" si="147"/>
        <v>Dragon_list = [147,148,149,230,329,330,334,371,372,373,380,381,384,</v>
      </c>
      <c r="Z405" t="str">
        <f t="shared" si="148"/>
        <v>Electric_list = [25,26,81,82,100,101,125,135,145,170,171,172,179,180,181,239,243,309,310,311,312,403,404,</v>
      </c>
      <c r="AA405" t="str">
        <f t="shared" si="149"/>
        <v>Fighting_list = [56,57,62,66,67,68,106,107,214,236,237,256,257,286,296,297,307,308,391,392,</v>
      </c>
      <c r="AB405" t="str">
        <f t="shared" si="150"/>
        <v>Fire_list = [4,5,6,37,38,58,59,77,78,126,136,146,155,156,157,218,219,228,229,240,244,250,255,256,257,322,323,324,390,391,392,</v>
      </c>
      <c r="AC405" t="str">
        <f t="shared" si="151"/>
        <v>Flying_list = [6,12,16,17,18,21,22,41,42,83,84,85,123,130,142,144,145,146,149,163,164,165,166,169,176,177,178,187,188,189,193,198,207,225,226,227,249,250,267,276,277,278,279,284,291,333,334,357,373,384,396,397,398,</v>
      </c>
      <c r="AD405" t="str">
        <f t="shared" si="152"/>
        <v>Ghost_list = [92,93,94,200,292,302,353,354,355,356,</v>
      </c>
      <c r="AE405" t="str">
        <f t="shared" si="153"/>
        <v>Grass_list = [1,2,3,43,44,45,46,47,69,70,71,102,103,114,152,153,154,182,187,188,189,191,192,251,252,253,254,270,271,272,273,274,275,285,286,315,331,332,345,346,357,387,388,389,</v>
      </c>
      <c r="AF405" t="str">
        <f t="shared" si="154"/>
        <v>Ground_list = [27,28,31,34,50,51,74,75,76,95,104,105,111,112,194,195,207,208,220,221,231,232,246,247,259,260,290,322,323,328,329,330,339,340,343,344,383,389,</v>
      </c>
      <c r="AG405" t="str">
        <f t="shared" si="155"/>
        <v>Ice_list = [87,91,124,131,144,215,220,221,225,238,361,362,363,364,365,378,</v>
      </c>
      <c r="AH405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05" t="str">
        <f t="shared" si="157"/>
        <v>Poison_list = [1,2,3,13,14,15,23,24,29,30,31,32,33,34,41,42,43,44,45,48,49,69,70,71,72,73,88,89,92,93,94,109,110,167,168,169,211,269,315,316,317,336,</v>
      </c>
      <c r="AJ405" t="str">
        <f t="shared" si="158"/>
        <v>Psychic_list = [63,64,65,79,80,96,97,102,103,121,122,124,150,151,177,178,196,199,201,202,203,238,249,251,280,281,282,307,308,325,326,337,338,343,344,358,360,374,375,376,380,381,385,386,</v>
      </c>
      <c r="AK405" t="str">
        <f t="shared" si="159"/>
        <v>Rock_list = [74,75,76,95,111,112,138,139,140,141,142,185,213,219,222,246,247,248,299,304,305,306,337,338,345,346,347,348,369,377,</v>
      </c>
      <c r="AL405" t="str">
        <f t="shared" si="160"/>
        <v>Steel_list = [81,82,205,208,212,227,303,304,305,306,374,375,376,379,385,395,</v>
      </c>
      <c r="AM405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06" spans="1:39" x14ac:dyDescent="0.5">
      <c r="A406">
        <v>405</v>
      </c>
      <c r="B406" t="s">
        <v>1532</v>
      </c>
      <c r="C406" t="s">
        <v>1632</v>
      </c>
      <c r="D406" t="s">
        <v>1634</v>
      </c>
      <c r="E406" t="str">
        <f t="shared" si="161"/>
        <v/>
      </c>
      <c r="F406" t="str">
        <f t="shared" si="161"/>
        <v/>
      </c>
      <c r="G406" t="str">
        <f t="shared" si="161"/>
        <v/>
      </c>
      <c r="H406">
        <f t="shared" si="161"/>
        <v>405</v>
      </c>
      <c r="I406" t="str">
        <f t="shared" si="161"/>
        <v/>
      </c>
      <c r="J406" t="str">
        <f t="shared" si="161"/>
        <v/>
      </c>
      <c r="K406" t="str">
        <f t="shared" si="161"/>
        <v/>
      </c>
      <c r="L406" t="str">
        <f t="shared" si="161"/>
        <v/>
      </c>
      <c r="M406" t="str">
        <f t="shared" si="161"/>
        <v/>
      </c>
      <c r="N406" t="str">
        <f t="shared" si="161"/>
        <v/>
      </c>
      <c r="O406" t="str">
        <f t="shared" si="161"/>
        <v/>
      </c>
      <c r="P406" t="str">
        <f t="shared" si="161"/>
        <v/>
      </c>
      <c r="Q406" t="str">
        <f t="shared" si="161"/>
        <v/>
      </c>
      <c r="R406" t="str">
        <f t="shared" si="161"/>
        <v/>
      </c>
      <c r="S406" t="str">
        <f t="shared" si="161"/>
        <v/>
      </c>
      <c r="T406" t="str">
        <f t="shared" si="161"/>
        <v/>
      </c>
      <c r="U406" t="str">
        <f t="shared" si="140"/>
        <v/>
      </c>
      <c r="W406" t="str">
        <f t="shared" si="144"/>
        <v>Bug_list = [10,11,12,13,14,15,46,47,48,49,123,127,165,166,167,168,193,204,205,212,213,214,265,266,267,268,269,283,284,290,291,292,313,314,347,348,401,402,</v>
      </c>
      <c r="X406" t="str">
        <f t="shared" si="146"/>
        <v>Dark_list = [197,198,215,228,229,248,261,262,274,275,302,318,319,332,342,359,</v>
      </c>
      <c r="Y406" t="str">
        <f t="shared" si="147"/>
        <v>Dragon_list = [147,148,149,230,329,330,334,371,372,373,380,381,384,</v>
      </c>
      <c r="Z406" t="str">
        <f t="shared" si="148"/>
        <v>Electric_list = [25,26,81,82,100,101,125,135,145,170,171,172,179,180,181,239,243,309,310,311,312,403,404,405,</v>
      </c>
      <c r="AA406" t="str">
        <f t="shared" si="149"/>
        <v>Fighting_list = [56,57,62,66,67,68,106,107,214,236,237,256,257,286,296,297,307,308,391,392,</v>
      </c>
      <c r="AB406" t="str">
        <f t="shared" si="150"/>
        <v>Fire_list = [4,5,6,37,38,58,59,77,78,126,136,146,155,156,157,218,219,228,229,240,244,250,255,256,257,322,323,324,390,391,392,</v>
      </c>
      <c r="AC406" t="str">
        <f t="shared" si="151"/>
        <v>Flying_list = [6,12,16,17,18,21,22,41,42,83,84,85,123,130,142,144,145,146,149,163,164,165,166,169,176,177,178,187,188,189,193,198,207,225,226,227,249,250,267,276,277,278,279,284,291,333,334,357,373,384,396,397,398,</v>
      </c>
      <c r="AD406" t="str">
        <f t="shared" si="152"/>
        <v>Ghost_list = [92,93,94,200,292,302,353,354,355,356,</v>
      </c>
      <c r="AE406" t="str">
        <f t="shared" si="153"/>
        <v>Grass_list = [1,2,3,43,44,45,46,47,69,70,71,102,103,114,152,153,154,182,187,188,189,191,192,251,252,253,254,270,271,272,273,274,275,285,286,315,331,332,345,346,357,387,388,389,</v>
      </c>
      <c r="AF406" t="str">
        <f t="shared" si="154"/>
        <v>Ground_list = [27,28,31,34,50,51,74,75,76,95,104,105,111,112,194,195,207,208,220,221,231,232,246,247,259,260,290,322,323,328,329,330,339,340,343,344,383,389,</v>
      </c>
      <c r="AG406" t="str">
        <f t="shared" si="155"/>
        <v>Ice_list = [87,91,124,131,144,215,220,221,225,238,361,362,363,364,365,378,</v>
      </c>
      <c r="AH406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06" t="str">
        <f t="shared" si="157"/>
        <v>Poison_list = [1,2,3,13,14,15,23,24,29,30,31,32,33,34,41,42,43,44,45,48,49,69,70,71,72,73,88,89,92,93,94,109,110,167,168,169,211,269,315,316,317,336,</v>
      </c>
      <c r="AJ406" t="str">
        <f t="shared" si="158"/>
        <v>Psychic_list = [63,64,65,79,80,96,97,102,103,121,122,124,150,151,177,178,196,199,201,202,203,238,249,251,280,281,282,307,308,325,326,337,338,343,344,358,360,374,375,376,380,381,385,386,</v>
      </c>
      <c r="AK406" t="str">
        <f t="shared" si="159"/>
        <v>Rock_list = [74,75,76,95,111,112,138,139,140,141,142,185,213,219,222,246,247,248,299,304,305,306,337,338,345,346,347,348,369,377,</v>
      </c>
      <c r="AL406" t="str">
        <f t="shared" si="160"/>
        <v>Steel_list = [81,82,205,208,212,227,303,304,305,306,374,375,376,379,385,395,</v>
      </c>
      <c r="AM406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07" spans="1:39" x14ac:dyDescent="0.5">
      <c r="A407">
        <v>406</v>
      </c>
      <c r="B407" t="s">
        <v>1533</v>
      </c>
      <c r="C407" t="s">
        <v>1618</v>
      </c>
      <c r="D407" t="s">
        <v>1622</v>
      </c>
      <c r="E407" t="str">
        <f t="shared" si="161"/>
        <v/>
      </c>
      <c r="F407" t="str">
        <f t="shared" si="161"/>
        <v/>
      </c>
      <c r="G407" t="str">
        <f t="shared" si="161"/>
        <v/>
      </c>
      <c r="H407" t="str">
        <f t="shared" si="161"/>
        <v/>
      </c>
      <c r="I407" t="str">
        <f t="shared" si="161"/>
        <v/>
      </c>
      <c r="J407" t="str">
        <f t="shared" si="161"/>
        <v/>
      </c>
      <c r="K407" t="str">
        <f t="shared" si="161"/>
        <v/>
      </c>
      <c r="L407" t="str">
        <f t="shared" si="161"/>
        <v/>
      </c>
      <c r="M407">
        <f t="shared" si="161"/>
        <v>406</v>
      </c>
      <c r="N407" t="str">
        <f t="shared" si="161"/>
        <v/>
      </c>
      <c r="O407" t="str">
        <f t="shared" si="161"/>
        <v/>
      </c>
      <c r="P407" t="str">
        <f t="shared" si="161"/>
        <v/>
      </c>
      <c r="Q407">
        <f t="shared" si="161"/>
        <v>406</v>
      </c>
      <c r="R407" t="str">
        <f t="shared" si="161"/>
        <v/>
      </c>
      <c r="S407" t="str">
        <f t="shared" si="161"/>
        <v/>
      </c>
      <c r="T407" t="str">
        <f t="shared" si="161"/>
        <v/>
      </c>
      <c r="U407" t="str">
        <f t="shared" si="140"/>
        <v/>
      </c>
      <c r="W407" t="str">
        <f t="shared" si="144"/>
        <v>Bug_list = [10,11,12,13,14,15,46,47,48,49,123,127,165,166,167,168,193,204,205,212,213,214,265,266,267,268,269,283,284,290,291,292,313,314,347,348,401,402,</v>
      </c>
      <c r="X407" t="str">
        <f t="shared" si="146"/>
        <v>Dark_list = [197,198,215,228,229,248,261,262,274,275,302,318,319,332,342,359,</v>
      </c>
      <c r="Y407" t="str">
        <f t="shared" si="147"/>
        <v>Dragon_list = [147,148,149,230,329,330,334,371,372,373,380,381,384,</v>
      </c>
      <c r="Z407" t="str">
        <f t="shared" si="148"/>
        <v>Electric_list = [25,26,81,82,100,101,125,135,145,170,171,172,179,180,181,239,243,309,310,311,312,403,404,405,</v>
      </c>
      <c r="AA407" t="str">
        <f t="shared" si="149"/>
        <v>Fighting_list = [56,57,62,66,67,68,106,107,214,236,237,256,257,286,296,297,307,308,391,392,</v>
      </c>
      <c r="AB407" t="str">
        <f t="shared" si="150"/>
        <v>Fire_list = [4,5,6,37,38,58,59,77,78,126,136,146,155,156,157,218,219,228,229,240,244,250,255,256,257,322,323,324,390,391,392,</v>
      </c>
      <c r="AC407" t="str">
        <f t="shared" si="151"/>
        <v>Flying_list = [6,12,16,17,18,21,22,41,42,83,84,85,123,130,142,144,145,146,149,163,164,165,166,169,176,177,178,187,188,189,193,198,207,225,226,227,249,250,267,276,277,278,279,284,291,333,334,357,373,384,396,397,398,</v>
      </c>
      <c r="AD407" t="str">
        <f t="shared" si="152"/>
        <v>Ghost_list = [92,93,94,200,292,302,353,354,355,356,</v>
      </c>
      <c r="AE407" t="str">
        <f t="shared" si="153"/>
        <v>Grass_list = [1,2,3,43,44,45,46,47,69,70,71,102,103,114,152,153,154,182,187,188,189,191,192,251,252,253,254,270,271,272,273,274,275,285,286,315,331,332,345,346,357,387,388,389,406,</v>
      </c>
      <c r="AF407" t="str">
        <f t="shared" si="154"/>
        <v>Ground_list = [27,28,31,34,50,51,74,75,76,95,104,105,111,112,194,195,207,208,220,221,231,232,246,247,259,260,290,322,323,328,329,330,339,340,343,344,383,389,</v>
      </c>
      <c r="AG407" t="str">
        <f t="shared" si="155"/>
        <v>Ice_list = [87,91,124,131,144,215,220,221,225,238,361,362,363,364,365,378,</v>
      </c>
      <c r="AH407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07" t="str">
        <f t="shared" si="157"/>
        <v>Poison_list = [1,2,3,13,14,15,23,24,29,30,31,32,33,34,41,42,43,44,45,48,49,69,70,71,72,73,88,89,92,93,94,109,110,167,168,169,211,269,315,316,317,336,406,</v>
      </c>
      <c r="AJ407" t="str">
        <f t="shared" si="158"/>
        <v>Psychic_list = [63,64,65,79,80,96,97,102,103,121,122,124,150,151,177,178,196,199,201,202,203,238,249,251,280,281,282,307,308,325,326,337,338,343,344,358,360,374,375,376,380,381,385,386,</v>
      </c>
      <c r="AK407" t="str">
        <f t="shared" si="159"/>
        <v>Rock_list = [74,75,76,95,111,112,138,139,140,141,142,185,213,219,222,246,247,248,299,304,305,306,337,338,345,346,347,348,369,377,</v>
      </c>
      <c r="AL407" t="str">
        <f t="shared" si="160"/>
        <v>Steel_list = [81,82,205,208,212,227,303,304,305,306,374,375,376,379,385,395,</v>
      </c>
      <c r="AM407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08" spans="1:39" x14ac:dyDescent="0.5">
      <c r="A408">
        <v>407</v>
      </c>
      <c r="B408" t="s">
        <v>1534</v>
      </c>
      <c r="C408" t="s">
        <v>1618</v>
      </c>
      <c r="D408" t="s">
        <v>1622</v>
      </c>
      <c r="E408" t="str">
        <f t="shared" si="161"/>
        <v/>
      </c>
      <c r="F408" t="str">
        <f t="shared" si="161"/>
        <v/>
      </c>
      <c r="G408" t="str">
        <f t="shared" si="161"/>
        <v/>
      </c>
      <c r="H408" t="str">
        <f t="shared" si="161"/>
        <v/>
      </c>
      <c r="I408" t="str">
        <f t="shared" si="161"/>
        <v/>
      </c>
      <c r="J408" t="str">
        <f t="shared" si="161"/>
        <v/>
      </c>
      <c r="K408" t="str">
        <f t="shared" si="161"/>
        <v/>
      </c>
      <c r="L408" t="str">
        <f t="shared" si="161"/>
        <v/>
      </c>
      <c r="M408">
        <f t="shared" si="161"/>
        <v>407</v>
      </c>
      <c r="N408" t="str">
        <f t="shared" si="161"/>
        <v/>
      </c>
      <c r="O408" t="str">
        <f t="shared" si="161"/>
        <v/>
      </c>
      <c r="P408" t="str">
        <f t="shared" si="161"/>
        <v/>
      </c>
      <c r="Q408">
        <f t="shared" si="161"/>
        <v>407</v>
      </c>
      <c r="R408" t="str">
        <f t="shared" si="161"/>
        <v/>
      </c>
      <c r="S408" t="str">
        <f t="shared" si="161"/>
        <v/>
      </c>
      <c r="T408" t="str">
        <f t="shared" si="161"/>
        <v/>
      </c>
      <c r="U408" t="str">
        <f t="shared" si="140"/>
        <v/>
      </c>
      <c r="W408" t="str">
        <f t="shared" si="144"/>
        <v>Bug_list = [10,11,12,13,14,15,46,47,48,49,123,127,165,166,167,168,193,204,205,212,213,214,265,266,267,268,269,283,284,290,291,292,313,314,347,348,401,402,</v>
      </c>
      <c r="X408" t="str">
        <f t="shared" si="146"/>
        <v>Dark_list = [197,198,215,228,229,248,261,262,274,275,302,318,319,332,342,359,</v>
      </c>
      <c r="Y408" t="str">
        <f t="shared" si="147"/>
        <v>Dragon_list = [147,148,149,230,329,330,334,371,372,373,380,381,384,</v>
      </c>
      <c r="Z408" t="str">
        <f t="shared" si="148"/>
        <v>Electric_list = [25,26,81,82,100,101,125,135,145,170,171,172,179,180,181,239,243,309,310,311,312,403,404,405,</v>
      </c>
      <c r="AA408" t="str">
        <f t="shared" si="149"/>
        <v>Fighting_list = [56,57,62,66,67,68,106,107,214,236,237,256,257,286,296,297,307,308,391,392,</v>
      </c>
      <c r="AB408" t="str">
        <f t="shared" si="150"/>
        <v>Fire_list = [4,5,6,37,38,58,59,77,78,126,136,146,155,156,157,218,219,228,229,240,244,250,255,256,257,322,323,324,390,391,392,</v>
      </c>
      <c r="AC408" t="str">
        <f t="shared" si="151"/>
        <v>Flying_list = [6,12,16,17,18,21,22,41,42,83,84,85,123,130,142,144,145,146,149,163,164,165,166,169,176,177,178,187,188,189,193,198,207,225,226,227,249,250,267,276,277,278,279,284,291,333,334,357,373,384,396,397,398,</v>
      </c>
      <c r="AD408" t="str">
        <f t="shared" si="152"/>
        <v>Ghost_list = [92,93,94,200,292,302,353,354,355,356,</v>
      </c>
      <c r="AE408" t="str">
        <f t="shared" si="153"/>
        <v>Grass_list = [1,2,3,43,44,45,46,47,69,70,71,102,103,114,152,153,154,182,187,188,189,191,192,251,252,253,254,270,271,272,273,274,275,285,286,315,331,332,345,346,357,387,388,389,406,407,</v>
      </c>
      <c r="AF408" t="str">
        <f t="shared" si="154"/>
        <v>Ground_list = [27,28,31,34,50,51,74,75,76,95,104,105,111,112,194,195,207,208,220,221,231,232,246,247,259,260,290,322,323,328,329,330,339,340,343,344,383,389,</v>
      </c>
      <c r="AG408" t="str">
        <f t="shared" si="155"/>
        <v>Ice_list = [87,91,124,131,144,215,220,221,225,238,361,362,363,364,365,378,</v>
      </c>
      <c r="AH408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08" t="str">
        <f t="shared" si="157"/>
        <v>Poison_list = [1,2,3,13,14,15,23,24,29,30,31,32,33,34,41,42,43,44,45,48,49,69,70,71,72,73,88,89,92,93,94,109,110,167,168,169,211,269,315,316,317,336,406,407,</v>
      </c>
      <c r="AJ408" t="str">
        <f t="shared" si="158"/>
        <v>Psychic_list = [63,64,65,79,80,96,97,102,103,121,122,124,150,151,177,178,196,199,201,202,203,238,249,251,280,281,282,307,308,325,326,337,338,343,344,358,360,374,375,376,380,381,385,386,</v>
      </c>
      <c r="AK408" t="str">
        <f t="shared" si="159"/>
        <v>Rock_list = [74,75,76,95,111,112,138,139,140,141,142,185,213,219,222,246,247,248,299,304,305,306,337,338,345,346,347,348,369,377,</v>
      </c>
      <c r="AL408" t="str">
        <f t="shared" si="160"/>
        <v>Steel_list = [81,82,205,208,212,227,303,304,305,306,374,375,376,379,385,395,</v>
      </c>
      <c r="AM408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09" spans="1:39" x14ac:dyDescent="0.5">
      <c r="A409">
        <v>408</v>
      </c>
      <c r="B409" t="s">
        <v>1255</v>
      </c>
      <c r="C409" t="s">
        <v>1623</v>
      </c>
      <c r="D409" t="s">
        <v>1634</v>
      </c>
      <c r="E409" t="str">
        <f t="shared" si="161"/>
        <v/>
      </c>
      <c r="F409" t="str">
        <f t="shared" si="161"/>
        <v/>
      </c>
      <c r="G409" t="str">
        <f t="shared" si="161"/>
        <v/>
      </c>
      <c r="H409" t="str">
        <f t="shared" si="161"/>
        <v/>
      </c>
      <c r="I409" t="str">
        <f t="shared" si="161"/>
        <v/>
      </c>
      <c r="J409" t="str">
        <f t="shared" si="161"/>
        <v/>
      </c>
      <c r="K409" t="str">
        <f t="shared" si="161"/>
        <v/>
      </c>
      <c r="L409" t="str">
        <f t="shared" si="161"/>
        <v/>
      </c>
      <c r="M409" t="str">
        <f t="shared" si="161"/>
        <v/>
      </c>
      <c r="N409" t="str">
        <f t="shared" si="161"/>
        <v/>
      </c>
      <c r="O409" t="str">
        <f t="shared" si="161"/>
        <v/>
      </c>
      <c r="P409" t="str">
        <f t="shared" si="161"/>
        <v/>
      </c>
      <c r="Q409" t="str">
        <f t="shared" si="161"/>
        <v/>
      </c>
      <c r="R409" t="str">
        <f t="shared" si="161"/>
        <v/>
      </c>
      <c r="S409">
        <f t="shared" si="161"/>
        <v>408</v>
      </c>
      <c r="T409" t="str">
        <f t="shared" si="161"/>
        <v/>
      </c>
      <c r="U409" t="str">
        <f t="shared" si="140"/>
        <v/>
      </c>
      <c r="W409" t="str">
        <f t="shared" si="144"/>
        <v>Bug_list = [10,11,12,13,14,15,46,47,48,49,123,127,165,166,167,168,193,204,205,212,213,214,265,266,267,268,269,283,284,290,291,292,313,314,347,348,401,402,</v>
      </c>
      <c r="X409" t="str">
        <f t="shared" si="146"/>
        <v>Dark_list = [197,198,215,228,229,248,261,262,274,275,302,318,319,332,342,359,</v>
      </c>
      <c r="Y409" t="str">
        <f t="shared" si="147"/>
        <v>Dragon_list = [147,148,149,230,329,330,334,371,372,373,380,381,384,</v>
      </c>
      <c r="Z409" t="str">
        <f t="shared" si="148"/>
        <v>Electric_list = [25,26,81,82,100,101,125,135,145,170,171,172,179,180,181,239,243,309,310,311,312,403,404,405,</v>
      </c>
      <c r="AA409" t="str">
        <f t="shared" si="149"/>
        <v>Fighting_list = [56,57,62,66,67,68,106,107,214,236,237,256,257,286,296,297,307,308,391,392,</v>
      </c>
      <c r="AB409" t="str">
        <f t="shared" si="150"/>
        <v>Fire_list = [4,5,6,37,38,58,59,77,78,126,136,146,155,156,157,218,219,228,229,240,244,250,255,256,257,322,323,324,390,391,392,</v>
      </c>
      <c r="AC409" t="str">
        <f t="shared" si="151"/>
        <v>Flying_list = [6,12,16,17,18,21,22,41,42,83,84,85,123,130,142,144,145,146,149,163,164,165,166,169,176,177,178,187,188,189,193,198,207,225,226,227,249,250,267,276,277,278,279,284,291,333,334,357,373,384,396,397,398,</v>
      </c>
      <c r="AD409" t="str">
        <f t="shared" si="152"/>
        <v>Ghost_list = [92,93,94,200,292,302,353,354,355,356,</v>
      </c>
      <c r="AE409" t="str">
        <f t="shared" si="153"/>
        <v>Grass_list = [1,2,3,43,44,45,46,47,69,70,71,102,103,114,152,153,154,182,187,188,189,191,192,251,252,253,254,270,271,272,273,274,275,285,286,315,331,332,345,346,357,387,388,389,406,407,</v>
      </c>
      <c r="AF409" t="str">
        <f t="shared" si="154"/>
        <v>Ground_list = [27,28,31,34,50,51,74,75,76,95,104,105,111,112,194,195,207,208,220,221,231,232,246,247,259,260,290,322,323,328,329,330,339,340,343,344,383,389,</v>
      </c>
      <c r="AG409" t="str">
        <f t="shared" si="155"/>
        <v>Ice_list = [87,91,124,131,144,215,220,221,225,238,361,362,363,364,365,378,</v>
      </c>
      <c r="AH409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09" t="str">
        <f t="shared" si="157"/>
        <v>Poison_list = [1,2,3,13,14,15,23,24,29,30,31,32,33,34,41,42,43,44,45,48,49,69,70,71,72,73,88,89,92,93,94,109,110,167,168,169,211,269,315,316,317,336,406,407,</v>
      </c>
      <c r="AJ409" t="str">
        <f t="shared" si="158"/>
        <v>Psychic_list = [63,64,65,79,80,96,97,102,103,121,122,124,150,151,177,178,196,199,201,202,203,238,249,251,280,281,282,307,308,325,326,337,338,343,344,358,360,374,375,376,380,381,385,386,</v>
      </c>
      <c r="AK409" t="str">
        <f t="shared" si="159"/>
        <v>Rock_list = [74,75,76,95,111,112,138,139,140,141,142,185,213,219,222,246,247,248,299,304,305,306,337,338,345,346,347,348,369,377,408,</v>
      </c>
      <c r="AL409" t="str">
        <f t="shared" si="160"/>
        <v>Steel_list = [81,82,205,208,212,227,303,304,305,306,374,375,376,379,385,395,</v>
      </c>
      <c r="AM409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10" spans="1:39" x14ac:dyDescent="0.5">
      <c r="A410">
        <v>409</v>
      </c>
      <c r="B410" t="s">
        <v>1535</v>
      </c>
      <c r="C410" t="s">
        <v>1623</v>
      </c>
      <c r="D410" t="s">
        <v>1634</v>
      </c>
      <c r="E410" t="str">
        <f t="shared" si="161"/>
        <v/>
      </c>
      <c r="F410" t="str">
        <f t="shared" si="161"/>
        <v/>
      </c>
      <c r="G410" t="str">
        <f t="shared" si="161"/>
        <v/>
      </c>
      <c r="H410" t="str">
        <f t="shared" si="161"/>
        <v/>
      </c>
      <c r="I410" t="str">
        <f t="shared" si="161"/>
        <v/>
      </c>
      <c r="J410" t="str">
        <f t="shared" si="161"/>
        <v/>
      </c>
      <c r="K410" t="str">
        <f t="shared" si="161"/>
        <v/>
      </c>
      <c r="L410" t="str">
        <f t="shared" si="161"/>
        <v/>
      </c>
      <c r="M410" t="str">
        <f t="shared" si="161"/>
        <v/>
      </c>
      <c r="N410" t="str">
        <f t="shared" si="161"/>
        <v/>
      </c>
      <c r="O410" t="str">
        <f t="shared" si="161"/>
        <v/>
      </c>
      <c r="P410" t="str">
        <f t="shared" si="161"/>
        <v/>
      </c>
      <c r="Q410" t="str">
        <f t="shared" si="161"/>
        <v/>
      </c>
      <c r="R410" t="str">
        <f t="shared" si="161"/>
        <v/>
      </c>
      <c r="S410">
        <f t="shared" si="161"/>
        <v>409</v>
      </c>
      <c r="T410" t="str">
        <f t="shared" si="161"/>
        <v/>
      </c>
      <c r="U410" t="str">
        <f t="shared" si="140"/>
        <v/>
      </c>
      <c r="W410" t="str">
        <f t="shared" si="144"/>
        <v>Bug_list = [10,11,12,13,14,15,46,47,48,49,123,127,165,166,167,168,193,204,205,212,213,214,265,266,267,268,269,283,284,290,291,292,313,314,347,348,401,402,</v>
      </c>
      <c r="X410" t="str">
        <f t="shared" si="146"/>
        <v>Dark_list = [197,198,215,228,229,248,261,262,274,275,302,318,319,332,342,359,</v>
      </c>
      <c r="Y410" t="str">
        <f t="shared" si="147"/>
        <v>Dragon_list = [147,148,149,230,329,330,334,371,372,373,380,381,384,</v>
      </c>
      <c r="Z410" t="str">
        <f t="shared" si="148"/>
        <v>Electric_list = [25,26,81,82,100,101,125,135,145,170,171,172,179,180,181,239,243,309,310,311,312,403,404,405,</v>
      </c>
      <c r="AA410" t="str">
        <f t="shared" si="149"/>
        <v>Fighting_list = [56,57,62,66,67,68,106,107,214,236,237,256,257,286,296,297,307,308,391,392,</v>
      </c>
      <c r="AB410" t="str">
        <f t="shared" si="150"/>
        <v>Fire_list = [4,5,6,37,38,58,59,77,78,126,136,146,155,156,157,218,219,228,229,240,244,250,255,256,257,322,323,324,390,391,392,</v>
      </c>
      <c r="AC410" t="str">
        <f t="shared" si="151"/>
        <v>Flying_list = [6,12,16,17,18,21,22,41,42,83,84,85,123,130,142,144,145,146,149,163,164,165,166,169,176,177,178,187,188,189,193,198,207,225,226,227,249,250,267,276,277,278,279,284,291,333,334,357,373,384,396,397,398,</v>
      </c>
      <c r="AD410" t="str">
        <f t="shared" si="152"/>
        <v>Ghost_list = [92,93,94,200,292,302,353,354,355,356,</v>
      </c>
      <c r="AE410" t="str">
        <f t="shared" si="153"/>
        <v>Grass_list = [1,2,3,43,44,45,46,47,69,70,71,102,103,114,152,153,154,182,187,188,189,191,192,251,252,253,254,270,271,272,273,274,275,285,286,315,331,332,345,346,357,387,388,389,406,407,</v>
      </c>
      <c r="AF410" t="str">
        <f t="shared" si="154"/>
        <v>Ground_list = [27,28,31,34,50,51,74,75,76,95,104,105,111,112,194,195,207,208,220,221,231,232,246,247,259,260,290,322,323,328,329,330,339,340,343,344,383,389,</v>
      </c>
      <c r="AG410" t="str">
        <f t="shared" si="155"/>
        <v>Ice_list = [87,91,124,131,144,215,220,221,225,238,361,362,363,364,365,378,</v>
      </c>
      <c r="AH410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10" t="str">
        <f t="shared" si="157"/>
        <v>Poison_list = [1,2,3,13,14,15,23,24,29,30,31,32,33,34,41,42,43,44,45,48,49,69,70,71,72,73,88,89,92,93,94,109,110,167,168,169,211,269,315,316,317,336,406,407,</v>
      </c>
      <c r="AJ410" t="str">
        <f t="shared" si="158"/>
        <v>Psychic_list = [63,64,65,79,80,96,97,102,103,121,122,124,150,151,177,178,196,199,201,202,203,238,249,251,280,281,282,307,308,325,326,337,338,343,344,358,360,374,375,376,380,381,385,386,</v>
      </c>
      <c r="AK410" t="str">
        <f t="shared" si="159"/>
        <v>Rock_list = [74,75,76,95,111,112,138,139,140,141,142,185,213,219,222,246,247,248,299,304,305,306,337,338,345,346,347,348,369,377,408,409,</v>
      </c>
      <c r="AL410" t="str">
        <f t="shared" si="160"/>
        <v>Steel_list = [81,82,205,208,212,227,303,304,305,306,374,375,376,379,385,395,</v>
      </c>
      <c r="AM410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11" spans="1:39" x14ac:dyDescent="0.5">
      <c r="A411">
        <v>410</v>
      </c>
      <c r="B411" t="s">
        <v>1256</v>
      </c>
      <c r="C411" t="s">
        <v>1623</v>
      </c>
      <c r="D411" t="s">
        <v>1630</v>
      </c>
      <c r="E411" t="str">
        <f t="shared" si="161"/>
        <v/>
      </c>
      <c r="F411" t="str">
        <f t="shared" si="161"/>
        <v/>
      </c>
      <c r="G411" t="str">
        <f t="shared" si="161"/>
        <v/>
      </c>
      <c r="H411" t="str">
        <f t="shared" si="161"/>
        <v/>
      </c>
      <c r="I411" t="str">
        <f t="shared" si="161"/>
        <v/>
      </c>
      <c r="J411" t="str">
        <f t="shared" si="161"/>
        <v/>
      </c>
      <c r="K411" t="str">
        <f t="shared" si="161"/>
        <v/>
      </c>
      <c r="L411" t="str">
        <f t="shared" si="161"/>
        <v/>
      </c>
      <c r="M411" t="str">
        <f t="shared" si="161"/>
        <v/>
      </c>
      <c r="N411" t="str">
        <f t="shared" si="161"/>
        <v/>
      </c>
      <c r="O411" t="str">
        <f t="shared" si="161"/>
        <v/>
      </c>
      <c r="P411" t="str">
        <f t="shared" si="161"/>
        <v/>
      </c>
      <c r="Q411" t="str">
        <f t="shared" si="161"/>
        <v/>
      </c>
      <c r="R411" t="str">
        <f t="shared" si="161"/>
        <v/>
      </c>
      <c r="S411">
        <f t="shared" si="161"/>
        <v>410</v>
      </c>
      <c r="T411">
        <f t="shared" si="161"/>
        <v>410</v>
      </c>
      <c r="U411" t="str">
        <f t="shared" si="140"/>
        <v/>
      </c>
      <c r="W411" t="str">
        <f t="shared" si="144"/>
        <v>Bug_list = [10,11,12,13,14,15,46,47,48,49,123,127,165,166,167,168,193,204,205,212,213,214,265,266,267,268,269,283,284,290,291,292,313,314,347,348,401,402,</v>
      </c>
      <c r="X411" t="str">
        <f t="shared" si="146"/>
        <v>Dark_list = [197,198,215,228,229,248,261,262,274,275,302,318,319,332,342,359,</v>
      </c>
      <c r="Y411" t="str">
        <f t="shared" si="147"/>
        <v>Dragon_list = [147,148,149,230,329,330,334,371,372,373,380,381,384,</v>
      </c>
      <c r="Z411" t="str">
        <f t="shared" si="148"/>
        <v>Electric_list = [25,26,81,82,100,101,125,135,145,170,171,172,179,180,181,239,243,309,310,311,312,403,404,405,</v>
      </c>
      <c r="AA411" t="str">
        <f t="shared" si="149"/>
        <v>Fighting_list = [56,57,62,66,67,68,106,107,214,236,237,256,257,286,296,297,307,308,391,392,</v>
      </c>
      <c r="AB411" t="str">
        <f t="shared" si="150"/>
        <v>Fire_list = [4,5,6,37,38,58,59,77,78,126,136,146,155,156,157,218,219,228,229,240,244,250,255,256,257,322,323,324,390,391,392,</v>
      </c>
      <c r="AC411" t="str">
        <f t="shared" si="151"/>
        <v>Flying_list = [6,12,16,17,18,21,22,41,42,83,84,85,123,130,142,144,145,146,149,163,164,165,166,169,176,177,178,187,188,189,193,198,207,225,226,227,249,250,267,276,277,278,279,284,291,333,334,357,373,384,396,397,398,</v>
      </c>
      <c r="AD411" t="str">
        <f t="shared" si="152"/>
        <v>Ghost_list = [92,93,94,200,292,302,353,354,355,356,</v>
      </c>
      <c r="AE411" t="str">
        <f t="shared" si="153"/>
        <v>Grass_list = [1,2,3,43,44,45,46,47,69,70,71,102,103,114,152,153,154,182,187,188,189,191,192,251,252,253,254,270,271,272,273,274,275,285,286,315,331,332,345,346,357,387,388,389,406,407,</v>
      </c>
      <c r="AF411" t="str">
        <f t="shared" si="154"/>
        <v>Ground_list = [27,28,31,34,50,51,74,75,76,95,104,105,111,112,194,195,207,208,220,221,231,232,246,247,259,260,290,322,323,328,329,330,339,340,343,344,383,389,</v>
      </c>
      <c r="AG411" t="str">
        <f t="shared" si="155"/>
        <v>Ice_list = [87,91,124,131,144,215,220,221,225,238,361,362,363,364,365,378,</v>
      </c>
      <c r="AH411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11" t="str">
        <f t="shared" si="157"/>
        <v>Poison_list = [1,2,3,13,14,15,23,24,29,30,31,32,33,34,41,42,43,44,45,48,49,69,70,71,72,73,88,89,92,93,94,109,110,167,168,169,211,269,315,316,317,336,406,407,</v>
      </c>
      <c r="AJ411" t="str">
        <f t="shared" si="158"/>
        <v>Psychic_list = [63,64,65,79,80,96,97,102,103,121,122,124,150,151,177,178,196,199,201,202,203,238,249,251,280,281,282,307,308,325,326,337,338,343,344,358,360,374,375,376,380,381,385,386,</v>
      </c>
      <c r="AK411" t="str">
        <f t="shared" si="159"/>
        <v>Rock_list = [74,75,76,95,111,112,138,139,140,141,142,185,213,219,222,246,247,248,299,304,305,306,337,338,345,346,347,348,369,377,408,409,410,</v>
      </c>
      <c r="AL411" t="str">
        <f t="shared" si="160"/>
        <v>Steel_list = [81,82,205,208,212,227,303,304,305,306,374,375,376,379,385,395,410,</v>
      </c>
      <c r="AM411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12" spans="1:39" x14ac:dyDescent="0.5">
      <c r="A412">
        <v>411</v>
      </c>
      <c r="B412" t="s">
        <v>1536</v>
      </c>
      <c r="C412" t="s">
        <v>1623</v>
      </c>
      <c r="D412" t="s">
        <v>1630</v>
      </c>
      <c r="E412" t="str">
        <f t="shared" si="161"/>
        <v/>
      </c>
      <c r="F412" t="str">
        <f t="shared" si="161"/>
        <v/>
      </c>
      <c r="G412" t="str">
        <f t="shared" si="161"/>
        <v/>
      </c>
      <c r="H412" t="str">
        <f t="shared" si="161"/>
        <v/>
      </c>
      <c r="I412" t="str">
        <f t="shared" si="161"/>
        <v/>
      </c>
      <c r="J412" t="str">
        <f t="shared" si="161"/>
        <v/>
      </c>
      <c r="K412" t="str">
        <f t="shared" si="161"/>
        <v/>
      </c>
      <c r="L412" t="str">
        <f t="shared" si="161"/>
        <v/>
      </c>
      <c r="M412" t="str">
        <f t="shared" si="161"/>
        <v/>
      </c>
      <c r="N412" t="str">
        <f t="shared" si="161"/>
        <v/>
      </c>
      <c r="O412" t="str">
        <f t="shared" si="161"/>
        <v/>
      </c>
      <c r="P412" t="str">
        <f t="shared" si="161"/>
        <v/>
      </c>
      <c r="Q412" t="str">
        <f t="shared" si="161"/>
        <v/>
      </c>
      <c r="R412" t="str">
        <f t="shared" si="161"/>
        <v/>
      </c>
      <c r="S412">
        <f t="shared" si="161"/>
        <v>411</v>
      </c>
      <c r="T412">
        <f t="shared" si="161"/>
        <v>411</v>
      </c>
      <c r="U412" t="str">
        <f t="shared" si="140"/>
        <v/>
      </c>
      <c r="W412" t="str">
        <f t="shared" si="144"/>
        <v>Bug_list = [10,11,12,13,14,15,46,47,48,49,123,127,165,166,167,168,193,204,205,212,213,214,265,266,267,268,269,283,284,290,291,292,313,314,347,348,401,402,</v>
      </c>
      <c r="X412" t="str">
        <f t="shared" si="146"/>
        <v>Dark_list = [197,198,215,228,229,248,261,262,274,275,302,318,319,332,342,359,</v>
      </c>
      <c r="Y412" t="str">
        <f t="shared" si="147"/>
        <v>Dragon_list = [147,148,149,230,329,330,334,371,372,373,380,381,384,</v>
      </c>
      <c r="Z412" t="str">
        <f t="shared" si="148"/>
        <v>Electric_list = [25,26,81,82,100,101,125,135,145,170,171,172,179,180,181,239,243,309,310,311,312,403,404,405,</v>
      </c>
      <c r="AA412" t="str">
        <f t="shared" si="149"/>
        <v>Fighting_list = [56,57,62,66,67,68,106,107,214,236,237,256,257,286,296,297,307,308,391,392,</v>
      </c>
      <c r="AB412" t="str">
        <f t="shared" si="150"/>
        <v>Fire_list = [4,5,6,37,38,58,59,77,78,126,136,146,155,156,157,218,219,228,229,240,244,250,255,256,257,322,323,324,390,391,392,</v>
      </c>
      <c r="AC412" t="str">
        <f t="shared" si="151"/>
        <v>Flying_list = [6,12,16,17,18,21,22,41,42,83,84,85,123,130,142,144,145,146,149,163,164,165,166,169,176,177,178,187,188,189,193,198,207,225,226,227,249,250,267,276,277,278,279,284,291,333,334,357,373,384,396,397,398,</v>
      </c>
      <c r="AD412" t="str">
        <f t="shared" si="152"/>
        <v>Ghost_list = [92,93,94,200,292,302,353,354,355,356,</v>
      </c>
      <c r="AE412" t="str">
        <f t="shared" si="153"/>
        <v>Grass_list = [1,2,3,43,44,45,46,47,69,70,71,102,103,114,152,153,154,182,187,188,189,191,192,251,252,253,254,270,271,272,273,274,275,285,286,315,331,332,345,346,357,387,388,389,406,407,</v>
      </c>
      <c r="AF412" t="str">
        <f t="shared" si="154"/>
        <v>Ground_list = [27,28,31,34,50,51,74,75,76,95,104,105,111,112,194,195,207,208,220,221,231,232,246,247,259,260,290,322,323,328,329,330,339,340,343,344,383,389,</v>
      </c>
      <c r="AG412" t="str">
        <f t="shared" si="155"/>
        <v>Ice_list = [87,91,124,131,144,215,220,221,225,238,361,362,363,364,365,378,</v>
      </c>
      <c r="AH412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12" t="str">
        <f t="shared" si="157"/>
        <v>Poison_list = [1,2,3,13,14,15,23,24,29,30,31,32,33,34,41,42,43,44,45,48,49,69,70,71,72,73,88,89,92,93,94,109,110,167,168,169,211,269,315,316,317,336,406,407,</v>
      </c>
      <c r="AJ412" t="str">
        <f t="shared" si="158"/>
        <v>Psychic_list = [63,64,65,79,80,96,97,102,103,121,122,124,150,151,177,178,196,199,201,202,203,238,249,251,280,281,282,307,308,325,326,337,338,343,344,358,360,374,375,376,380,381,385,386,</v>
      </c>
      <c r="AK412" t="str">
        <f t="shared" si="159"/>
        <v>Rock_list = [74,75,76,95,111,112,138,139,140,141,142,185,213,219,222,246,247,248,299,304,305,306,337,338,345,346,347,348,369,377,408,409,410,411,</v>
      </c>
      <c r="AL412" t="str">
        <f t="shared" si="160"/>
        <v>Steel_list = [81,82,205,208,212,227,303,304,305,306,374,375,376,379,385,395,410,411,</v>
      </c>
      <c r="AM412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13" spans="1:39" x14ac:dyDescent="0.5">
      <c r="A413">
        <v>412</v>
      </c>
      <c r="B413" t="s">
        <v>1257</v>
      </c>
      <c r="C413" t="s">
        <v>1626</v>
      </c>
      <c r="D413" t="s">
        <v>1634</v>
      </c>
      <c r="E413">
        <f t="shared" si="161"/>
        <v>412</v>
      </c>
      <c r="F413" t="str">
        <f t="shared" si="161"/>
        <v/>
      </c>
      <c r="G413" t="str">
        <f t="shared" si="161"/>
        <v/>
      </c>
      <c r="H413" t="str">
        <f t="shared" si="161"/>
        <v/>
      </c>
      <c r="I413" t="str">
        <f t="shared" si="161"/>
        <v/>
      </c>
      <c r="J413" t="str">
        <f t="shared" si="161"/>
        <v/>
      </c>
      <c r="K413" t="str">
        <f t="shared" si="161"/>
        <v/>
      </c>
      <c r="L413" t="str">
        <f t="shared" si="161"/>
        <v/>
      </c>
      <c r="M413" t="str">
        <f t="shared" si="161"/>
        <v/>
      </c>
      <c r="N413" t="str">
        <f t="shared" si="161"/>
        <v/>
      </c>
      <c r="O413" t="str">
        <f t="shared" si="161"/>
        <v/>
      </c>
      <c r="P413" t="str">
        <f t="shared" si="161"/>
        <v/>
      </c>
      <c r="Q413" t="str">
        <f t="shared" si="161"/>
        <v/>
      </c>
      <c r="R413" t="str">
        <f t="shared" si="161"/>
        <v/>
      </c>
      <c r="S413" t="str">
        <f t="shared" si="161"/>
        <v/>
      </c>
      <c r="T413" t="str">
        <f t="shared" si="161"/>
        <v/>
      </c>
      <c r="U413" t="str">
        <f t="shared" si="140"/>
        <v/>
      </c>
      <c r="W413" t="str">
        <f t="shared" si="144"/>
        <v>Bug_list = [10,11,12,13,14,15,46,47,48,49,123,127,165,166,167,168,193,204,205,212,213,214,265,266,267,268,269,283,284,290,291,292,313,314,347,348,401,402,412,</v>
      </c>
      <c r="X413" t="str">
        <f t="shared" si="146"/>
        <v>Dark_list = [197,198,215,228,229,248,261,262,274,275,302,318,319,332,342,359,</v>
      </c>
      <c r="Y413" t="str">
        <f t="shared" si="147"/>
        <v>Dragon_list = [147,148,149,230,329,330,334,371,372,373,380,381,384,</v>
      </c>
      <c r="Z413" t="str">
        <f t="shared" si="148"/>
        <v>Electric_list = [25,26,81,82,100,101,125,135,145,170,171,172,179,180,181,239,243,309,310,311,312,403,404,405,</v>
      </c>
      <c r="AA413" t="str">
        <f t="shared" si="149"/>
        <v>Fighting_list = [56,57,62,66,67,68,106,107,214,236,237,256,257,286,296,297,307,308,391,392,</v>
      </c>
      <c r="AB413" t="str">
        <f t="shared" si="150"/>
        <v>Fire_list = [4,5,6,37,38,58,59,77,78,126,136,146,155,156,157,218,219,228,229,240,244,250,255,256,257,322,323,324,390,391,392,</v>
      </c>
      <c r="AC413" t="str">
        <f t="shared" si="151"/>
        <v>Flying_list = [6,12,16,17,18,21,22,41,42,83,84,85,123,130,142,144,145,146,149,163,164,165,166,169,176,177,178,187,188,189,193,198,207,225,226,227,249,250,267,276,277,278,279,284,291,333,334,357,373,384,396,397,398,</v>
      </c>
      <c r="AD413" t="str">
        <f t="shared" si="152"/>
        <v>Ghost_list = [92,93,94,200,292,302,353,354,355,356,</v>
      </c>
      <c r="AE413" t="str">
        <f t="shared" si="153"/>
        <v>Grass_list = [1,2,3,43,44,45,46,47,69,70,71,102,103,114,152,153,154,182,187,188,189,191,192,251,252,253,254,270,271,272,273,274,275,285,286,315,331,332,345,346,357,387,388,389,406,407,</v>
      </c>
      <c r="AF413" t="str">
        <f t="shared" si="154"/>
        <v>Ground_list = [27,28,31,34,50,51,74,75,76,95,104,105,111,112,194,195,207,208,220,221,231,232,246,247,259,260,290,322,323,328,329,330,339,340,343,344,383,389,</v>
      </c>
      <c r="AG413" t="str">
        <f t="shared" si="155"/>
        <v>Ice_list = [87,91,124,131,144,215,220,221,225,238,361,362,363,364,365,378,</v>
      </c>
      <c r="AH413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13" t="str">
        <f t="shared" si="157"/>
        <v>Poison_list = [1,2,3,13,14,15,23,24,29,30,31,32,33,34,41,42,43,44,45,48,49,69,70,71,72,73,88,89,92,93,94,109,110,167,168,169,211,269,315,316,317,336,406,407,</v>
      </c>
      <c r="AJ413" t="str">
        <f t="shared" si="158"/>
        <v>Psychic_list = [63,64,65,79,80,96,97,102,103,121,122,124,150,151,177,178,196,199,201,202,203,238,249,251,280,281,282,307,308,325,326,337,338,343,344,358,360,374,375,376,380,381,385,386,</v>
      </c>
      <c r="AK413" t="str">
        <f t="shared" si="159"/>
        <v>Rock_list = [74,75,76,95,111,112,138,139,140,141,142,185,213,219,222,246,247,248,299,304,305,306,337,338,345,346,347,348,369,377,408,409,410,411,</v>
      </c>
      <c r="AL413" t="str">
        <f t="shared" si="160"/>
        <v>Steel_list = [81,82,205,208,212,227,303,304,305,306,374,375,376,379,385,395,410,411,</v>
      </c>
      <c r="AM413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14" spans="1:39" x14ac:dyDescent="0.5">
      <c r="A414">
        <v>413</v>
      </c>
      <c r="B414" t="s">
        <v>1537</v>
      </c>
      <c r="C414" t="s">
        <v>1626</v>
      </c>
      <c r="D414" t="s">
        <v>1618</v>
      </c>
      <c r="E414">
        <f t="shared" si="161"/>
        <v>413</v>
      </c>
      <c r="F414" t="str">
        <f t="shared" si="161"/>
        <v/>
      </c>
      <c r="G414" t="str">
        <f t="shared" si="161"/>
        <v/>
      </c>
      <c r="H414" t="str">
        <f t="shared" si="161"/>
        <v/>
      </c>
      <c r="I414" t="str">
        <f t="shared" si="161"/>
        <v/>
      </c>
      <c r="J414" t="str">
        <f t="shared" si="161"/>
        <v/>
      </c>
      <c r="K414" t="str">
        <f t="shared" si="161"/>
        <v/>
      </c>
      <c r="L414" t="str">
        <f t="shared" si="161"/>
        <v/>
      </c>
      <c r="M414">
        <f t="shared" si="161"/>
        <v>413</v>
      </c>
      <c r="N414" t="str">
        <f t="shared" si="161"/>
        <v/>
      </c>
      <c r="O414" t="str">
        <f t="shared" si="161"/>
        <v/>
      </c>
      <c r="P414" t="str">
        <f t="shared" si="161"/>
        <v/>
      </c>
      <c r="Q414" t="str">
        <f t="shared" si="161"/>
        <v/>
      </c>
      <c r="R414" t="str">
        <f t="shared" si="161"/>
        <v/>
      </c>
      <c r="S414" t="str">
        <f t="shared" si="161"/>
        <v/>
      </c>
      <c r="T414" t="str">
        <f t="shared" si="161"/>
        <v/>
      </c>
      <c r="U414" t="str">
        <f t="shared" si="140"/>
        <v/>
      </c>
      <c r="W414" t="str">
        <f t="shared" si="144"/>
        <v>Bug_list = [10,11,12,13,14,15,46,47,48,49,123,127,165,166,167,168,193,204,205,212,213,214,265,266,267,268,269,283,284,290,291,292,313,314,347,348,401,402,412,413,</v>
      </c>
      <c r="X414" t="str">
        <f t="shared" si="146"/>
        <v>Dark_list = [197,198,215,228,229,248,261,262,274,275,302,318,319,332,342,359,</v>
      </c>
      <c r="Y414" t="str">
        <f t="shared" si="147"/>
        <v>Dragon_list = [147,148,149,230,329,330,334,371,372,373,380,381,384,</v>
      </c>
      <c r="Z414" t="str">
        <f t="shared" si="148"/>
        <v>Electric_list = [25,26,81,82,100,101,125,135,145,170,171,172,179,180,181,239,243,309,310,311,312,403,404,405,</v>
      </c>
      <c r="AA414" t="str">
        <f t="shared" si="149"/>
        <v>Fighting_list = [56,57,62,66,67,68,106,107,214,236,237,256,257,286,296,297,307,308,391,392,</v>
      </c>
      <c r="AB414" t="str">
        <f t="shared" si="150"/>
        <v>Fire_list = [4,5,6,37,38,58,59,77,78,126,136,146,155,156,157,218,219,228,229,240,244,250,255,256,257,322,323,324,390,391,392,</v>
      </c>
      <c r="AC414" t="str">
        <f t="shared" si="151"/>
        <v>Flying_list = [6,12,16,17,18,21,22,41,42,83,84,85,123,130,142,144,145,146,149,163,164,165,166,169,176,177,178,187,188,189,193,198,207,225,226,227,249,250,267,276,277,278,279,284,291,333,334,357,373,384,396,397,398,</v>
      </c>
      <c r="AD414" t="str">
        <f t="shared" si="152"/>
        <v>Ghost_list = [92,93,94,200,292,302,353,354,355,356,</v>
      </c>
      <c r="AE414" t="str">
        <f t="shared" si="153"/>
        <v>Grass_list = [1,2,3,43,44,45,46,47,69,70,71,102,103,114,152,153,154,182,187,188,189,191,192,251,252,253,254,270,271,272,273,274,275,285,286,315,331,332,345,346,357,387,388,389,406,407,413,</v>
      </c>
      <c r="AF414" t="str">
        <f t="shared" si="154"/>
        <v>Ground_list = [27,28,31,34,50,51,74,75,76,95,104,105,111,112,194,195,207,208,220,221,231,232,246,247,259,260,290,322,323,328,329,330,339,340,343,344,383,389,</v>
      </c>
      <c r="AG414" t="str">
        <f t="shared" si="155"/>
        <v>Ice_list = [87,91,124,131,144,215,220,221,225,238,361,362,363,364,365,378,</v>
      </c>
      <c r="AH414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14" t="str">
        <f t="shared" si="157"/>
        <v>Poison_list = [1,2,3,13,14,15,23,24,29,30,31,32,33,34,41,42,43,44,45,48,49,69,70,71,72,73,88,89,92,93,94,109,110,167,168,169,211,269,315,316,317,336,406,407,</v>
      </c>
      <c r="AJ414" t="str">
        <f t="shared" si="158"/>
        <v>Psychic_list = [63,64,65,79,80,96,97,102,103,121,122,124,150,151,177,178,196,199,201,202,203,238,249,251,280,281,282,307,308,325,326,337,338,343,344,358,360,374,375,376,380,381,385,386,</v>
      </c>
      <c r="AK414" t="str">
        <f t="shared" si="159"/>
        <v>Rock_list = [74,75,76,95,111,112,138,139,140,141,142,185,213,219,222,246,247,248,299,304,305,306,337,338,345,346,347,348,369,377,408,409,410,411,</v>
      </c>
      <c r="AL414" t="str">
        <f t="shared" si="160"/>
        <v>Steel_list = [81,82,205,208,212,227,303,304,305,306,374,375,376,379,385,395,410,411,</v>
      </c>
      <c r="AM414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15" spans="1:39" x14ac:dyDescent="0.5">
      <c r="A415">
        <v>414</v>
      </c>
      <c r="B415" t="s">
        <v>1538</v>
      </c>
      <c r="C415" t="s">
        <v>1626</v>
      </c>
      <c r="D415" t="s">
        <v>1621</v>
      </c>
      <c r="E415">
        <f t="shared" si="161"/>
        <v>414</v>
      </c>
      <c r="F415" t="str">
        <f t="shared" si="161"/>
        <v/>
      </c>
      <c r="G415" t="str">
        <f t="shared" si="161"/>
        <v/>
      </c>
      <c r="H415" t="str">
        <f t="shared" si="161"/>
        <v/>
      </c>
      <c r="I415" t="str">
        <f t="shared" si="161"/>
        <v/>
      </c>
      <c r="J415" t="str">
        <f t="shared" si="161"/>
        <v/>
      </c>
      <c r="K415">
        <f t="shared" si="161"/>
        <v>414</v>
      </c>
      <c r="L415" t="str">
        <f t="shared" si="161"/>
        <v/>
      </c>
      <c r="M415" t="str">
        <f t="shared" si="161"/>
        <v/>
      </c>
      <c r="N415" t="str">
        <f t="shared" si="161"/>
        <v/>
      </c>
      <c r="O415" t="str">
        <f t="shared" si="161"/>
        <v/>
      </c>
      <c r="P415" t="str">
        <f t="shared" si="161"/>
        <v/>
      </c>
      <c r="Q415" t="str">
        <f t="shared" si="161"/>
        <v/>
      </c>
      <c r="R415" t="str">
        <f t="shared" si="161"/>
        <v/>
      </c>
      <c r="S415" t="str">
        <f t="shared" si="161"/>
        <v/>
      </c>
      <c r="T415" t="str">
        <f t="shared" si="161"/>
        <v/>
      </c>
      <c r="U415" t="str">
        <f t="shared" si="140"/>
        <v/>
      </c>
      <c r="W415" t="str">
        <f t="shared" si="144"/>
        <v>Bug_list = [10,11,12,13,14,15,46,47,48,49,123,127,165,166,167,168,193,204,205,212,213,214,265,266,267,268,269,283,284,290,291,292,313,314,347,348,401,402,412,413,414,</v>
      </c>
      <c r="X415" t="str">
        <f t="shared" si="146"/>
        <v>Dark_list = [197,198,215,228,229,248,261,262,274,275,302,318,319,332,342,359,</v>
      </c>
      <c r="Y415" t="str">
        <f t="shared" si="147"/>
        <v>Dragon_list = [147,148,149,230,329,330,334,371,372,373,380,381,384,</v>
      </c>
      <c r="Z415" t="str">
        <f t="shared" si="148"/>
        <v>Electric_list = [25,26,81,82,100,101,125,135,145,170,171,172,179,180,181,239,243,309,310,311,312,403,404,405,</v>
      </c>
      <c r="AA415" t="str">
        <f t="shared" si="149"/>
        <v>Fighting_list = [56,57,62,66,67,68,106,107,214,236,237,256,257,286,296,297,307,308,391,392,</v>
      </c>
      <c r="AB415" t="str">
        <f t="shared" si="150"/>
        <v>Fire_list = [4,5,6,37,38,58,59,77,78,126,136,146,155,156,157,218,219,228,229,240,244,250,255,256,257,322,323,324,390,391,392,</v>
      </c>
      <c r="AC415" t="str">
        <f t="shared" si="151"/>
        <v>Flying_list = [6,12,16,17,18,21,22,41,42,83,84,85,123,130,142,144,145,146,149,163,164,165,166,169,176,177,178,187,188,189,193,198,207,225,226,227,249,250,267,276,277,278,279,284,291,333,334,357,373,384,396,397,398,414,</v>
      </c>
      <c r="AD415" t="str">
        <f t="shared" si="152"/>
        <v>Ghost_list = [92,93,94,200,292,302,353,354,355,356,</v>
      </c>
      <c r="AE415" t="str">
        <f t="shared" si="153"/>
        <v>Grass_list = [1,2,3,43,44,45,46,47,69,70,71,102,103,114,152,153,154,182,187,188,189,191,192,251,252,253,254,270,271,272,273,274,275,285,286,315,331,332,345,346,357,387,388,389,406,407,413,</v>
      </c>
      <c r="AF415" t="str">
        <f t="shared" si="154"/>
        <v>Ground_list = [27,28,31,34,50,51,74,75,76,95,104,105,111,112,194,195,207,208,220,221,231,232,246,247,259,260,290,322,323,328,329,330,339,340,343,344,383,389,</v>
      </c>
      <c r="AG415" t="str">
        <f t="shared" si="155"/>
        <v>Ice_list = [87,91,124,131,144,215,220,221,225,238,361,362,363,364,365,378,</v>
      </c>
      <c r="AH415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15" t="str">
        <f t="shared" si="157"/>
        <v>Poison_list = [1,2,3,13,14,15,23,24,29,30,31,32,33,34,41,42,43,44,45,48,49,69,70,71,72,73,88,89,92,93,94,109,110,167,168,169,211,269,315,316,317,336,406,407,</v>
      </c>
      <c r="AJ415" t="str">
        <f t="shared" si="158"/>
        <v>Psychic_list = [63,64,65,79,80,96,97,102,103,121,122,124,150,151,177,178,196,199,201,202,203,238,249,251,280,281,282,307,308,325,326,337,338,343,344,358,360,374,375,376,380,381,385,386,</v>
      </c>
      <c r="AK415" t="str">
        <f t="shared" si="159"/>
        <v>Rock_list = [74,75,76,95,111,112,138,139,140,141,142,185,213,219,222,246,247,248,299,304,305,306,337,338,345,346,347,348,369,377,408,409,410,411,</v>
      </c>
      <c r="AL415" t="str">
        <f t="shared" si="160"/>
        <v>Steel_list = [81,82,205,208,212,227,303,304,305,306,374,375,376,379,385,395,410,411,</v>
      </c>
      <c r="AM415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16" spans="1:39" x14ac:dyDescent="0.5">
      <c r="A416">
        <v>415</v>
      </c>
      <c r="B416" t="s">
        <v>1258</v>
      </c>
      <c r="C416" t="s">
        <v>1626</v>
      </c>
      <c r="D416" t="s">
        <v>1621</v>
      </c>
      <c r="E416">
        <f t="shared" si="161"/>
        <v>415</v>
      </c>
      <c r="F416" t="str">
        <f t="shared" si="161"/>
        <v/>
      </c>
      <c r="G416" t="str">
        <f t="shared" si="161"/>
        <v/>
      </c>
      <c r="H416" t="str">
        <f t="shared" si="161"/>
        <v/>
      </c>
      <c r="I416" t="str">
        <f t="shared" si="161"/>
        <v/>
      </c>
      <c r="J416" t="str">
        <f t="shared" si="161"/>
        <v/>
      </c>
      <c r="K416">
        <f t="shared" si="161"/>
        <v>415</v>
      </c>
      <c r="L416" t="str">
        <f t="shared" si="161"/>
        <v/>
      </c>
      <c r="M416" t="str">
        <f t="shared" si="161"/>
        <v/>
      </c>
      <c r="N416" t="str">
        <f t="shared" si="161"/>
        <v/>
      </c>
      <c r="O416" t="str">
        <f t="shared" si="161"/>
        <v/>
      </c>
      <c r="P416" t="str">
        <f t="shared" si="161"/>
        <v/>
      </c>
      <c r="Q416" t="str">
        <f t="shared" si="161"/>
        <v/>
      </c>
      <c r="R416" t="str">
        <f t="shared" si="161"/>
        <v/>
      </c>
      <c r="S416" t="str">
        <f t="shared" si="161"/>
        <v/>
      </c>
      <c r="T416" t="str">
        <f t="shared" si="161"/>
        <v/>
      </c>
      <c r="U416" t="str">
        <f t="shared" si="140"/>
        <v/>
      </c>
      <c r="W416" t="str">
        <f t="shared" si="144"/>
        <v>Bug_list = [10,11,12,13,14,15,46,47,48,49,123,127,165,166,167,168,193,204,205,212,213,214,265,266,267,268,269,283,284,290,291,292,313,314,347,348,401,402,412,413,414,415,</v>
      </c>
      <c r="X416" t="str">
        <f t="shared" si="146"/>
        <v>Dark_list = [197,198,215,228,229,248,261,262,274,275,302,318,319,332,342,359,</v>
      </c>
      <c r="Y416" t="str">
        <f t="shared" si="147"/>
        <v>Dragon_list = [147,148,149,230,329,330,334,371,372,373,380,381,384,</v>
      </c>
      <c r="Z416" t="str">
        <f t="shared" si="148"/>
        <v>Electric_list = [25,26,81,82,100,101,125,135,145,170,171,172,179,180,181,239,243,309,310,311,312,403,404,405,</v>
      </c>
      <c r="AA416" t="str">
        <f t="shared" si="149"/>
        <v>Fighting_list = [56,57,62,66,67,68,106,107,214,236,237,256,257,286,296,297,307,308,391,392,</v>
      </c>
      <c r="AB416" t="str">
        <f t="shared" si="150"/>
        <v>Fire_list = [4,5,6,37,38,58,59,77,78,126,136,146,155,156,157,218,219,228,229,240,244,250,255,256,257,322,323,324,390,391,392,</v>
      </c>
      <c r="AC416" t="str">
        <f t="shared" si="151"/>
        <v>Flying_list = [6,12,16,17,18,21,22,41,42,83,84,85,123,130,142,144,145,146,149,163,164,165,166,169,176,177,178,187,188,189,193,198,207,225,226,227,249,250,267,276,277,278,279,284,291,333,334,357,373,384,396,397,398,414,415,</v>
      </c>
      <c r="AD416" t="str">
        <f t="shared" si="152"/>
        <v>Ghost_list = [92,93,94,200,292,302,353,354,355,356,</v>
      </c>
      <c r="AE416" t="str">
        <f t="shared" si="153"/>
        <v>Grass_list = [1,2,3,43,44,45,46,47,69,70,71,102,103,114,152,153,154,182,187,188,189,191,192,251,252,253,254,270,271,272,273,274,275,285,286,315,331,332,345,346,357,387,388,389,406,407,413,</v>
      </c>
      <c r="AF416" t="str">
        <f t="shared" si="154"/>
        <v>Ground_list = [27,28,31,34,50,51,74,75,76,95,104,105,111,112,194,195,207,208,220,221,231,232,246,247,259,260,290,322,323,328,329,330,339,340,343,344,383,389,</v>
      </c>
      <c r="AG416" t="str">
        <f t="shared" si="155"/>
        <v>Ice_list = [87,91,124,131,144,215,220,221,225,238,361,362,363,364,365,378,</v>
      </c>
      <c r="AH416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16" t="str">
        <f t="shared" si="157"/>
        <v>Poison_list = [1,2,3,13,14,15,23,24,29,30,31,32,33,34,41,42,43,44,45,48,49,69,70,71,72,73,88,89,92,93,94,109,110,167,168,169,211,269,315,316,317,336,406,407,</v>
      </c>
      <c r="AJ416" t="str">
        <f t="shared" si="158"/>
        <v>Psychic_list = [63,64,65,79,80,96,97,102,103,121,122,124,150,151,177,178,196,199,201,202,203,238,249,251,280,281,282,307,308,325,326,337,338,343,344,358,360,374,375,376,380,381,385,386,</v>
      </c>
      <c r="AK416" t="str">
        <f t="shared" si="159"/>
        <v>Rock_list = [74,75,76,95,111,112,138,139,140,141,142,185,213,219,222,246,247,248,299,304,305,306,337,338,345,346,347,348,369,377,408,409,410,411,</v>
      </c>
      <c r="AL416" t="str">
        <f t="shared" si="160"/>
        <v>Steel_list = [81,82,205,208,212,227,303,304,305,306,374,375,376,379,385,395,410,411,</v>
      </c>
      <c r="AM416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17" spans="1:39" x14ac:dyDescent="0.5">
      <c r="A417">
        <v>416</v>
      </c>
      <c r="B417" t="s">
        <v>1539</v>
      </c>
      <c r="C417" t="s">
        <v>1626</v>
      </c>
      <c r="D417" t="s">
        <v>1621</v>
      </c>
      <c r="E417">
        <f t="shared" si="161"/>
        <v>416</v>
      </c>
      <c r="F417" t="str">
        <f t="shared" si="161"/>
        <v/>
      </c>
      <c r="G417" t="str">
        <f t="shared" si="161"/>
        <v/>
      </c>
      <c r="H417" t="str">
        <f t="shared" si="161"/>
        <v/>
      </c>
      <c r="I417" t="str">
        <f t="shared" si="161"/>
        <v/>
      </c>
      <c r="J417" t="str">
        <f t="shared" si="161"/>
        <v/>
      </c>
      <c r="K417">
        <f t="shared" si="161"/>
        <v>416</v>
      </c>
      <c r="L417" t="str">
        <f t="shared" si="161"/>
        <v/>
      </c>
      <c r="M417" t="str">
        <f t="shared" si="161"/>
        <v/>
      </c>
      <c r="N417" t="str">
        <f t="shared" si="161"/>
        <v/>
      </c>
      <c r="O417" t="str">
        <f t="shared" si="161"/>
        <v/>
      </c>
      <c r="P417" t="str">
        <f t="shared" si="161"/>
        <v/>
      </c>
      <c r="Q417" t="str">
        <f t="shared" si="161"/>
        <v/>
      </c>
      <c r="R417" t="str">
        <f t="shared" si="161"/>
        <v/>
      </c>
      <c r="S417" t="str">
        <f t="shared" si="161"/>
        <v/>
      </c>
      <c r="T417" t="str">
        <f t="shared" si="161"/>
        <v/>
      </c>
      <c r="U417" t="str">
        <f t="shared" si="140"/>
        <v/>
      </c>
      <c r="W417" t="str">
        <f t="shared" si="144"/>
        <v>Bug_list = [10,11,12,13,14,15,46,47,48,49,123,127,165,166,167,168,193,204,205,212,213,214,265,266,267,268,269,283,284,290,291,292,313,314,347,348,401,402,412,413,414,415,416,</v>
      </c>
      <c r="X417" t="str">
        <f t="shared" si="146"/>
        <v>Dark_list = [197,198,215,228,229,248,261,262,274,275,302,318,319,332,342,359,</v>
      </c>
      <c r="Y417" t="str">
        <f t="shared" si="147"/>
        <v>Dragon_list = [147,148,149,230,329,330,334,371,372,373,380,381,384,</v>
      </c>
      <c r="Z417" t="str">
        <f t="shared" si="148"/>
        <v>Electric_list = [25,26,81,82,100,101,125,135,145,170,171,172,179,180,181,239,243,309,310,311,312,403,404,405,</v>
      </c>
      <c r="AA417" t="str">
        <f t="shared" si="149"/>
        <v>Fighting_list = [56,57,62,66,67,68,106,107,214,236,237,256,257,286,296,297,307,308,391,392,</v>
      </c>
      <c r="AB417" t="str">
        <f t="shared" si="150"/>
        <v>Fire_list = [4,5,6,37,38,58,59,77,78,126,136,146,155,156,157,218,219,228,229,240,244,250,255,256,257,322,323,324,390,391,392,</v>
      </c>
      <c r="AC417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</v>
      </c>
      <c r="AD417" t="str">
        <f t="shared" si="152"/>
        <v>Ghost_list = [92,93,94,200,292,302,353,354,355,356,</v>
      </c>
      <c r="AE417" t="str">
        <f t="shared" si="153"/>
        <v>Grass_list = [1,2,3,43,44,45,46,47,69,70,71,102,103,114,152,153,154,182,187,188,189,191,192,251,252,253,254,270,271,272,273,274,275,285,286,315,331,332,345,346,357,387,388,389,406,407,413,</v>
      </c>
      <c r="AF417" t="str">
        <f t="shared" si="154"/>
        <v>Ground_list = [27,28,31,34,50,51,74,75,76,95,104,105,111,112,194,195,207,208,220,221,231,232,246,247,259,260,290,322,323,328,329,330,339,340,343,344,383,389,</v>
      </c>
      <c r="AG417" t="str">
        <f t="shared" si="155"/>
        <v>Ice_list = [87,91,124,131,144,215,220,221,225,238,361,362,363,364,365,378,</v>
      </c>
      <c r="AH417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17" t="str">
        <f t="shared" si="157"/>
        <v>Poison_list = [1,2,3,13,14,15,23,24,29,30,31,32,33,34,41,42,43,44,45,48,49,69,70,71,72,73,88,89,92,93,94,109,110,167,168,169,211,269,315,316,317,336,406,407,</v>
      </c>
      <c r="AJ417" t="str">
        <f t="shared" si="158"/>
        <v>Psychic_list = [63,64,65,79,80,96,97,102,103,121,122,124,150,151,177,178,196,199,201,202,203,238,249,251,280,281,282,307,308,325,326,337,338,343,344,358,360,374,375,376,380,381,385,386,</v>
      </c>
      <c r="AK417" t="str">
        <f t="shared" si="159"/>
        <v>Rock_list = [74,75,76,95,111,112,138,139,140,141,142,185,213,219,222,246,247,248,299,304,305,306,337,338,345,346,347,348,369,377,408,409,410,411,</v>
      </c>
      <c r="AL417" t="str">
        <f t="shared" si="160"/>
        <v>Steel_list = [81,82,205,208,212,227,303,304,305,306,374,375,376,379,385,395,410,411,</v>
      </c>
      <c r="AM417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18" spans="1:39" x14ac:dyDescent="0.5">
      <c r="A418">
        <v>417</v>
      </c>
      <c r="B418" t="s">
        <v>1540</v>
      </c>
      <c r="C418" t="s">
        <v>1632</v>
      </c>
      <c r="D418" t="s">
        <v>1634</v>
      </c>
      <c r="E418" t="str">
        <f t="shared" si="161"/>
        <v/>
      </c>
      <c r="F418" t="str">
        <f t="shared" si="161"/>
        <v/>
      </c>
      <c r="G418" t="str">
        <f t="shared" si="161"/>
        <v/>
      </c>
      <c r="H418">
        <f t="shared" si="161"/>
        <v>417</v>
      </c>
      <c r="I418" t="str">
        <f t="shared" si="161"/>
        <v/>
      </c>
      <c r="J418" t="str">
        <f t="shared" si="161"/>
        <v/>
      </c>
      <c r="K418" t="str">
        <f t="shared" si="161"/>
        <v/>
      </c>
      <c r="L418" t="str">
        <f t="shared" si="161"/>
        <v/>
      </c>
      <c r="M418" t="str">
        <f t="shared" si="161"/>
        <v/>
      </c>
      <c r="N418" t="str">
        <f t="shared" si="161"/>
        <v/>
      </c>
      <c r="O418" t="str">
        <f t="shared" si="161"/>
        <v/>
      </c>
      <c r="P418" t="str">
        <f t="shared" si="161"/>
        <v/>
      </c>
      <c r="Q418" t="str">
        <f t="shared" si="161"/>
        <v/>
      </c>
      <c r="R418" t="str">
        <f t="shared" si="161"/>
        <v/>
      </c>
      <c r="S418" t="str">
        <f t="shared" si="161"/>
        <v/>
      </c>
      <c r="T418" t="str">
        <f t="shared" ref="T418:U437" si="162">IF(OR($C418=T$1,$D418=T$1),$A418,"")</f>
        <v/>
      </c>
      <c r="U418" t="str">
        <f t="shared" si="140"/>
        <v/>
      </c>
      <c r="W418" t="str">
        <f t="shared" si="144"/>
        <v>Bug_list = [10,11,12,13,14,15,46,47,48,49,123,127,165,166,167,168,193,204,205,212,213,214,265,266,267,268,269,283,284,290,291,292,313,314,347,348,401,402,412,413,414,415,416,</v>
      </c>
      <c r="X418" t="str">
        <f t="shared" si="146"/>
        <v>Dark_list = [197,198,215,228,229,248,261,262,274,275,302,318,319,332,342,359,</v>
      </c>
      <c r="Y418" t="str">
        <f t="shared" si="147"/>
        <v>Dragon_list = [147,148,149,230,329,330,334,371,372,373,380,381,384,</v>
      </c>
      <c r="Z418" t="str">
        <f t="shared" si="148"/>
        <v>Electric_list = [25,26,81,82,100,101,125,135,145,170,171,172,179,180,181,239,243,309,310,311,312,403,404,405,417,</v>
      </c>
      <c r="AA418" t="str">
        <f t="shared" si="149"/>
        <v>Fighting_list = [56,57,62,66,67,68,106,107,214,236,237,256,257,286,296,297,307,308,391,392,</v>
      </c>
      <c r="AB418" t="str">
        <f t="shared" si="150"/>
        <v>Fire_list = [4,5,6,37,38,58,59,77,78,126,136,146,155,156,157,218,219,228,229,240,244,250,255,256,257,322,323,324,390,391,392,</v>
      </c>
      <c r="AC418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</v>
      </c>
      <c r="AD418" t="str">
        <f t="shared" si="152"/>
        <v>Ghost_list = [92,93,94,200,292,302,353,354,355,356,</v>
      </c>
      <c r="AE418" t="str">
        <f t="shared" si="153"/>
        <v>Grass_list = [1,2,3,43,44,45,46,47,69,70,71,102,103,114,152,153,154,182,187,188,189,191,192,251,252,253,254,270,271,272,273,274,275,285,286,315,331,332,345,346,357,387,388,389,406,407,413,</v>
      </c>
      <c r="AF418" t="str">
        <f t="shared" si="154"/>
        <v>Ground_list = [27,28,31,34,50,51,74,75,76,95,104,105,111,112,194,195,207,208,220,221,231,232,246,247,259,260,290,322,323,328,329,330,339,340,343,344,383,389,</v>
      </c>
      <c r="AG418" t="str">
        <f t="shared" si="155"/>
        <v>Ice_list = [87,91,124,131,144,215,220,221,225,238,361,362,363,364,365,378,</v>
      </c>
      <c r="AH418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18" t="str">
        <f t="shared" si="157"/>
        <v>Poison_list = [1,2,3,13,14,15,23,24,29,30,31,32,33,34,41,42,43,44,45,48,49,69,70,71,72,73,88,89,92,93,94,109,110,167,168,169,211,269,315,316,317,336,406,407,</v>
      </c>
      <c r="AJ418" t="str">
        <f t="shared" si="158"/>
        <v>Psychic_list = [63,64,65,79,80,96,97,102,103,121,122,124,150,151,177,178,196,199,201,202,203,238,249,251,280,281,282,307,308,325,326,337,338,343,344,358,360,374,375,376,380,381,385,386,</v>
      </c>
      <c r="AK418" t="str">
        <f t="shared" si="159"/>
        <v>Rock_list = [74,75,76,95,111,112,138,139,140,141,142,185,213,219,222,246,247,248,299,304,305,306,337,338,345,346,347,348,369,377,408,409,410,411,</v>
      </c>
      <c r="AL418" t="str">
        <f t="shared" si="160"/>
        <v>Steel_list = [81,82,205,208,212,227,303,304,305,306,374,375,376,379,385,395,410,411,</v>
      </c>
      <c r="AM418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</v>
      </c>
    </row>
    <row r="419" spans="1:39" x14ac:dyDescent="0.5">
      <c r="A419">
        <v>418</v>
      </c>
      <c r="B419" t="s">
        <v>1259</v>
      </c>
      <c r="C419" t="s">
        <v>1625</v>
      </c>
      <c r="D419" t="s">
        <v>1634</v>
      </c>
      <c r="E419" t="str">
        <f t="shared" ref="E419:S434" si="163">IF(OR($C419=E$1,$D419=E$1),$A419,"")</f>
        <v/>
      </c>
      <c r="F419" t="str">
        <f t="shared" si="163"/>
        <v/>
      </c>
      <c r="G419" t="str">
        <f t="shared" si="163"/>
        <v/>
      </c>
      <c r="H419" t="str">
        <f t="shared" si="163"/>
        <v/>
      </c>
      <c r="I419" t="str">
        <f t="shared" si="163"/>
        <v/>
      </c>
      <c r="J419" t="str">
        <f t="shared" si="163"/>
        <v/>
      </c>
      <c r="K419" t="str">
        <f t="shared" si="163"/>
        <v/>
      </c>
      <c r="L419" t="str">
        <f t="shared" si="163"/>
        <v/>
      </c>
      <c r="M419" t="str">
        <f t="shared" si="163"/>
        <v/>
      </c>
      <c r="N419" t="str">
        <f t="shared" si="163"/>
        <v/>
      </c>
      <c r="O419" t="str">
        <f t="shared" si="163"/>
        <v/>
      </c>
      <c r="P419" t="str">
        <f t="shared" si="163"/>
        <v/>
      </c>
      <c r="Q419" t="str">
        <f t="shared" si="163"/>
        <v/>
      </c>
      <c r="R419" t="str">
        <f t="shared" si="163"/>
        <v/>
      </c>
      <c r="S419" t="str">
        <f t="shared" si="163"/>
        <v/>
      </c>
      <c r="T419" t="str">
        <f t="shared" si="162"/>
        <v/>
      </c>
      <c r="U419">
        <f t="shared" si="140"/>
        <v>418</v>
      </c>
      <c r="W419" t="str">
        <f t="shared" si="144"/>
        <v>Bug_list = [10,11,12,13,14,15,46,47,48,49,123,127,165,166,167,168,193,204,205,212,213,214,265,266,267,268,269,283,284,290,291,292,313,314,347,348,401,402,412,413,414,415,416,</v>
      </c>
      <c r="X419" t="str">
        <f t="shared" si="146"/>
        <v>Dark_list = [197,198,215,228,229,248,261,262,274,275,302,318,319,332,342,359,</v>
      </c>
      <c r="Y419" t="str">
        <f t="shared" si="147"/>
        <v>Dragon_list = [147,148,149,230,329,330,334,371,372,373,380,381,384,</v>
      </c>
      <c r="Z419" t="str">
        <f t="shared" si="148"/>
        <v>Electric_list = [25,26,81,82,100,101,125,135,145,170,171,172,179,180,181,239,243,309,310,311,312,403,404,405,417,</v>
      </c>
      <c r="AA419" t="str">
        <f t="shared" si="149"/>
        <v>Fighting_list = [56,57,62,66,67,68,106,107,214,236,237,256,257,286,296,297,307,308,391,392,</v>
      </c>
      <c r="AB419" t="str">
        <f t="shared" si="150"/>
        <v>Fire_list = [4,5,6,37,38,58,59,77,78,126,136,146,155,156,157,218,219,228,229,240,244,250,255,256,257,322,323,324,390,391,392,</v>
      </c>
      <c r="AC419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</v>
      </c>
      <c r="AD419" t="str">
        <f t="shared" si="152"/>
        <v>Ghost_list = [92,93,94,200,292,302,353,354,355,356,</v>
      </c>
      <c r="AE419" t="str">
        <f t="shared" si="153"/>
        <v>Grass_list = [1,2,3,43,44,45,46,47,69,70,71,102,103,114,152,153,154,182,187,188,189,191,192,251,252,253,254,270,271,272,273,274,275,285,286,315,331,332,345,346,357,387,388,389,406,407,413,</v>
      </c>
      <c r="AF419" t="str">
        <f t="shared" si="154"/>
        <v>Ground_list = [27,28,31,34,50,51,74,75,76,95,104,105,111,112,194,195,207,208,220,221,231,232,246,247,259,260,290,322,323,328,329,330,339,340,343,344,383,389,</v>
      </c>
      <c r="AG419" t="str">
        <f t="shared" si="155"/>
        <v>Ice_list = [87,91,124,131,144,215,220,221,225,238,361,362,363,364,365,378,</v>
      </c>
      <c r="AH419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19" t="str">
        <f t="shared" si="157"/>
        <v>Poison_list = [1,2,3,13,14,15,23,24,29,30,31,32,33,34,41,42,43,44,45,48,49,69,70,71,72,73,88,89,92,93,94,109,110,167,168,169,211,269,315,316,317,336,406,407,</v>
      </c>
      <c r="AJ419" t="str">
        <f t="shared" si="158"/>
        <v>Psychic_list = [63,64,65,79,80,96,97,102,103,121,122,124,150,151,177,178,196,199,201,202,203,238,249,251,280,281,282,307,308,325,326,337,338,343,344,358,360,374,375,376,380,381,385,386,</v>
      </c>
      <c r="AK419" t="str">
        <f t="shared" si="159"/>
        <v>Rock_list = [74,75,76,95,111,112,138,139,140,141,142,185,213,219,222,246,247,248,299,304,305,306,337,338,345,346,347,348,369,377,408,409,410,411,</v>
      </c>
      <c r="AL419" t="str">
        <f t="shared" si="160"/>
        <v>Steel_list = [81,82,205,208,212,227,303,304,305,306,374,375,376,379,385,395,410,411,</v>
      </c>
      <c r="AM419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</v>
      </c>
    </row>
    <row r="420" spans="1:39" x14ac:dyDescent="0.5">
      <c r="A420">
        <v>419</v>
      </c>
      <c r="B420" t="s">
        <v>1541</v>
      </c>
      <c r="C420" t="s">
        <v>1625</v>
      </c>
      <c r="D420" t="s">
        <v>1634</v>
      </c>
      <c r="E420" t="str">
        <f t="shared" si="163"/>
        <v/>
      </c>
      <c r="F420" t="str">
        <f t="shared" si="163"/>
        <v/>
      </c>
      <c r="G420" t="str">
        <f t="shared" si="163"/>
        <v/>
      </c>
      <c r="H420" t="str">
        <f t="shared" si="163"/>
        <v/>
      </c>
      <c r="I420" t="str">
        <f t="shared" si="163"/>
        <v/>
      </c>
      <c r="J420" t="str">
        <f t="shared" si="163"/>
        <v/>
      </c>
      <c r="K420" t="str">
        <f t="shared" si="163"/>
        <v/>
      </c>
      <c r="L420" t="str">
        <f t="shared" si="163"/>
        <v/>
      </c>
      <c r="M420" t="str">
        <f t="shared" si="163"/>
        <v/>
      </c>
      <c r="N420" t="str">
        <f t="shared" si="163"/>
        <v/>
      </c>
      <c r="O420" t="str">
        <f t="shared" si="163"/>
        <v/>
      </c>
      <c r="P420" t="str">
        <f t="shared" si="163"/>
        <v/>
      </c>
      <c r="Q420" t="str">
        <f t="shared" si="163"/>
        <v/>
      </c>
      <c r="R420" t="str">
        <f t="shared" si="163"/>
        <v/>
      </c>
      <c r="S420" t="str">
        <f t="shared" si="163"/>
        <v/>
      </c>
      <c r="T420" t="str">
        <f t="shared" si="162"/>
        <v/>
      </c>
      <c r="U420">
        <f t="shared" si="140"/>
        <v>419</v>
      </c>
      <c r="W420" t="str">
        <f t="shared" si="144"/>
        <v>Bug_list = [10,11,12,13,14,15,46,47,48,49,123,127,165,166,167,168,193,204,205,212,213,214,265,266,267,268,269,283,284,290,291,292,313,314,347,348,401,402,412,413,414,415,416,</v>
      </c>
      <c r="X420" t="str">
        <f t="shared" si="146"/>
        <v>Dark_list = [197,198,215,228,229,248,261,262,274,275,302,318,319,332,342,359,</v>
      </c>
      <c r="Y420" t="str">
        <f t="shared" si="147"/>
        <v>Dragon_list = [147,148,149,230,329,330,334,371,372,373,380,381,384,</v>
      </c>
      <c r="Z420" t="str">
        <f t="shared" si="148"/>
        <v>Electric_list = [25,26,81,82,100,101,125,135,145,170,171,172,179,180,181,239,243,309,310,311,312,403,404,405,417,</v>
      </c>
      <c r="AA420" t="str">
        <f t="shared" si="149"/>
        <v>Fighting_list = [56,57,62,66,67,68,106,107,214,236,237,256,257,286,296,297,307,308,391,392,</v>
      </c>
      <c r="AB420" t="str">
        <f t="shared" si="150"/>
        <v>Fire_list = [4,5,6,37,38,58,59,77,78,126,136,146,155,156,157,218,219,228,229,240,244,250,255,256,257,322,323,324,390,391,392,</v>
      </c>
      <c r="AC420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</v>
      </c>
      <c r="AD420" t="str">
        <f t="shared" si="152"/>
        <v>Ghost_list = [92,93,94,200,292,302,353,354,355,356,</v>
      </c>
      <c r="AE420" t="str">
        <f t="shared" si="153"/>
        <v>Grass_list = [1,2,3,43,44,45,46,47,69,70,71,102,103,114,152,153,154,182,187,188,189,191,192,251,252,253,254,270,271,272,273,274,275,285,286,315,331,332,345,346,357,387,388,389,406,407,413,</v>
      </c>
      <c r="AF420" t="str">
        <f t="shared" si="154"/>
        <v>Ground_list = [27,28,31,34,50,51,74,75,76,95,104,105,111,112,194,195,207,208,220,221,231,232,246,247,259,260,290,322,323,328,329,330,339,340,343,344,383,389,</v>
      </c>
      <c r="AG420" t="str">
        <f t="shared" si="155"/>
        <v>Ice_list = [87,91,124,131,144,215,220,221,225,238,361,362,363,364,365,378,</v>
      </c>
      <c r="AH420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20" t="str">
        <f t="shared" si="157"/>
        <v>Poison_list = [1,2,3,13,14,15,23,24,29,30,31,32,33,34,41,42,43,44,45,48,49,69,70,71,72,73,88,89,92,93,94,109,110,167,168,169,211,269,315,316,317,336,406,407,</v>
      </c>
      <c r="AJ420" t="str">
        <f t="shared" si="158"/>
        <v>Psychic_list = [63,64,65,79,80,96,97,102,103,121,122,124,150,151,177,178,196,199,201,202,203,238,249,251,280,281,282,307,308,325,326,337,338,343,344,358,360,374,375,376,380,381,385,386,</v>
      </c>
      <c r="AK420" t="str">
        <f t="shared" si="159"/>
        <v>Rock_list = [74,75,76,95,111,112,138,139,140,141,142,185,213,219,222,246,247,248,299,304,305,306,337,338,345,346,347,348,369,377,408,409,410,411,</v>
      </c>
      <c r="AL420" t="str">
        <f t="shared" si="160"/>
        <v>Steel_list = [81,82,205,208,212,227,303,304,305,306,374,375,376,379,385,395,410,411,</v>
      </c>
      <c r="AM420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</v>
      </c>
    </row>
    <row r="421" spans="1:39" x14ac:dyDescent="0.5">
      <c r="A421">
        <v>420</v>
      </c>
      <c r="B421" t="s">
        <v>1260</v>
      </c>
      <c r="C421" t="s">
        <v>1618</v>
      </c>
      <c r="D421" t="s">
        <v>1634</v>
      </c>
      <c r="E421" t="str">
        <f t="shared" si="163"/>
        <v/>
      </c>
      <c r="F421" t="str">
        <f t="shared" si="163"/>
        <v/>
      </c>
      <c r="G421" t="str">
        <f t="shared" si="163"/>
        <v/>
      </c>
      <c r="H421" t="str">
        <f t="shared" si="163"/>
        <v/>
      </c>
      <c r="I421" t="str">
        <f t="shared" si="163"/>
        <v/>
      </c>
      <c r="J421" t="str">
        <f t="shared" si="163"/>
        <v/>
      </c>
      <c r="K421" t="str">
        <f t="shared" si="163"/>
        <v/>
      </c>
      <c r="L421" t="str">
        <f t="shared" si="163"/>
        <v/>
      </c>
      <c r="M421">
        <f t="shared" si="163"/>
        <v>420</v>
      </c>
      <c r="N421" t="str">
        <f t="shared" si="163"/>
        <v/>
      </c>
      <c r="O421" t="str">
        <f t="shared" si="163"/>
        <v/>
      </c>
      <c r="P421" t="str">
        <f t="shared" si="163"/>
        <v/>
      </c>
      <c r="Q421" t="str">
        <f t="shared" si="163"/>
        <v/>
      </c>
      <c r="R421" t="str">
        <f t="shared" si="163"/>
        <v/>
      </c>
      <c r="S421" t="str">
        <f t="shared" si="163"/>
        <v/>
      </c>
      <c r="T421" t="str">
        <f t="shared" si="162"/>
        <v/>
      </c>
      <c r="U421" t="str">
        <f t="shared" si="140"/>
        <v/>
      </c>
      <c r="W421" t="str">
        <f t="shared" si="144"/>
        <v>Bug_list = [10,11,12,13,14,15,46,47,48,49,123,127,165,166,167,168,193,204,205,212,213,214,265,266,267,268,269,283,284,290,291,292,313,314,347,348,401,402,412,413,414,415,416,</v>
      </c>
      <c r="X421" t="str">
        <f t="shared" si="146"/>
        <v>Dark_list = [197,198,215,228,229,248,261,262,274,275,302,318,319,332,342,359,</v>
      </c>
      <c r="Y421" t="str">
        <f t="shared" si="147"/>
        <v>Dragon_list = [147,148,149,230,329,330,334,371,372,373,380,381,384,</v>
      </c>
      <c r="Z421" t="str">
        <f t="shared" si="148"/>
        <v>Electric_list = [25,26,81,82,100,101,125,135,145,170,171,172,179,180,181,239,243,309,310,311,312,403,404,405,417,</v>
      </c>
      <c r="AA421" t="str">
        <f t="shared" si="149"/>
        <v>Fighting_list = [56,57,62,66,67,68,106,107,214,236,237,256,257,286,296,297,307,308,391,392,</v>
      </c>
      <c r="AB421" t="str">
        <f t="shared" si="150"/>
        <v>Fire_list = [4,5,6,37,38,58,59,77,78,126,136,146,155,156,157,218,219,228,229,240,244,250,255,256,257,322,323,324,390,391,392,</v>
      </c>
      <c r="AC421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</v>
      </c>
      <c r="AD421" t="str">
        <f t="shared" si="152"/>
        <v>Ghost_list = [92,93,94,200,292,302,353,354,355,356,</v>
      </c>
      <c r="AE421" t="str">
        <f t="shared" si="153"/>
        <v>Grass_list = [1,2,3,43,44,45,46,47,69,70,71,102,103,114,152,153,154,182,187,188,189,191,192,251,252,253,254,270,271,272,273,274,275,285,286,315,331,332,345,346,357,387,388,389,406,407,413,420,</v>
      </c>
      <c r="AF421" t="str">
        <f t="shared" si="154"/>
        <v>Ground_list = [27,28,31,34,50,51,74,75,76,95,104,105,111,112,194,195,207,208,220,221,231,232,246,247,259,260,290,322,323,328,329,330,339,340,343,344,383,389,</v>
      </c>
      <c r="AG421" t="str">
        <f t="shared" si="155"/>
        <v>Ice_list = [87,91,124,131,144,215,220,221,225,238,361,362,363,364,365,378,</v>
      </c>
      <c r="AH421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21" t="str">
        <f t="shared" si="157"/>
        <v>Poison_list = [1,2,3,13,14,15,23,24,29,30,31,32,33,34,41,42,43,44,45,48,49,69,70,71,72,73,88,89,92,93,94,109,110,167,168,169,211,269,315,316,317,336,406,407,</v>
      </c>
      <c r="AJ421" t="str">
        <f t="shared" si="158"/>
        <v>Psychic_list = [63,64,65,79,80,96,97,102,103,121,122,124,150,151,177,178,196,199,201,202,203,238,249,251,280,281,282,307,308,325,326,337,338,343,344,358,360,374,375,376,380,381,385,386,</v>
      </c>
      <c r="AK421" t="str">
        <f t="shared" si="159"/>
        <v>Rock_list = [74,75,76,95,111,112,138,139,140,141,142,185,213,219,222,246,247,248,299,304,305,306,337,338,345,346,347,348,369,377,408,409,410,411,</v>
      </c>
      <c r="AL421" t="str">
        <f t="shared" si="160"/>
        <v>Steel_list = [81,82,205,208,212,227,303,304,305,306,374,375,376,379,385,395,410,411,</v>
      </c>
      <c r="AM421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</v>
      </c>
    </row>
    <row r="422" spans="1:39" x14ac:dyDescent="0.5">
      <c r="A422">
        <v>421</v>
      </c>
      <c r="B422" t="s">
        <v>1542</v>
      </c>
      <c r="C422" t="s">
        <v>1618</v>
      </c>
      <c r="D422" t="s">
        <v>1634</v>
      </c>
      <c r="E422" t="str">
        <f t="shared" si="163"/>
        <v/>
      </c>
      <c r="F422" t="str">
        <f t="shared" si="163"/>
        <v/>
      </c>
      <c r="G422" t="str">
        <f t="shared" si="163"/>
        <v/>
      </c>
      <c r="H422" t="str">
        <f t="shared" si="163"/>
        <v/>
      </c>
      <c r="I422" t="str">
        <f t="shared" si="163"/>
        <v/>
      </c>
      <c r="J422" t="str">
        <f t="shared" si="163"/>
        <v/>
      </c>
      <c r="K422" t="str">
        <f t="shared" si="163"/>
        <v/>
      </c>
      <c r="L422" t="str">
        <f t="shared" si="163"/>
        <v/>
      </c>
      <c r="M422">
        <f t="shared" si="163"/>
        <v>421</v>
      </c>
      <c r="N422" t="str">
        <f t="shared" si="163"/>
        <v/>
      </c>
      <c r="O422" t="str">
        <f t="shared" si="163"/>
        <v/>
      </c>
      <c r="P422" t="str">
        <f t="shared" si="163"/>
        <v/>
      </c>
      <c r="Q422" t="str">
        <f t="shared" si="163"/>
        <v/>
      </c>
      <c r="R422" t="str">
        <f t="shared" si="163"/>
        <v/>
      </c>
      <c r="S422" t="str">
        <f t="shared" si="163"/>
        <v/>
      </c>
      <c r="T422" t="str">
        <f t="shared" si="162"/>
        <v/>
      </c>
      <c r="U422" t="str">
        <f t="shared" si="162"/>
        <v/>
      </c>
      <c r="W422" t="str">
        <f t="shared" si="144"/>
        <v>Bug_list = [10,11,12,13,14,15,46,47,48,49,123,127,165,166,167,168,193,204,205,212,213,214,265,266,267,268,269,283,284,290,291,292,313,314,347,348,401,402,412,413,414,415,416,</v>
      </c>
      <c r="X422" t="str">
        <f t="shared" si="146"/>
        <v>Dark_list = [197,198,215,228,229,248,261,262,274,275,302,318,319,332,342,359,</v>
      </c>
      <c r="Y422" t="str">
        <f t="shared" si="147"/>
        <v>Dragon_list = [147,148,149,230,329,330,334,371,372,373,380,381,384,</v>
      </c>
      <c r="Z422" t="str">
        <f t="shared" si="148"/>
        <v>Electric_list = [25,26,81,82,100,101,125,135,145,170,171,172,179,180,181,239,243,309,310,311,312,403,404,405,417,</v>
      </c>
      <c r="AA422" t="str">
        <f t="shared" si="149"/>
        <v>Fighting_list = [56,57,62,66,67,68,106,107,214,236,237,256,257,286,296,297,307,308,391,392,</v>
      </c>
      <c r="AB422" t="str">
        <f t="shared" si="150"/>
        <v>Fire_list = [4,5,6,37,38,58,59,77,78,126,136,146,155,156,157,218,219,228,229,240,244,250,255,256,257,322,323,324,390,391,392,</v>
      </c>
      <c r="AC422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</v>
      </c>
      <c r="AD422" t="str">
        <f t="shared" si="152"/>
        <v>Ghost_list = [92,93,94,200,292,302,353,354,355,356,</v>
      </c>
      <c r="AE422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22" t="str">
        <f t="shared" si="154"/>
        <v>Ground_list = [27,28,31,34,50,51,74,75,76,95,104,105,111,112,194,195,207,208,220,221,231,232,246,247,259,260,290,322,323,328,329,330,339,340,343,344,383,389,</v>
      </c>
      <c r="AG422" t="str">
        <f t="shared" si="155"/>
        <v>Ice_list = [87,91,124,131,144,215,220,221,225,238,361,362,363,364,365,378,</v>
      </c>
      <c r="AH422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22" t="str">
        <f t="shared" si="157"/>
        <v>Poison_list = [1,2,3,13,14,15,23,24,29,30,31,32,33,34,41,42,43,44,45,48,49,69,70,71,72,73,88,89,92,93,94,109,110,167,168,169,211,269,315,316,317,336,406,407,</v>
      </c>
      <c r="AJ422" t="str">
        <f t="shared" si="158"/>
        <v>Psychic_list = [63,64,65,79,80,96,97,102,103,121,122,124,150,151,177,178,196,199,201,202,203,238,249,251,280,281,282,307,308,325,326,337,338,343,344,358,360,374,375,376,380,381,385,386,</v>
      </c>
      <c r="AK422" t="str">
        <f t="shared" si="159"/>
        <v>Rock_list = [74,75,76,95,111,112,138,139,140,141,142,185,213,219,222,246,247,248,299,304,305,306,337,338,345,346,347,348,369,377,408,409,410,411,</v>
      </c>
      <c r="AL422" t="str">
        <f t="shared" si="160"/>
        <v>Steel_list = [81,82,205,208,212,227,303,304,305,306,374,375,376,379,385,395,410,411,</v>
      </c>
      <c r="AM422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</v>
      </c>
    </row>
    <row r="423" spans="1:39" x14ac:dyDescent="0.5">
      <c r="A423">
        <v>422</v>
      </c>
      <c r="B423" t="s">
        <v>1261</v>
      </c>
      <c r="C423" t="s">
        <v>1625</v>
      </c>
      <c r="D423" t="s">
        <v>1634</v>
      </c>
      <c r="E423" t="str">
        <f t="shared" si="163"/>
        <v/>
      </c>
      <c r="F423" t="str">
        <f t="shared" si="163"/>
        <v/>
      </c>
      <c r="G423" t="str">
        <f t="shared" si="163"/>
        <v/>
      </c>
      <c r="H423" t="str">
        <f t="shared" si="163"/>
        <v/>
      </c>
      <c r="I423" t="str">
        <f t="shared" si="163"/>
        <v/>
      </c>
      <c r="J423" t="str">
        <f t="shared" si="163"/>
        <v/>
      </c>
      <c r="K423" t="str">
        <f t="shared" si="163"/>
        <v/>
      </c>
      <c r="L423" t="str">
        <f t="shared" si="163"/>
        <v/>
      </c>
      <c r="M423" t="str">
        <f t="shared" si="163"/>
        <v/>
      </c>
      <c r="N423" t="str">
        <f t="shared" si="163"/>
        <v/>
      </c>
      <c r="O423" t="str">
        <f t="shared" si="163"/>
        <v/>
      </c>
      <c r="P423" t="str">
        <f t="shared" si="163"/>
        <v/>
      </c>
      <c r="Q423" t="str">
        <f t="shared" si="163"/>
        <v/>
      </c>
      <c r="R423" t="str">
        <f t="shared" si="163"/>
        <v/>
      </c>
      <c r="S423" t="str">
        <f t="shared" si="163"/>
        <v/>
      </c>
      <c r="T423" t="str">
        <f t="shared" si="162"/>
        <v/>
      </c>
      <c r="U423">
        <f t="shared" si="162"/>
        <v>422</v>
      </c>
      <c r="W423" t="str">
        <f t="shared" si="144"/>
        <v>Bug_list = [10,11,12,13,14,15,46,47,48,49,123,127,165,166,167,168,193,204,205,212,213,214,265,266,267,268,269,283,284,290,291,292,313,314,347,348,401,402,412,413,414,415,416,</v>
      </c>
      <c r="X423" t="str">
        <f t="shared" si="146"/>
        <v>Dark_list = [197,198,215,228,229,248,261,262,274,275,302,318,319,332,342,359,</v>
      </c>
      <c r="Y423" t="str">
        <f t="shared" si="147"/>
        <v>Dragon_list = [147,148,149,230,329,330,334,371,372,373,380,381,384,</v>
      </c>
      <c r="Z423" t="str">
        <f t="shared" si="148"/>
        <v>Electric_list = [25,26,81,82,100,101,125,135,145,170,171,172,179,180,181,239,243,309,310,311,312,403,404,405,417,</v>
      </c>
      <c r="AA423" t="str">
        <f t="shared" si="149"/>
        <v>Fighting_list = [56,57,62,66,67,68,106,107,214,236,237,256,257,286,296,297,307,308,391,392,</v>
      </c>
      <c r="AB423" t="str">
        <f t="shared" si="150"/>
        <v>Fire_list = [4,5,6,37,38,58,59,77,78,126,136,146,155,156,157,218,219,228,229,240,244,250,255,256,257,322,323,324,390,391,392,</v>
      </c>
      <c r="AC423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</v>
      </c>
      <c r="AD423" t="str">
        <f t="shared" si="152"/>
        <v>Ghost_list = [92,93,94,200,292,302,353,354,355,356,</v>
      </c>
      <c r="AE423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23" t="str">
        <f t="shared" si="154"/>
        <v>Ground_list = [27,28,31,34,50,51,74,75,76,95,104,105,111,112,194,195,207,208,220,221,231,232,246,247,259,260,290,322,323,328,329,330,339,340,343,344,383,389,</v>
      </c>
      <c r="AG423" t="str">
        <f t="shared" si="155"/>
        <v>Ice_list = [87,91,124,131,144,215,220,221,225,238,361,362,363,364,365,378,</v>
      </c>
      <c r="AH423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23" t="str">
        <f t="shared" si="157"/>
        <v>Poison_list = [1,2,3,13,14,15,23,24,29,30,31,32,33,34,41,42,43,44,45,48,49,69,70,71,72,73,88,89,92,93,94,109,110,167,168,169,211,269,315,316,317,336,406,407,</v>
      </c>
      <c r="AJ423" t="str">
        <f t="shared" si="158"/>
        <v>Psychic_list = [63,64,65,79,80,96,97,102,103,121,122,124,150,151,177,178,196,199,201,202,203,238,249,251,280,281,282,307,308,325,326,337,338,343,344,358,360,374,375,376,380,381,385,386,</v>
      </c>
      <c r="AK423" t="str">
        <f t="shared" si="159"/>
        <v>Rock_list = [74,75,76,95,111,112,138,139,140,141,142,185,213,219,222,246,247,248,299,304,305,306,337,338,345,346,347,348,369,377,408,409,410,411,</v>
      </c>
      <c r="AL423" t="str">
        <f t="shared" si="160"/>
        <v>Steel_list = [81,82,205,208,212,227,303,304,305,306,374,375,376,379,385,395,410,411,</v>
      </c>
      <c r="AM423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</v>
      </c>
    </row>
    <row r="424" spans="1:39" x14ac:dyDescent="0.5">
      <c r="A424">
        <v>423</v>
      </c>
      <c r="B424" t="s">
        <v>1543</v>
      </c>
      <c r="C424" t="s">
        <v>1625</v>
      </c>
      <c r="D424" t="s">
        <v>1616</v>
      </c>
      <c r="E424" t="str">
        <f t="shared" si="163"/>
        <v/>
      </c>
      <c r="F424" t="str">
        <f t="shared" si="163"/>
        <v/>
      </c>
      <c r="G424" t="str">
        <f t="shared" si="163"/>
        <v/>
      </c>
      <c r="H424" t="str">
        <f t="shared" si="163"/>
        <v/>
      </c>
      <c r="I424" t="str">
        <f t="shared" si="163"/>
        <v/>
      </c>
      <c r="J424" t="str">
        <f t="shared" si="163"/>
        <v/>
      </c>
      <c r="K424" t="str">
        <f t="shared" si="163"/>
        <v/>
      </c>
      <c r="L424" t="str">
        <f t="shared" si="163"/>
        <v/>
      </c>
      <c r="M424" t="str">
        <f t="shared" si="163"/>
        <v/>
      </c>
      <c r="N424">
        <f t="shared" si="163"/>
        <v>423</v>
      </c>
      <c r="O424" t="str">
        <f t="shared" si="163"/>
        <v/>
      </c>
      <c r="P424" t="str">
        <f t="shared" si="163"/>
        <v/>
      </c>
      <c r="Q424" t="str">
        <f t="shared" si="163"/>
        <v/>
      </c>
      <c r="R424" t="str">
        <f t="shared" si="163"/>
        <v/>
      </c>
      <c r="S424" t="str">
        <f t="shared" si="163"/>
        <v/>
      </c>
      <c r="T424" t="str">
        <f t="shared" si="162"/>
        <v/>
      </c>
      <c r="U424">
        <f t="shared" si="162"/>
        <v>423</v>
      </c>
      <c r="W424" t="str">
        <f t="shared" si="144"/>
        <v>Bug_list = [10,11,12,13,14,15,46,47,48,49,123,127,165,166,167,168,193,204,205,212,213,214,265,266,267,268,269,283,284,290,291,292,313,314,347,348,401,402,412,413,414,415,416,</v>
      </c>
      <c r="X424" t="str">
        <f t="shared" si="146"/>
        <v>Dark_list = [197,198,215,228,229,248,261,262,274,275,302,318,319,332,342,359,</v>
      </c>
      <c r="Y424" t="str">
        <f t="shared" si="147"/>
        <v>Dragon_list = [147,148,149,230,329,330,334,371,372,373,380,381,384,</v>
      </c>
      <c r="Z424" t="str">
        <f t="shared" si="148"/>
        <v>Electric_list = [25,26,81,82,100,101,125,135,145,170,171,172,179,180,181,239,243,309,310,311,312,403,404,405,417,</v>
      </c>
      <c r="AA424" t="str">
        <f t="shared" si="149"/>
        <v>Fighting_list = [56,57,62,66,67,68,106,107,214,236,237,256,257,286,296,297,307,308,391,392,</v>
      </c>
      <c r="AB424" t="str">
        <f t="shared" si="150"/>
        <v>Fire_list = [4,5,6,37,38,58,59,77,78,126,136,146,155,156,157,218,219,228,229,240,244,250,255,256,257,322,323,324,390,391,392,</v>
      </c>
      <c r="AC424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</v>
      </c>
      <c r="AD424" t="str">
        <f t="shared" si="152"/>
        <v>Ghost_list = [92,93,94,200,292,302,353,354,355,356,</v>
      </c>
      <c r="AE424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24" t="str">
        <f t="shared" si="154"/>
        <v>Ground_list = [27,28,31,34,50,51,74,75,76,95,104,105,111,112,194,195,207,208,220,221,231,232,246,247,259,260,290,322,323,328,329,330,339,340,343,344,383,389,423,</v>
      </c>
      <c r="AG424" t="str">
        <f t="shared" si="155"/>
        <v>Ice_list = [87,91,124,131,144,215,220,221,225,238,361,362,363,364,365,378,</v>
      </c>
      <c r="AH424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</v>
      </c>
      <c r="AI424" t="str">
        <f t="shared" si="157"/>
        <v>Poison_list = [1,2,3,13,14,15,23,24,29,30,31,32,33,34,41,42,43,44,45,48,49,69,70,71,72,73,88,89,92,93,94,109,110,167,168,169,211,269,315,316,317,336,406,407,</v>
      </c>
      <c r="AJ424" t="str">
        <f t="shared" si="158"/>
        <v>Psychic_list = [63,64,65,79,80,96,97,102,103,121,122,124,150,151,177,178,196,199,201,202,203,238,249,251,280,281,282,307,308,325,326,337,338,343,344,358,360,374,375,376,380,381,385,386,</v>
      </c>
      <c r="AK424" t="str">
        <f t="shared" si="159"/>
        <v>Rock_list = [74,75,76,95,111,112,138,139,140,141,142,185,213,219,222,246,247,248,299,304,305,306,337,338,345,346,347,348,369,377,408,409,410,411,</v>
      </c>
      <c r="AL424" t="str">
        <f t="shared" si="160"/>
        <v>Steel_list = [81,82,205,208,212,227,303,304,305,306,374,375,376,379,385,395,410,411,</v>
      </c>
      <c r="AM424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25" spans="1:39" x14ac:dyDescent="0.5">
      <c r="A425">
        <v>424</v>
      </c>
      <c r="B425" t="s">
        <v>1544</v>
      </c>
      <c r="C425" t="s">
        <v>1620</v>
      </c>
      <c r="D425" t="s">
        <v>1634</v>
      </c>
      <c r="E425" t="str">
        <f t="shared" si="163"/>
        <v/>
      </c>
      <c r="F425" t="str">
        <f t="shared" si="163"/>
        <v/>
      </c>
      <c r="G425" t="str">
        <f t="shared" si="163"/>
        <v/>
      </c>
      <c r="H425" t="str">
        <f t="shared" si="163"/>
        <v/>
      </c>
      <c r="I425" t="str">
        <f t="shared" si="163"/>
        <v/>
      </c>
      <c r="J425" t="str">
        <f t="shared" si="163"/>
        <v/>
      </c>
      <c r="K425" t="str">
        <f t="shared" si="163"/>
        <v/>
      </c>
      <c r="L425" t="str">
        <f t="shared" si="163"/>
        <v/>
      </c>
      <c r="M425" t="str">
        <f t="shared" si="163"/>
        <v/>
      </c>
      <c r="N425" t="str">
        <f t="shared" si="163"/>
        <v/>
      </c>
      <c r="O425" t="str">
        <f t="shared" si="163"/>
        <v/>
      </c>
      <c r="P425">
        <f t="shared" si="163"/>
        <v>424</v>
      </c>
      <c r="Q425" t="str">
        <f t="shared" si="163"/>
        <v/>
      </c>
      <c r="R425" t="str">
        <f t="shared" si="163"/>
        <v/>
      </c>
      <c r="S425" t="str">
        <f t="shared" si="163"/>
        <v/>
      </c>
      <c r="T425" t="str">
        <f t="shared" si="162"/>
        <v/>
      </c>
      <c r="U425" t="str">
        <f t="shared" si="162"/>
        <v/>
      </c>
      <c r="W425" t="str">
        <f t="shared" si="144"/>
        <v>Bug_list = [10,11,12,13,14,15,46,47,48,49,123,127,165,166,167,168,193,204,205,212,213,214,265,266,267,268,269,283,284,290,291,292,313,314,347,348,401,402,412,413,414,415,416,</v>
      </c>
      <c r="X425" t="str">
        <f t="shared" si="146"/>
        <v>Dark_list = [197,198,215,228,229,248,261,262,274,275,302,318,319,332,342,359,</v>
      </c>
      <c r="Y425" t="str">
        <f t="shared" si="147"/>
        <v>Dragon_list = [147,148,149,230,329,330,334,371,372,373,380,381,384,</v>
      </c>
      <c r="Z425" t="str">
        <f t="shared" si="148"/>
        <v>Electric_list = [25,26,81,82,100,101,125,135,145,170,171,172,179,180,181,239,243,309,310,311,312,403,404,405,417,</v>
      </c>
      <c r="AA425" t="str">
        <f t="shared" si="149"/>
        <v>Fighting_list = [56,57,62,66,67,68,106,107,214,236,237,256,257,286,296,297,307,308,391,392,</v>
      </c>
      <c r="AB425" t="str">
        <f t="shared" si="150"/>
        <v>Fire_list = [4,5,6,37,38,58,59,77,78,126,136,146,155,156,157,218,219,228,229,240,244,250,255,256,257,322,323,324,390,391,392,</v>
      </c>
      <c r="AC425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</v>
      </c>
      <c r="AD425" t="str">
        <f t="shared" si="152"/>
        <v>Ghost_list = [92,93,94,200,292,302,353,354,355,356,</v>
      </c>
      <c r="AE425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25" t="str">
        <f t="shared" si="154"/>
        <v>Ground_list = [27,28,31,34,50,51,74,75,76,95,104,105,111,112,194,195,207,208,220,221,231,232,246,247,259,260,290,322,323,328,329,330,339,340,343,344,383,389,423,</v>
      </c>
      <c r="AG425" t="str">
        <f t="shared" si="155"/>
        <v>Ice_list = [87,91,124,131,144,215,220,221,225,238,361,362,363,364,365,378,</v>
      </c>
      <c r="AH425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</v>
      </c>
      <c r="AI425" t="str">
        <f t="shared" si="157"/>
        <v>Poison_list = [1,2,3,13,14,15,23,24,29,30,31,32,33,34,41,42,43,44,45,48,49,69,70,71,72,73,88,89,92,93,94,109,110,167,168,169,211,269,315,316,317,336,406,407,</v>
      </c>
      <c r="AJ425" t="str">
        <f t="shared" si="158"/>
        <v>Psychic_list = [63,64,65,79,80,96,97,102,103,121,122,124,150,151,177,178,196,199,201,202,203,238,249,251,280,281,282,307,308,325,326,337,338,343,344,358,360,374,375,376,380,381,385,386,</v>
      </c>
      <c r="AK425" t="str">
        <f t="shared" si="159"/>
        <v>Rock_list = [74,75,76,95,111,112,138,139,140,141,142,185,213,219,222,246,247,248,299,304,305,306,337,338,345,346,347,348,369,377,408,409,410,411,</v>
      </c>
      <c r="AL425" t="str">
        <f t="shared" si="160"/>
        <v>Steel_list = [81,82,205,208,212,227,303,304,305,306,374,375,376,379,385,395,410,411,</v>
      </c>
      <c r="AM425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26" spans="1:39" x14ac:dyDescent="0.5">
      <c r="A426">
        <v>425</v>
      </c>
      <c r="B426" t="s">
        <v>1262</v>
      </c>
      <c r="C426" t="s">
        <v>1629</v>
      </c>
      <c r="D426" t="s">
        <v>1621</v>
      </c>
      <c r="E426" t="str">
        <f t="shared" si="163"/>
        <v/>
      </c>
      <c r="F426" t="str">
        <f t="shared" si="163"/>
        <v/>
      </c>
      <c r="G426" t="str">
        <f t="shared" si="163"/>
        <v/>
      </c>
      <c r="H426" t="str">
        <f t="shared" si="163"/>
        <v/>
      </c>
      <c r="I426" t="str">
        <f t="shared" si="163"/>
        <v/>
      </c>
      <c r="J426" t="str">
        <f t="shared" si="163"/>
        <v/>
      </c>
      <c r="K426">
        <f t="shared" si="163"/>
        <v>425</v>
      </c>
      <c r="L426">
        <f t="shared" si="163"/>
        <v>425</v>
      </c>
      <c r="M426" t="str">
        <f t="shared" si="163"/>
        <v/>
      </c>
      <c r="N426" t="str">
        <f t="shared" si="163"/>
        <v/>
      </c>
      <c r="O426" t="str">
        <f t="shared" si="163"/>
        <v/>
      </c>
      <c r="P426" t="str">
        <f t="shared" si="163"/>
        <v/>
      </c>
      <c r="Q426" t="str">
        <f t="shared" si="163"/>
        <v/>
      </c>
      <c r="R426" t="str">
        <f t="shared" si="163"/>
        <v/>
      </c>
      <c r="S426" t="str">
        <f t="shared" si="163"/>
        <v/>
      </c>
      <c r="T426" t="str">
        <f t="shared" si="162"/>
        <v/>
      </c>
      <c r="U426" t="str">
        <f t="shared" si="162"/>
        <v/>
      </c>
      <c r="W426" t="str">
        <f t="shared" si="144"/>
        <v>Bug_list = [10,11,12,13,14,15,46,47,48,49,123,127,165,166,167,168,193,204,205,212,213,214,265,266,267,268,269,283,284,290,291,292,313,314,347,348,401,402,412,413,414,415,416,</v>
      </c>
      <c r="X426" t="str">
        <f t="shared" si="146"/>
        <v>Dark_list = [197,198,215,228,229,248,261,262,274,275,302,318,319,332,342,359,</v>
      </c>
      <c r="Y426" t="str">
        <f t="shared" si="147"/>
        <v>Dragon_list = [147,148,149,230,329,330,334,371,372,373,380,381,384,</v>
      </c>
      <c r="Z426" t="str">
        <f t="shared" si="148"/>
        <v>Electric_list = [25,26,81,82,100,101,125,135,145,170,171,172,179,180,181,239,243,309,310,311,312,403,404,405,417,</v>
      </c>
      <c r="AA426" t="str">
        <f t="shared" si="149"/>
        <v>Fighting_list = [56,57,62,66,67,68,106,107,214,236,237,256,257,286,296,297,307,308,391,392,</v>
      </c>
      <c r="AB426" t="str">
        <f t="shared" si="150"/>
        <v>Fire_list = [4,5,6,37,38,58,59,77,78,126,136,146,155,156,157,218,219,228,229,240,244,250,255,256,257,322,323,324,390,391,392,</v>
      </c>
      <c r="AC426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</v>
      </c>
      <c r="AD426" t="str">
        <f t="shared" si="152"/>
        <v>Ghost_list = [92,93,94,200,292,302,353,354,355,356,425,</v>
      </c>
      <c r="AE426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26" t="str">
        <f t="shared" si="154"/>
        <v>Ground_list = [27,28,31,34,50,51,74,75,76,95,104,105,111,112,194,195,207,208,220,221,231,232,246,247,259,260,290,322,323,328,329,330,339,340,343,344,383,389,423,</v>
      </c>
      <c r="AG426" t="str">
        <f t="shared" si="155"/>
        <v>Ice_list = [87,91,124,131,144,215,220,221,225,238,361,362,363,364,365,378,</v>
      </c>
      <c r="AH426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</v>
      </c>
      <c r="AI426" t="str">
        <f t="shared" si="157"/>
        <v>Poison_list = [1,2,3,13,14,15,23,24,29,30,31,32,33,34,41,42,43,44,45,48,49,69,70,71,72,73,88,89,92,93,94,109,110,167,168,169,211,269,315,316,317,336,406,407,</v>
      </c>
      <c r="AJ426" t="str">
        <f t="shared" si="158"/>
        <v>Psychic_list = [63,64,65,79,80,96,97,102,103,121,122,124,150,151,177,178,196,199,201,202,203,238,249,251,280,281,282,307,308,325,326,337,338,343,344,358,360,374,375,376,380,381,385,386,</v>
      </c>
      <c r="AK426" t="str">
        <f t="shared" si="159"/>
        <v>Rock_list = [74,75,76,95,111,112,138,139,140,141,142,185,213,219,222,246,247,248,299,304,305,306,337,338,345,346,347,348,369,377,408,409,410,411,</v>
      </c>
      <c r="AL426" t="str">
        <f t="shared" si="160"/>
        <v>Steel_list = [81,82,205,208,212,227,303,304,305,306,374,375,376,379,385,395,410,411,</v>
      </c>
      <c r="AM426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27" spans="1:39" x14ac:dyDescent="0.5">
      <c r="A427">
        <v>426</v>
      </c>
      <c r="B427" t="s">
        <v>1545</v>
      </c>
      <c r="C427" t="s">
        <v>1629</v>
      </c>
      <c r="D427" t="s">
        <v>1621</v>
      </c>
      <c r="E427" t="str">
        <f t="shared" si="163"/>
        <v/>
      </c>
      <c r="F427" t="str">
        <f t="shared" si="163"/>
        <v/>
      </c>
      <c r="G427" t="str">
        <f t="shared" si="163"/>
        <v/>
      </c>
      <c r="H427" t="str">
        <f t="shared" si="163"/>
        <v/>
      </c>
      <c r="I427" t="str">
        <f t="shared" si="163"/>
        <v/>
      </c>
      <c r="J427" t="str">
        <f t="shared" si="163"/>
        <v/>
      </c>
      <c r="K427">
        <f t="shared" si="163"/>
        <v>426</v>
      </c>
      <c r="L427">
        <f t="shared" si="163"/>
        <v>426</v>
      </c>
      <c r="M427" t="str">
        <f t="shared" si="163"/>
        <v/>
      </c>
      <c r="N427" t="str">
        <f t="shared" si="163"/>
        <v/>
      </c>
      <c r="O427" t="str">
        <f t="shared" si="163"/>
        <v/>
      </c>
      <c r="P427" t="str">
        <f t="shared" si="163"/>
        <v/>
      </c>
      <c r="Q427" t="str">
        <f t="shared" si="163"/>
        <v/>
      </c>
      <c r="R427" t="str">
        <f t="shared" si="163"/>
        <v/>
      </c>
      <c r="S427" t="str">
        <f t="shared" si="163"/>
        <v/>
      </c>
      <c r="T427" t="str">
        <f t="shared" si="162"/>
        <v/>
      </c>
      <c r="U427" t="str">
        <f t="shared" si="162"/>
        <v/>
      </c>
      <c r="W427" t="str">
        <f t="shared" si="144"/>
        <v>Bug_list = [10,11,12,13,14,15,46,47,48,49,123,127,165,166,167,168,193,204,205,212,213,214,265,266,267,268,269,283,284,290,291,292,313,314,347,348,401,402,412,413,414,415,416,</v>
      </c>
      <c r="X427" t="str">
        <f t="shared" si="146"/>
        <v>Dark_list = [197,198,215,228,229,248,261,262,274,275,302,318,319,332,342,359,</v>
      </c>
      <c r="Y427" t="str">
        <f t="shared" si="147"/>
        <v>Dragon_list = [147,148,149,230,329,330,334,371,372,373,380,381,384,</v>
      </c>
      <c r="Z427" t="str">
        <f t="shared" si="148"/>
        <v>Electric_list = [25,26,81,82,100,101,125,135,145,170,171,172,179,180,181,239,243,309,310,311,312,403,404,405,417,</v>
      </c>
      <c r="AA427" t="str">
        <f t="shared" si="149"/>
        <v>Fighting_list = [56,57,62,66,67,68,106,107,214,236,237,256,257,286,296,297,307,308,391,392,</v>
      </c>
      <c r="AB427" t="str">
        <f t="shared" si="150"/>
        <v>Fire_list = [4,5,6,37,38,58,59,77,78,126,136,146,155,156,157,218,219,228,229,240,244,250,255,256,257,322,323,324,390,391,392,</v>
      </c>
      <c r="AC427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</v>
      </c>
      <c r="AD427" t="str">
        <f t="shared" si="152"/>
        <v>Ghost_list = [92,93,94,200,292,302,353,354,355,356,425,426,</v>
      </c>
      <c r="AE427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27" t="str">
        <f t="shared" si="154"/>
        <v>Ground_list = [27,28,31,34,50,51,74,75,76,95,104,105,111,112,194,195,207,208,220,221,231,232,246,247,259,260,290,322,323,328,329,330,339,340,343,344,383,389,423,</v>
      </c>
      <c r="AG427" t="str">
        <f t="shared" si="155"/>
        <v>Ice_list = [87,91,124,131,144,215,220,221,225,238,361,362,363,364,365,378,</v>
      </c>
      <c r="AH427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</v>
      </c>
      <c r="AI427" t="str">
        <f t="shared" si="157"/>
        <v>Poison_list = [1,2,3,13,14,15,23,24,29,30,31,32,33,34,41,42,43,44,45,48,49,69,70,71,72,73,88,89,92,93,94,109,110,167,168,169,211,269,315,316,317,336,406,407,</v>
      </c>
      <c r="AJ427" t="str">
        <f t="shared" si="158"/>
        <v>Psychic_list = [63,64,65,79,80,96,97,102,103,121,122,124,150,151,177,178,196,199,201,202,203,238,249,251,280,281,282,307,308,325,326,337,338,343,344,358,360,374,375,376,380,381,385,386,</v>
      </c>
      <c r="AK427" t="str">
        <f t="shared" si="159"/>
        <v>Rock_list = [74,75,76,95,111,112,138,139,140,141,142,185,213,219,222,246,247,248,299,304,305,306,337,338,345,346,347,348,369,377,408,409,410,411,</v>
      </c>
      <c r="AL427" t="str">
        <f t="shared" si="160"/>
        <v>Steel_list = [81,82,205,208,212,227,303,304,305,306,374,375,376,379,385,395,410,411,</v>
      </c>
      <c r="AM427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28" spans="1:39" x14ac:dyDescent="0.5">
      <c r="A428">
        <v>427</v>
      </c>
      <c r="B428" t="s">
        <v>1546</v>
      </c>
      <c r="C428" t="s">
        <v>1620</v>
      </c>
      <c r="D428" t="s">
        <v>1634</v>
      </c>
      <c r="E428" t="str">
        <f t="shared" si="163"/>
        <v/>
      </c>
      <c r="F428" t="str">
        <f t="shared" si="163"/>
        <v/>
      </c>
      <c r="G428" t="str">
        <f t="shared" si="163"/>
        <v/>
      </c>
      <c r="H428" t="str">
        <f t="shared" si="163"/>
        <v/>
      </c>
      <c r="I428" t="str">
        <f t="shared" si="163"/>
        <v/>
      </c>
      <c r="J428" t="str">
        <f t="shared" si="163"/>
        <v/>
      </c>
      <c r="K428" t="str">
        <f t="shared" si="163"/>
        <v/>
      </c>
      <c r="L428" t="str">
        <f t="shared" si="163"/>
        <v/>
      </c>
      <c r="M428" t="str">
        <f t="shared" si="163"/>
        <v/>
      </c>
      <c r="N428" t="str">
        <f t="shared" si="163"/>
        <v/>
      </c>
      <c r="O428" t="str">
        <f t="shared" si="163"/>
        <v/>
      </c>
      <c r="P428">
        <f t="shared" si="163"/>
        <v>427</v>
      </c>
      <c r="Q428" t="str">
        <f t="shared" si="163"/>
        <v/>
      </c>
      <c r="R428" t="str">
        <f t="shared" si="163"/>
        <v/>
      </c>
      <c r="S428" t="str">
        <f t="shared" si="163"/>
        <v/>
      </c>
      <c r="T428" t="str">
        <f t="shared" si="162"/>
        <v/>
      </c>
      <c r="U428" t="str">
        <f t="shared" si="162"/>
        <v/>
      </c>
      <c r="W428" t="str">
        <f t="shared" si="144"/>
        <v>Bug_list = [10,11,12,13,14,15,46,47,48,49,123,127,165,166,167,168,193,204,205,212,213,214,265,266,267,268,269,283,284,290,291,292,313,314,347,348,401,402,412,413,414,415,416,</v>
      </c>
      <c r="X428" t="str">
        <f t="shared" si="146"/>
        <v>Dark_list = [197,198,215,228,229,248,261,262,274,275,302,318,319,332,342,359,</v>
      </c>
      <c r="Y428" t="str">
        <f t="shared" si="147"/>
        <v>Dragon_list = [147,148,149,230,329,330,334,371,372,373,380,381,384,</v>
      </c>
      <c r="Z428" t="str">
        <f t="shared" si="148"/>
        <v>Electric_list = [25,26,81,82,100,101,125,135,145,170,171,172,179,180,181,239,243,309,310,311,312,403,404,405,417,</v>
      </c>
      <c r="AA428" t="str">
        <f t="shared" si="149"/>
        <v>Fighting_list = [56,57,62,66,67,68,106,107,214,236,237,256,257,286,296,297,307,308,391,392,</v>
      </c>
      <c r="AB428" t="str">
        <f t="shared" si="150"/>
        <v>Fire_list = [4,5,6,37,38,58,59,77,78,126,136,146,155,156,157,218,219,228,229,240,244,250,255,256,257,322,323,324,390,391,392,</v>
      </c>
      <c r="AC428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</v>
      </c>
      <c r="AD428" t="str">
        <f t="shared" si="152"/>
        <v>Ghost_list = [92,93,94,200,292,302,353,354,355,356,425,426,</v>
      </c>
      <c r="AE428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28" t="str">
        <f t="shared" si="154"/>
        <v>Ground_list = [27,28,31,34,50,51,74,75,76,95,104,105,111,112,194,195,207,208,220,221,231,232,246,247,259,260,290,322,323,328,329,330,339,340,343,344,383,389,423,</v>
      </c>
      <c r="AG428" t="str">
        <f t="shared" si="155"/>
        <v>Ice_list = [87,91,124,131,144,215,220,221,225,238,361,362,363,364,365,378,</v>
      </c>
      <c r="AH428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</v>
      </c>
      <c r="AI428" t="str">
        <f t="shared" si="157"/>
        <v>Poison_list = [1,2,3,13,14,15,23,24,29,30,31,32,33,34,41,42,43,44,45,48,49,69,70,71,72,73,88,89,92,93,94,109,110,167,168,169,211,269,315,316,317,336,406,407,</v>
      </c>
      <c r="AJ428" t="str">
        <f t="shared" si="158"/>
        <v>Psychic_list = [63,64,65,79,80,96,97,102,103,121,122,124,150,151,177,178,196,199,201,202,203,238,249,251,280,281,282,307,308,325,326,337,338,343,344,358,360,374,375,376,380,381,385,386,</v>
      </c>
      <c r="AK428" t="str">
        <f t="shared" si="159"/>
        <v>Rock_list = [74,75,76,95,111,112,138,139,140,141,142,185,213,219,222,246,247,248,299,304,305,306,337,338,345,346,347,348,369,377,408,409,410,411,</v>
      </c>
      <c r="AL428" t="str">
        <f t="shared" si="160"/>
        <v>Steel_list = [81,82,205,208,212,227,303,304,305,306,374,375,376,379,385,395,410,411,</v>
      </c>
      <c r="AM428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29" spans="1:39" x14ac:dyDescent="0.5">
      <c r="A429">
        <v>428</v>
      </c>
      <c r="B429" t="s">
        <v>1547</v>
      </c>
      <c r="C429" t="s">
        <v>1620</v>
      </c>
      <c r="D429" t="s">
        <v>1634</v>
      </c>
      <c r="E429" t="str">
        <f t="shared" si="163"/>
        <v/>
      </c>
      <c r="F429" t="str">
        <f t="shared" si="163"/>
        <v/>
      </c>
      <c r="G429" t="str">
        <f t="shared" si="163"/>
        <v/>
      </c>
      <c r="H429" t="str">
        <f t="shared" si="163"/>
        <v/>
      </c>
      <c r="I429" t="str">
        <f t="shared" si="163"/>
        <v/>
      </c>
      <c r="J429" t="str">
        <f t="shared" si="163"/>
        <v/>
      </c>
      <c r="K429" t="str">
        <f t="shared" si="163"/>
        <v/>
      </c>
      <c r="L429" t="str">
        <f t="shared" si="163"/>
        <v/>
      </c>
      <c r="M429" t="str">
        <f t="shared" si="163"/>
        <v/>
      </c>
      <c r="N429" t="str">
        <f t="shared" si="163"/>
        <v/>
      </c>
      <c r="O429" t="str">
        <f t="shared" si="163"/>
        <v/>
      </c>
      <c r="P429">
        <f t="shared" si="163"/>
        <v>428</v>
      </c>
      <c r="Q429" t="str">
        <f t="shared" si="163"/>
        <v/>
      </c>
      <c r="R429" t="str">
        <f t="shared" si="163"/>
        <v/>
      </c>
      <c r="S429" t="str">
        <f t="shared" si="163"/>
        <v/>
      </c>
      <c r="T429" t="str">
        <f t="shared" si="162"/>
        <v/>
      </c>
      <c r="U429" t="str">
        <f t="shared" si="162"/>
        <v/>
      </c>
      <c r="W429" t="str">
        <f t="shared" si="144"/>
        <v>Bug_list = [10,11,12,13,14,15,46,47,48,49,123,127,165,166,167,168,193,204,205,212,213,214,265,266,267,268,269,283,284,290,291,292,313,314,347,348,401,402,412,413,414,415,416,</v>
      </c>
      <c r="X429" t="str">
        <f t="shared" si="146"/>
        <v>Dark_list = [197,198,215,228,229,248,261,262,274,275,302,318,319,332,342,359,</v>
      </c>
      <c r="Y429" t="str">
        <f t="shared" si="147"/>
        <v>Dragon_list = [147,148,149,230,329,330,334,371,372,373,380,381,384,</v>
      </c>
      <c r="Z429" t="str">
        <f t="shared" si="148"/>
        <v>Electric_list = [25,26,81,82,100,101,125,135,145,170,171,172,179,180,181,239,243,309,310,311,312,403,404,405,417,</v>
      </c>
      <c r="AA429" t="str">
        <f t="shared" si="149"/>
        <v>Fighting_list = [56,57,62,66,67,68,106,107,214,236,237,256,257,286,296,297,307,308,391,392,</v>
      </c>
      <c r="AB429" t="str">
        <f t="shared" si="150"/>
        <v>Fire_list = [4,5,6,37,38,58,59,77,78,126,136,146,155,156,157,218,219,228,229,240,244,250,255,256,257,322,323,324,390,391,392,</v>
      </c>
      <c r="AC429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</v>
      </c>
      <c r="AD429" t="str">
        <f t="shared" si="152"/>
        <v>Ghost_list = [92,93,94,200,292,302,353,354,355,356,425,426,</v>
      </c>
      <c r="AE429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29" t="str">
        <f t="shared" si="154"/>
        <v>Ground_list = [27,28,31,34,50,51,74,75,76,95,104,105,111,112,194,195,207,208,220,221,231,232,246,247,259,260,290,322,323,328,329,330,339,340,343,344,383,389,423,</v>
      </c>
      <c r="AG429" t="str">
        <f t="shared" si="155"/>
        <v>Ice_list = [87,91,124,131,144,215,220,221,225,238,361,362,363,364,365,378,</v>
      </c>
      <c r="AH429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</v>
      </c>
      <c r="AI429" t="str">
        <f t="shared" si="157"/>
        <v>Poison_list = [1,2,3,13,14,15,23,24,29,30,31,32,33,34,41,42,43,44,45,48,49,69,70,71,72,73,88,89,92,93,94,109,110,167,168,169,211,269,315,316,317,336,406,407,</v>
      </c>
      <c r="AJ429" t="str">
        <f t="shared" si="158"/>
        <v>Psychic_list = [63,64,65,79,80,96,97,102,103,121,122,124,150,151,177,178,196,199,201,202,203,238,249,251,280,281,282,307,308,325,326,337,338,343,344,358,360,374,375,376,380,381,385,386,</v>
      </c>
      <c r="AK429" t="str">
        <f t="shared" si="159"/>
        <v>Rock_list = [74,75,76,95,111,112,138,139,140,141,142,185,213,219,222,246,247,248,299,304,305,306,337,338,345,346,347,348,369,377,408,409,410,411,</v>
      </c>
      <c r="AL429" t="str">
        <f t="shared" si="160"/>
        <v>Steel_list = [81,82,205,208,212,227,303,304,305,306,374,375,376,379,385,395,410,411,</v>
      </c>
      <c r="AM429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30" spans="1:39" x14ac:dyDescent="0.5">
      <c r="A430">
        <v>429</v>
      </c>
      <c r="B430" t="s">
        <v>1548</v>
      </c>
      <c r="C430" t="s">
        <v>1629</v>
      </c>
      <c r="D430" t="s">
        <v>1634</v>
      </c>
      <c r="E430" t="str">
        <f t="shared" si="163"/>
        <v/>
      </c>
      <c r="F430" t="str">
        <f t="shared" si="163"/>
        <v/>
      </c>
      <c r="G430" t="str">
        <f t="shared" si="163"/>
        <v/>
      </c>
      <c r="H430" t="str">
        <f t="shared" si="163"/>
        <v/>
      </c>
      <c r="I430" t="str">
        <f t="shared" si="163"/>
        <v/>
      </c>
      <c r="J430" t="str">
        <f t="shared" si="163"/>
        <v/>
      </c>
      <c r="K430" t="str">
        <f t="shared" si="163"/>
        <v/>
      </c>
      <c r="L430">
        <f t="shared" si="163"/>
        <v>429</v>
      </c>
      <c r="M430" t="str">
        <f t="shared" si="163"/>
        <v/>
      </c>
      <c r="N430" t="str">
        <f t="shared" si="163"/>
        <v/>
      </c>
      <c r="O430" t="str">
        <f t="shared" si="163"/>
        <v/>
      </c>
      <c r="P430" t="str">
        <f t="shared" si="163"/>
        <v/>
      </c>
      <c r="Q430" t="str">
        <f t="shared" si="163"/>
        <v/>
      </c>
      <c r="R430" t="str">
        <f t="shared" si="163"/>
        <v/>
      </c>
      <c r="S430" t="str">
        <f t="shared" si="163"/>
        <v/>
      </c>
      <c r="T430" t="str">
        <f t="shared" si="162"/>
        <v/>
      </c>
      <c r="U430" t="str">
        <f t="shared" si="162"/>
        <v/>
      </c>
      <c r="W430" t="str">
        <f t="shared" si="144"/>
        <v>Bug_list = [10,11,12,13,14,15,46,47,48,49,123,127,165,166,167,168,193,204,205,212,213,214,265,266,267,268,269,283,284,290,291,292,313,314,347,348,401,402,412,413,414,415,416,</v>
      </c>
      <c r="X430" t="str">
        <f t="shared" si="146"/>
        <v>Dark_list = [197,198,215,228,229,248,261,262,274,275,302,318,319,332,342,359,</v>
      </c>
      <c r="Y430" t="str">
        <f t="shared" si="147"/>
        <v>Dragon_list = [147,148,149,230,329,330,334,371,372,373,380,381,384,</v>
      </c>
      <c r="Z430" t="str">
        <f t="shared" si="148"/>
        <v>Electric_list = [25,26,81,82,100,101,125,135,145,170,171,172,179,180,181,239,243,309,310,311,312,403,404,405,417,</v>
      </c>
      <c r="AA430" t="str">
        <f t="shared" si="149"/>
        <v>Fighting_list = [56,57,62,66,67,68,106,107,214,236,237,256,257,286,296,297,307,308,391,392,</v>
      </c>
      <c r="AB430" t="str">
        <f t="shared" si="150"/>
        <v>Fire_list = [4,5,6,37,38,58,59,77,78,126,136,146,155,156,157,218,219,228,229,240,244,250,255,256,257,322,323,324,390,391,392,</v>
      </c>
      <c r="AC430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</v>
      </c>
      <c r="AD430" t="str">
        <f t="shared" si="152"/>
        <v>Ghost_list = [92,93,94,200,292,302,353,354,355,356,425,426,429,</v>
      </c>
      <c r="AE430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30" t="str">
        <f t="shared" si="154"/>
        <v>Ground_list = [27,28,31,34,50,51,74,75,76,95,104,105,111,112,194,195,207,208,220,221,231,232,246,247,259,260,290,322,323,328,329,330,339,340,343,344,383,389,423,</v>
      </c>
      <c r="AG430" t="str">
        <f t="shared" si="155"/>
        <v>Ice_list = [87,91,124,131,144,215,220,221,225,238,361,362,363,364,365,378,</v>
      </c>
      <c r="AH430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</v>
      </c>
      <c r="AI430" t="str">
        <f t="shared" si="157"/>
        <v>Poison_list = [1,2,3,13,14,15,23,24,29,30,31,32,33,34,41,42,43,44,45,48,49,69,70,71,72,73,88,89,92,93,94,109,110,167,168,169,211,269,315,316,317,336,406,407,</v>
      </c>
      <c r="AJ430" t="str">
        <f t="shared" si="158"/>
        <v>Psychic_list = [63,64,65,79,80,96,97,102,103,121,122,124,150,151,177,178,196,199,201,202,203,238,249,251,280,281,282,307,308,325,326,337,338,343,344,358,360,374,375,376,380,381,385,386,</v>
      </c>
      <c r="AK430" t="str">
        <f t="shared" si="159"/>
        <v>Rock_list = [74,75,76,95,111,112,138,139,140,141,142,185,213,219,222,246,247,248,299,304,305,306,337,338,345,346,347,348,369,377,408,409,410,411,</v>
      </c>
      <c r="AL430" t="str">
        <f t="shared" si="160"/>
        <v>Steel_list = [81,82,205,208,212,227,303,304,305,306,374,375,376,379,385,395,410,411,</v>
      </c>
      <c r="AM430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31" spans="1:39" x14ac:dyDescent="0.5">
      <c r="A431">
        <v>430</v>
      </c>
      <c r="B431" t="s">
        <v>1549</v>
      </c>
      <c r="C431" t="s">
        <v>1619</v>
      </c>
      <c r="D431" t="s">
        <v>1621</v>
      </c>
      <c r="E431" t="str">
        <f t="shared" si="163"/>
        <v/>
      </c>
      <c r="F431">
        <f t="shared" si="163"/>
        <v>430</v>
      </c>
      <c r="G431" t="str">
        <f t="shared" si="163"/>
        <v/>
      </c>
      <c r="H431" t="str">
        <f t="shared" si="163"/>
        <v/>
      </c>
      <c r="I431" t="str">
        <f t="shared" si="163"/>
        <v/>
      </c>
      <c r="J431" t="str">
        <f t="shared" si="163"/>
        <v/>
      </c>
      <c r="K431">
        <f t="shared" si="163"/>
        <v>430</v>
      </c>
      <c r="L431" t="str">
        <f t="shared" si="163"/>
        <v/>
      </c>
      <c r="M431" t="str">
        <f t="shared" si="163"/>
        <v/>
      </c>
      <c r="N431" t="str">
        <f t="shared" si="163"/>
        <v/>
      </c>
      <c r="O431" t="str">
        <f t="shared" si="163"/>
        <v/>
      </c>
      <c r="P431" t="str">
        <f t="shared" si="163"/>
        <v/>
      </c>
      <c r="Q431" t="str">
        <f t="shared" si="163"/>
        <v/>
      </c>
      <c r="R431" t="str">
        <f t="shared" si="163"/>
        <v/>
      </c>
      <c r="S431" t="str">
        <f t="shared" si="163"/>
        <v/>
      </c>
      <c r="T431" t="str">
        <f t="shared" si="162"/>
        <v/>
      </c>
      <c r="U431" t="str">
        <f t="shared" si="162"/>
        <v/>
      </c>
      <c r="W431" t="str">
        <f t="shared" si="144"/>
        <v>Bug_list = [10,11,12,13,14,15,46,47,48,49,123,127,165,166,167,168,193,204,205,212,213,214,265,266,267,268,269,283,284,290,291,292,313,314,347,348,401,402,412,413,414,415,416,</v>
      </c>
      <c r="X431" t="str">
        <f t="shared" si="146"/>
        <v>Dark_list = [197,198,215,228,229,248,261,262,274,275,302,318,319,332,342,359,430,</v>
      </c>
      <c r="Y431" t="str">
        <f t="shared" si="147"/>
        <v>Dragon_list = [147,148,149,230,329,330,334,371,372,373,380,381,384,</v>
      </c>
      <c r="Z431" t="str">
        <f t="shared" si="148"/>
        <v>Electric_list = [25,26,81,82,100,101,125,135,145,170,171,172,179,180,181,239,243,309,310,311,312,403,404,405,417,</v>
      </c>
      <c r="AA431" t="str">
        <f t="shared" si="149"/>
        <v>Fighting_list = [56,57,62,66,67,68,106,107,214,236,237,256,257,286,296,297,307,308,391,392,</v>
      </c>
      <c r="AB431" t="str">
        <f t="shared" si="150"/>
        <v>Fire_list = [4,5,6,37,38,58,59,77,78,126,136,146,155,156,157,218,219,228,229,240,244,250,255,256,257,322,323,324,390,391,392,</v>
      </c>
      <c r="AC431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</v>
      </c>
      <c r="AD431" t="str">
        <f t="shared" si="152"/>
        <v>Ghost_list = [92,93,94,200,292,302,353,354,355,356,425,426,429,</v>
      </c>
      <c r="AE431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31" t="str">
        <f t="shared" si="154"/>
        <v>Ground_list = [27,28,31,34,50,51,74,75,76,95,104,105,111,112,194,195,207,208,220,221,231,232,246,247,259,260,290,322,323,328,329,330,339,340,343,344,383,389,423,</v>
      </c>
      <c r="AG431" t="str">
        <f t="shared" si="155"/>
        <v>Ice_list = [87,91,124,131,144,215,220,221,225,238,361,362,363,364,365,378,</v>
      </c>
      <c r="AH431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</v>
      </c>
      <c r="AI431" t="str">
        <f t="shared" si="157"/>
        <v>Poison_list = [1,2,3,13,14,15,23,24,29,30,31,32,33,34,41,42,43,44,45,48,49,69,70,71,72,73,88,89,92,93,94,109,110,167,168,169,211,269,315,316,317,336,406,407,</v>
      </c>
      <c r="AJ431" t="str">
        <f t="shared" si="158"/>
        <v>Psychic_list = [63,64,65,79,80,96,97,102,103,121,122,124,150,151,177,178,196,199,201,202,203,238,249,251,280,281,282,307,308,325,326,337,338,343,344,358,360,374,375,376,380,381,385,386,</v>
      </c>
      <c r="AK431" t="str">
        <f t="shared" si="159"/>
        <v>Rock_list = [74,75,76,95,111,112,138,139,140,141,142,185,213,219,222,246,247,248,299,304,305,306,337,338,345,346,347,348,369,377,408,409,410,411,</v>
      </c>
      <c r="AL431" t="str">
        <f t="shared" si="160"/>
        <v>Steel_list = [81,82,205,208,212,227,303,304,305,306,374,375,376,379,385,395,410,411,</v>
      </c>
      <c r="AM431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32" spans="1:39" x14ac:dyDescent="0.5">
      <c r="A432">
        <v>431</v>
      </c>
      <c r="B432" t="s">
        <v>1263</v>
      </c>
      <c r="C432" t="s">
        <v>1620</v>
      </c>
      <c r="D432" t="s">
        <v>1634</v>
      </c>
      <c r="E432" t="str">
        <f t="shared" si="163"/>
        <v/>
      </c>
      <c r="F432" t="str">
        <f t="shared" si="163"/>
        <v/>
      </c>
      <c r="G432" t="str">
        <f t="shared" si="163"/>
        <v/>
      </c>
      <c r="H432" t="str">
        <f t="shared" si="163"/>
        <v/>
      </c>
      <c r="I432" t="str">
        <f t="shared" si="163"/>
        <v/>
      </c>
      <c r="J432" t="str">
        <f t="shared" si="163"/>
        <v/>
      </c>
      <c r="K432" t="str">
        <f t="shared" si="163"/>
        <v/>
      </c>
      <c r="L432" t="str">
        <f t="shared" si="163"/>
        <v/>
      </c>
      <c r="M432" t="str">
        <f t="shared" si="163"/>
        <v/>
      </c>
      <c r="N432" t="str">
        <f t="shared" si="163"/>
        <v/>
      </c>
      <c r="O432" t="str">
        <f t="shared" si="163"/>
        <v/>
      </c>
      <c r="P432">
        <f t="shared" si="163"/>
        <v>431</v>
      </c>
      <c r="Q432" t="str">
        <f t="shared" si="163"/>
        <v/>
      </c>
      <c r="R432" t="str">
        <f t="shared" si="163"/>
        <v/>
      </c>
      <c r="S432" t="str">
        <f t="shared" si="163"/>
        <v/>
      </c>
      <c r="T432" t="str">
        <f t="shared" si="162"/>
        <v/>
      </c>
      <c r="U432" t="str">
        <f t="shared" si="162"/>
        <v/>
      </c>
      <c r="W432" t="str">
        <f t="shared" si="144"/>
        <v>Bug_list = [10,11,12,13,14,15,46,47,48,49,123,127,165,166,167,168,193,204,205,212,213,214,265,266,267,268,269,283,284,290,291,292,313,314,347,348,401,402,412,413,414,415,416,</v>
      </c>
      <c r="X432" t="str">
        <f t="shared" si="146"/>
        <v>Dark_list = [197,198,215,228,229,248,261,262,274,275,302,318,319,332,342,359,430,</v>
      </c>
      <c r="Y432" t="str">
        <f t="shared" si="147"/>
        <v>Dragon_list = [147,148,149,230,329,330,334,371,372,373,380,381,384,</v>
      </c>
      <c r="Z432" t="str">
        <f t="shared" si="148"/>
        <v>Electric_list = [25,26,81,82,100,101,125,135,145,170,171,172,179,180,181,239,243,309,310,311,312,403,404,405,417,</v>
      </c>
      <c r="AA432" t="str">
        <f t="shared" si="149"/>
        <v>Fighting_list = [56,57,62,66,67,68,106,107,214,236,237,256,257,286,296,297,307,308,391,392,</v>
      </c>
      <c r="AB432" t="str">
        <f t="shared" si="150"/>
        <v>Fire_list = [4,5,6,37,38,58,59,77,78,126,136,146,155,156,157,218,219,228,229,240,244,250,255,256,257,322,323,324,390,391,392,</v>
      </c>
      <c r="AC432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</v>
      </c>
      <c r="AD432" t="str">
        <f t="shared" si="152"/>
        <v>Ghost_list = [92,93,94,200,292,302,353,354,355,356,425,426,429,</v>
      </c>
      <c r="AE432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32" t="str">
        <f t="shared" si="154"/>
        <v>Ground_list = [27,28,31,34,50,51,74,75,76,95,104,105,111,112,194,195,207,208,220,221,231,232,246,247,259,260,290,322,323,328,329,330,339,340,343,344,383,389,423,</v>
      </c>
      <c r="AG432" t="str">
        <f t="shared" si="155"/>
        <v>Ice_list = [87,91,124,131,144,215,220,221,225,238,361,362,363,364,365,378,</v>
      </c>
      <c r="AH432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</v>
      </c>
      <c r="AI432" t="str">
        <f t="shared" si="157"/>
        <v>Poison_list = [1,2,3,13,14,15,23,24,29,30,31,32,33,34,41,42,43,44,45,48,49,69,70,71,72,73,88,89,92,93,94,109,110,167,168,169,211,269,315,316,317,336,406,407,</v>
      </c>
      <c r="AJ432" t="str">
        <f t="shared" si="158"/>
        <v>Psychic_list = [63,64,65,79,80,96,97,102,103,121,122,124,150,151,177,178,196,199,201,202,203,238,249,251,280,281,282,307,308,325,326,337,338,343,344,358,360,374,375,376,380,381,385,386,</v>
      </c>
      <c r="AK432" t="str">
        <f t="shared" si="159"/>
        <v>Rock_list = [74,75,76,95,111,112,138,139,140,141,142,185,213,219,222,246,247,248,299,304,305,306,337,338,345,346,347,348,369,377,408,409,410,411,</v>
      </c>
      <c r="AL432" t="str">
        <f t="shared" si="160"/>
        <v>Steel_list = [81,82,205,208,212,227,303,304,305,306,374,375,376,379,385,395,410,411,</v>
      </c>
      <c r="AM432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33" spans="1:39" x14ac:dyDescent="0.5">
      <c r="A433">
        <v>432</v>
      </c>
      <c r="B433" t="s">
        <v>1550</v>
      </c>
      <c r="C433" t="s">
        <v>1620</v>
      </c>
      <c r="D433" t="s">
        <v>1634</v>
      </c>
      <c r="E433" t="str">
        <f t="shared" si="163"/>
        <v/>
      </c>
      <c r="F433" t="str">
        <f t="shared" si="163"/>
        <v/>
      </c>
      <c r="G433" t="str">
        <f t="shared" si="163"/>
        <v/>
      </c>
      <c r="H433" t="str">
        <f t="shared" si="163"/>
        <v/>
      </c>
      <c r="I433" t="str">
        <f t="shared" si="163"/>
        <v/>
      </c>
      <c r="J433" t="str">
        <f t="shared" si="163"/>
        <v/>
      </c>
      <c r="K433" t="str">
        <f t="shared" si="163"/>
        <v/>
      </c>
      <c r="L433" t="str">
        <f t="shared" si="163"/>
        <v/>
      </c>
      <c r="M433" t="str">
        <f t="shared" si="163"/>
        <v/>
      </c>
      <c r="N433" t="str">
        <f t="shared" si="163"/>
        <v/>
      </c>
      <c r="O433" t="str">
        <f t="shared" si="163"/>
        <v/>
      </c>
      <c r="P433">
        <f t="shared" si="163"/>
        <v>432</v>
      </c>
      <c r="Q433" t="str">
        <f t="shared" si="163"/>
        <v/>
      </c>
      <c r="R433" t="str">
        <f t="shared" si="163"/>
        <v/>
      </c>
      <c r="S433" t="str">
        <f t="shared" si="163"/>
        <v/>
      </c>
      <c r="T433" t="str">
        <f t="shared" si="162"/>
        <v/>
      </c>
      <c r="U433" t="str">
        <f t="shared" si="162"/>
        <v/>
      </c>
      <c r="W433" t="str">
        <f t="shared" si="144"/>
        <v>Bug_list = [10,11,12,13,14,15,46,47,48,49,123,127,165,166,167,168,193,204,205,212,213,214,265,266,267,268,269,283,284,290,291,292,313,314,347,348,401,402,412,413,414,415,416,</v>
      </c>
      <c r="X433" t="str">
        <f t="shared" si="146"/>
        <v>Dark_list = [197,198,215,228,229,248,261,262,274,275,302,318,319,332,342,359,430,</v>
      </c>
      <c r="Y433" t="str">
        <f t="shared" si="147"/>
        <v>Dragon_list = [147,148,149,230,329,330,334,371,372,373,380,381,384,</v>
      </c>
      <c r="Z433" t="str">
        <f t="shared" si="148"/>
        <v>Electric_list = [25,26,81,82,100,101,125,135,145,170,171,172,179,180,181,239,243,309,310,311,312,403,404,405,417,</v>
      </c>
      <c r="AA433" t="str">
        <f t="shared" si="149"/>
        <v>Fighting_list = [56,57,62,66,67,68,106,107,214,236,237,256,257,286,296,297,307,308,391,392,</v>
      </c>
      <c r="AB433" t="str">
        <f t="shared" si="150"/>
        <v>Fire_list = [4,5,6,37,38,58,59,77,78,126,136,146,155,156,157,218,219,228,229,240,244,250,255,256,257,322,323,324,390,391,392,</v>
      </c>
      <c r="AC433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</v>
      </c>
      <c r="AD433" t="str">
        <f t="shared" si="152"/>
        <v>Ghost_list = [92,93,94,200,292,302,353,354,355,356,425,426,429,</v>
      </c>
      <c r="AE433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33" t="str">
        <f t="shared" si="154"/>
        <v>Ground_list = [27,28,31,34,50,51,74,75,76,95,104,105,111,112,194,195,207,208,220,221,231,232,246,247,259,260,290,322,323,328,329,330,339,340,343,344,383,389,423,</v>
      </c>
      <c r="AG433" t="str">
        <f t="shared" si="155"/>
        <v>Ice_list = [87,91,124,131,144,215,220,221,225,238,361,362,363,364,365,378,</v>
      </c>
      <c r="AH433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</v>
      </c>
      <c r="AI433" t="str">
        <f t="shared" si="157"/>
        <v>Poison_list = [1,2,3,13,14,15,23,24,29,30,31,32,33,34,41,42,43,44,45,48,49,69,70,71,72,73,88,89,92,93,94,109,110,167,168,169,211,269,315,316,317,336,406,407,</v>
      </c>
      <c r="AJ433" t="str">
        <f t="shared" si="158"/>
        <v>Psychic_list = [63,64,65,79,80,96,97,102,103,121,122,124,150,151,177,178,196,199,201,202,203,238,249,251,280,281,282,307,308,325,326,337,338,343,344,358,360,374,375,376,380,381,385,386,</v>
      </c>
      <c r="AK433" t="str">
        <f t="shared" si="159"/>
        <v>Rock_list = [74,75,76,95,111,112,138,139,140,141,142,185,213,219,222,246,247,248,299,304,305,306,337,338,345,346,347,348,369,377,408,409,410,411,</v>
      </c>
      <c r="AL433" t="str">
        <f t="shared" si="160"/>
        <v>Steel_list = [81,82,205,208,212,227,303,304,305,306,374,375,376,379,385,395,410,411,</v>
      </c>
      <c r="AM433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34" spans="1:39" x14ac:dyDescent="0.5">
      <c r="A434">
        <v>433</v>
      </c>
      <c r="B434" t="s">
        <v>1551</v>
      </c>
      <c r="C434" t="s">
        <v>1624</v>
      </c>
      <c r="D434" t="s">
        <v>1634</v>
      </c>
      <c r="E434" t="str">
        <f t="shared" si="163"/>
        <v/>
      </c>
      <c r="F434" t="str">
        <f t="shared" si="163"/>
        <v/>
      </c>
      <c r="G434" t="str">
        <f t="shared" si="163"/>
        <v/>
      </c>
      <c r="H434" t="str">
        <f t="shared" si="163"/>
        <v/>
      </c>
      <c r="I434" t="str">
        <f t="shared" si="163"/>
        <v/>
      </c>
      <c r="J434" t="str">
        <f t="shared" si="163"/>
        <v/>
      </c>
      <c r="K434" t="str">
        <f t="shared" si="163"/>
        <v/>
      </c>
      <c r="L434" t="str">
        <f t="shared" si="163"/>
        <v/>
      </c>
      <c r="M434" t="str">
        <f t="shared" si="163"/>
        <v/>
      </c>
      <c r="N434" t="str">
        <f t="shared" si="163"/>
        <v/>
      </c>
      <c r="O434" t="str">
        <f t="shared" si="163"/>
        <v/>
      </c>
      <c r="P434" t="str">
        <f t="shared" si="163"/>
        <v/>
      </c>
      <c r="Q434" t="str">
        <f t="shared" si="163"/>
        <v/>
      </c>
      <c r="R434">
        <f t="shared" si="163"/>
        <v>433</v>
      </c>
      <c r="S434" t="str">
        <f t="shared" si="163"/>
        <v/>
      </c>
      <c r="T434" t="str">
        <f t="shared" si="162"/>
        <v/>
      </c>
      <c r="U434" t="str">
        <f t="shared" si="162"/>
        <v/>
      </c>
      <c r="W434" t="str">
        <f t="shared" si="144"/>
        <v>Bug_list = [10,11,12,13,14,15,46,47,48,49,123,127,165,166,167,168,193,204,205,212,213,214,265,266,267,268,269,283,284,290,291,292,313,314,347,348,401,402,412,413,414,415,416,</v>
      </c>
      <c r="X434" t="str">
        <f t="shared" si="146"/>
        <v>Dark_list = [197,198,215,228,229,248,261,262,274,275,302,318,319,332,342,359,430,</v>
      </c>
      <c r="Y434" t="str">
        <f t="shared" si="147"/>
        <v>Dragon_list = [147,148,149,230,329,330,334,371,372,373,380,381,384,</v>
      </c>
      <c r="Z434" t="str">
        <f t="shared" si="148"/>
        <v>Electric_list = [25,26,81,82,100,101,125,135,145,170,171,172,179,180,181,239,243,309,310,311,312,403,404,405,417,</v>
      </c>
      <c r="AA434" t="str">
        <f t="shared" si="149"/>
        <v>Fighting_list = [56,57,62,66,67,68,106,107,214,236,237,256,257,286,296,297,307,308,391,392,</v>
      </c>
      <c r="AB434" t="str">
        <f t="shared" si="150"/>
        <v>Fire_list = [4,5,6,37,38,58,59,77,78,126,136,146,155,156,157,218,219,228,229,240,244,250,255,256,257,322,323,324,390,391,392,</v>
      </c>
      <c r="AC434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</v>
      </c>
      <c r="AD434" t="str">
        <f t="shared" si="152"/>
        <v>Ghost_list = [92,93,94,200,292,302,353,354,355,356,425,426,429,</v>
      </c>
      <c r="AE434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34" t="str">
        <f t="shared" si="154"/>
        <v>Ground_list = [27,28,31,34,50,51,74,75,76,95,104,105,111,112,194,195,207,208,220,221,231,232,246,247,259,260,290,322,323,328,329,330,339,340,343,344,383,389,423,</v>
      </c>
      <c r="AG434" t="str">
        <f t="shared" si="155"/>
        <v>Ice_list = [87,91,124,131,144,215,220,221,225,238,361,362,363,364,365,378,</v>
      </c>
      <c r="AH434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</v>
      </c>
      <c r="AI434" t="str">
        <f t="shared" si="157"/>
        <v>Poison_list = [1,2,3,13,14,15,23,24,29,30,31,32,33,34,41,42,43,44,45,48,49,69,70,71,72,73,88,89,92,93,94,109,110,167,168,169,211,269,315,316,317,336,406,407,</v>
      </c>
      <c r="AJ434" t="str">
        <f t="shared" si="158"/>
        <v>Psychic_list = [63,64,65,79,80,96,97,102,103,121,122,124,150,151,177,178,196,199,201,202,203,238,249,251,280,281,282,307,308,325,326,337,338,343,344,358,360,374,375,376,380,381,385,386,433,</v>
      </c>
      <c r="AK434" t="str">
        <f t="shared" si="159"/>
        <v>Rock_list = [74,75,76,95,111,112,138,139,140,141,142,185,213,219,222,246,247,248,299,304,305,306,337,338,345,346,347,348,369,377,408,409,410,411,</v>
      </c>
      <c r="AL434" t="str">
        <f t="shared" si="160"/>
        <v>Steel_list = [81,82,205,208,212,227,303,304,305,306,374,375,376,379,385,395,410,411,</v>
      </c>
      <c r="AM434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35" spans="1:39" x14ac:dyDescent="0.5">
      <c r="A435">
        <v>434</v>
      </c>
      <c r="B435" t="s">
        <v>1264</v>
      </c>
      <c r="C435" t="s">
        <v>1622</v>
      </c>
      <c r="D435" t="s">
        <v>1619</v>
      </c>
      <c r="E435" t="str">
        <f t="shared" ref="E435:T450" si="164">IF(OR($C435=E$1,$D435=E$1),$A435,"")</f>
        <v/>
      </c>
      <c r="F435">
        <f t="shared" si="164"/>
        <v>434</v>
      </c>
      <c r="G435" t="str">
        <f t="shared" si="164"/>
        <v/>
      </c>
      <c r="H435" t="str">
        <f t="shared" si="164"/>
        <v/>
      </c>
      <c r="I435" t="str">
        <f t="shared" si="164"/>
        <v/>
      </c>
      <c r="J435" t="str">
        <f t="shared" si="164"/>
        <v/>
      </c>
      <c r="K435" t="str">
        <f t="shared" si="164"/>
        <v/>
      </c>
      <c r="L435" t="str">
        <f t="shared" si="164"/>
        <v/>
      </c>
      <c r="M435" t="str">
        <f t="shared" si="164"/>
        <v/>
      </c>
      <c r="N435" t="str">
        <f t="shared" si="164"/>
        <v/>
      </c>
      <c r="O435" t="str">
        <f t="shared" si="164"/>
        <v/>
      </c>
      <c r="P435" t="str">
        <f t="shared" si="164"/>
        <v/>
      </c>
      <c r="Q435">
        <f t="shared" si="164"/>
        <v>434</v>
      </c>
      <c r="R435" t="str">
        <f t="shared" si="164"/>
        <v/>
      </c>
      <c r="S435" t="str">
        <f t="shared" si="164"/>
        <v/>
      </c>
      <c r="T435" t="str">
        <f t="shared" si="162"/>
        <v/>
      </c>
      <c r="U435" t="str">
        <f t="shared" si="162"/>
        <v/>
      </c>
      <c r="W435" t="str">
        <f t="shared" si="144"/>
        <v>Bug_list = [10,11,12,13,14,15,46,47,48,49,123,127,165,166,167,168,193,204,205,212,213,214,265,266,267,268,269,283,284,290,291,292,313,314,347,348,401,402,412,413,414,415,416,</v>
      </c>
      <c r="X435" t="str">
        <f t="shared" si="146"/>
        <v>Dark_list = [197,198,215,228,229,248,261,262,274,275,302,318,319,332,342,359,430,434,</v>
      </c>
      <c r="Y435" t="str">
        <f t="shared" si="147"/>
        <v>Dragon_list = [147,148,149,230,329,330,334,371,372,373,380,381,384,</v>
      </c>
      <c r="Z435" t="str">
        <f t="shared" si="148"/>
        <v>Electric_list = [25,26,81,82,100,101,125,135,145,170,171,172,179,180,181,239,243,309,310,311,312,403,404,405,417,</v>
      </c>
      <c r="AA435" t="str">
        <f t="shared" si="149"/>
        <v>Fighting_list = [56,57,62,66,67,68,106,107,214,236,237,256,257,286,296,297,307,308,391,392,</v>
      </c>
      <c r="AB435" t="str">
        <f t="shared" si="150"/>
        <v>Fire_list = [4,5,6,37,38,58,59,77,78,126,136,146,155,156,157,218,219,228,229,240,244,250,255,256,257,322,323,324,390,391,392,</v>
      </c>
      <c r="AC435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</v>
      </c>
      <c r="AD435" t="str">
        <f t="shared" si="152"/>
        <v>Ghost_list = [92,93,94,200,292,302,353,354,355,356,425,426,429,</v>
      </c>
      <c r="AE435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35" t="str">
        <f t="shared" si="154"/>
        <v>Ground_list = [27,28,31,34,50,51,74,75,76,95,104,105,111,112,194,195,207,208,220,221,231,232,246,247,259,260,290,322,323,328,329,330,339,340,343,344,383,389,423,</v>
      </c>
      <c r="AG435" t="str">
        <f t="shared" si="155"/>
        <v>Ice_list = [87,91,124,131,144,215,220,221,225,238,361,362,363,364,365,378,</v>
      </c>
      <c r="AH435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</v>
      </c>
      <c r="AI435" t="str">
        <f t="shared" si="157"/>
        <v>Poison_list = [1,2,3,13,14,15,23,24,29,30,31,32,33,34,41,42,43,44,45,48,49,69,70,71,72,73,88,89,92,93,94,109,110,167,168,169,211,269,315,316,317,336,406,407,434,</v>
      </c>
      <c r="AJ435" t="str">
        <f t="shared" si="158"/>
        <v>Psychic_list = [63,64,65,79,80,96,97,102,103,121,122,124,150,151,177,178,196,199,201,202,203,238,249,251,280,281,282,307,308,325,326,337,338,343,344,358,360,374,375,376,380,381,385,386,433,</v>
      </c>
      <c r="AK435" t="str">
        <f t="shared" si="159"/>
        <v>Rock_list = [74,75,76,95,111,112,138,139,140,141,142,185,213,219,222,246,247,248,299,304,305,306,337,338,345,346,347,348,369,377,408,409,410,411,</v>
      </c>
      <c r="AL435" t="str">
        <f t="shared" si="160"/>
        <v>Steel_list = [81,82,205,208,212,227,303,304,305,306,374,375,376,379,385,395,410,411,</v>
      </c>
      <c r="AM435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36" spans="1:39" x14ac:dyDescent="0.5">
      <c r="A436">
        <v>435</v>
      </c>
      <c r="B436" t="s">
        <v>1552</v>
      </c>
      <c r="C436" t="s">
        <v>1622</v>
      </c>
      <c r="D436" t="s">
        <v>1619</v>
      </c>
      <c r="E436" t="str">
        <f t="shared" si="164"/>
        <v/>
      </c>
      <c r="F436">
        <f t="shared" si="164"/>
        <v>435</v>
      </c>
      <c r="G436" t="str">
        <f t="shared" si="164"/>
        <v/>
      </c>
      <c r="H436" t="str">
        <f t="shared" si="164"/>
        <v/>
      </c>
      <c r="I436" t="str">
        <f t="shared" si="164"/>
        <v/>
      </c>
      <c r="J436" t="str">
        <f t="shared" si="164"/>
        <v/>
      </c>
      <c r="K436" t="str">
        <f t="shared" si="164"/>
        <v/>
      </c>
      <c r="L436" t="str">
        <f t="shared" si="164"/>
        <v/>
      </c>
      <c r="M436" t="str">
        <f t="shared" si="164"/>
        <v/>
      </c>
      <c r="N436" t="str">
        <f t="shared" si="164"/>
        <v/>
      </c>
      <c r="O436" t="str">
        <f t="shared" si="164"/>
        <v/>
      </c>
      <c r="P436" t="str">
        <f t="shared" si="164"/>
        <v/>
      </c>
      <c r="Q436">
        <f t="shared" si="164"/>
        <v>435</v>
      </c>
      <c r="R436" t="str">
        <f t="shared" si="164"/>
        <v/>
      </c>
      <c r="S436" t="str">
        <f t="shared" si="164"/>
        <v/>
      </c>
      <c r="T436" t="str">
        <f t="shared" si="162"/>
        <v/>
      </c>
      <c r="U436" t="str">
        <f t="shared" si="162"/>
        <v/>
      </c>
      <c r="W436" t="str">
        <f t="shared" si="144"/>
        <v>Bug_list = [10,11,12,13,14,15,46,47,48,49,123,127,165,166,167,168,193,204,205,212,213,214,265,266,267,268,269,283,284,290,291,292,313,314,347,348,401,402,412,413,414,415,416,</v>
      </c>
      <c r="X436" t="str">
        <f t="shared" si="146"/>
        <v>Dark_list = [197,198,215,228,229,248,261,262,274,275,302,318,319,332,342,359,430,434,435,</v>
      </c>
      <c r="Y436" t="str">
        <f t="shared" si="147"/>
        <v>Dragon_list = [147,148,149,230,329,330,334,371,372,373,380,381,384,</v>
      </c>
      <c r="Z436" t="str">
        <f t="shared" si="148"/>
        <v>Electric_list = [25,26,81,82,100,101,125,135,145,170,171,172,179,180,181,239,243,309,310,311,312,403,404,405,417,</v>
      </c>
      <c r="AA436" t="str">
        <f t="shared" si="149"/>
        <v>Fighting_list = [56,57,62,66,67,68,106,107,214,236,237,256,257,286,296,297,307,308,391,392,</v>
      </c>
      <c r="AB436" t="str">
        <f t="shared" si="150"/>
        <v>Fire_list = [4,5,6,37,38,58,59,77,78,126,136,146,155,156,157,218,219,228,229,240,244,250,255,256,257,322,323,324,390,391,392,</v>
      </c>
      <c r="AC436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</v>
      </c>
      <c r="AD436" t="str">
        <f t="shared" si="152"/>
        <v>Ghost_list = [92,93,94,200,292,302,353,354,355,356,425,426,429,</v>
      </c>
      <c r="AE436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36" t="str">
        <f t="shared" si="154"/>
        <v>Ground_list = [27,28,31,34,50,51,74,75,76,95,104,105,111,112,194,195,207,208,220,221,231,232,246,247,259,260,290,322,323,328,329,330,339,340,343,344,383,389,423,</v>
      </c>
      <c r="AG436" t="str">
        <f t="shared" si="155"/>
        <v>Ice_list = [87,91,124,131,144,215,220,221,225,238,361,362,363,364,365,378,</v>
      </c>
      <c r="AH436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</v>
      </c>
      <c r="AI436" t="str">
        <f t="shared" si="157"/>
        <v>Poison_list = [1,2,3,13,14,15,23,24,29,30,31,32,33,34,41,42,43,44,45,48,49,69,70,71,72,73,88,89,92,93,94,109,110,167,168,169,211,269,315,316,317,336,406,407,434,435,</v>
      </c>
      <c r="AJ436" t="str">
        <f t="shared" si="158"/>
        <v>Psychic_list = [63,64,65,79,80,96,97,102,103,121,122,124,150,151,177,178,196,199,201,202,203,238,249,251,280,281,282,307,308,325,326,337,338,343,344,358,360,374,375,376,380,381,385,386,433,</v>
      </c>
      <c r="AK436" t="str">
        <f t="shared" si="159"/>
        <v>Rock_list = [74,75,76,95,111,112,138,139,140,141,142,185,213,219,222,246,247,248,299,304,305,306,337,338,345,346,347,348,369,377,408,409,410,411,</v>
      </c>
      <c r="AL436" t="str">
        <f t="shared" si="160"/>
        <v>Steel_list = [81,82,205,208,212,227,303,304,305,306,374,375,376,379,385,395,410,411,</v>
      </c>
      <c r="AM436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37" spans="1:39" x14ac:dyDescent="0.5">
      <c r="A437">
        <v>436</v>
      </c>
      <c r="B437" t="s">
        <v>1265</v>
      </c>
      <c r="C437" t="s">
        <v>1630</v>
      </c>
      <c r="D437" t="s">
        <v>1624</v>
      </c>
      <c r="E437" t="str">
        <f t="shared" si="164"/>
        <v/>
      </c>
      <c r="F437" t="str">
        <f t="shared" si="164"/>
        <v/>
      </c>
      <c r="G437" t="str">
        <f t="shared" si="164"/>
        <v/>
      </c>
      <c r="H437" t="str">
        <f t="shared" si="164"/>
        <v/>
      </c>
      <c r="I437" t="str">
        <f t="shared" si="164"/>
        <v/>
      </c>
      <c r="J437" t="str">
        <f t="shared" si="164"/>
        <v/>
      </c>
      <c r="K437" t="str">
        <f t="shared" si="164"/>
        <v/>
      </c>
      <c r="L437" t="str">
        <f t="shared" si="164"/>
        <v/>
      </c>
      <c r="M437" t="str">
        <f t="shared" si="164"/>
        <v/>
      </c>
      <c r="N437" t="str">
        <f t="shared" si="164"/>
        <v/>
      </c>
      <c r="O437" t="str">
        <f t="shared" si="164"/>
        <v/>
      </c>
      <c r="P437" t="str">
        <f t="shared" si="164"/>
        <v/>
      </c>
      <c r="Q437" t="str">
        <f t="shared" si="164"/>
        <v/>
      </c>
      <c r="R437">
        <f t="shared" si="164"/>
        <v>436</v>
      </c>
      <c r="S437" t="str">
        <f t="shared" si="164"/>
        <v/>
      </c>
      <c r="T437">
        <f t="shared" si="162"/>
        <v>436</v>
      </c>
      <c r="U437" t="str">
        <f t="shared" si="162"/>
        <v/>
      </c>
      <c r="W437" t="str">
        <f t="shared" si="144"/>
        <v>Bug_list = [10,11,12,13,14,15,46,47,48,49,123,127,165,166,167,168,193,204,205,212,213,214,265,266,267,268,269,283,284,290,291,292,313,314,347,348,401,402,412,413,414,415,416,</v>
      </c>
      <c r="X437" t="str">
        <f t="shared" si="146"/>
        <v>Dark_list = [197,198,215,228,229,248,261,262,274,275,302,318,319,332,342,359,430,434,435,</v>
      </c>
      <c r="Y437" t="str">
        <f t="shared" si="147"/>
        <v>Dragon_list = [147,148,149,230,329,330,334,371,372,373,380,381,384,</v>
      </c>
      <c r="Z437" t="str">
        <f t="shared" si="148"/>
        <v>Electric_list = [25,26,81,82,100,101,125,135,145,170,171,172,179,180,181,239,243,309,310,311,312,403,404,405,417,</v>
      </c>
      <c r="AA437" t="str">
        <f t="shared" si="149"/>
        <v>Fighting_list = [56,57,62,66,67,68,106,107,214,236,237,256,257,286,296,297,307,308,391,392,</v>
      </c>
      <c r="AB437" t="str">
        <f t="shared" si="150"/>
        <v>Fire_list = [4,5,6,37,38,58,59,77,78,126,136,146,155,156,157,218,219,228,229,240,244,250,255,256,257,322,323,324,390,391,392,</v>
      </c>
      <c r="AC437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</v>
      </c>
      <c r="AD437" t="str">
        <f t="shared" si="152"/>
        <v>Ghost_list = [92,93,94,200,292,302,353,354,355,356,425,426,429,</v>
      </c>
      <c r="AE437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37" t="str">
        <f t="shared" si="154"/>
        <v>Ground_list = [27,28,31,34,50,51,74,75,76,95,104,105,111,112,194,195,207,208,220,221,231,232,246,247,259,260,290,322,323,328,329,330,339,340,343,344,383,389,423,</v>
      </c>
      <c r="AG437" t="str">
        <f t="shared" si="155"/>
        <v>Ice_list = [87,91,124,131,144,215,220,221,225,238,361,362,363,364,365,378,</v>
      </c>
      <c r="AH437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</v>
      </c>
      <c r="AI437" t="str">
        <f t="shared" si="157"/>
        <v>Poison_list = [1,2,3,13,14,15,23,24,29,30,31,32,33,34,41,42,43,44,45,48,49,69,70,71,72,73,88,89,92,93,94,109,110,167,168,169,211,269,315,316,317,336,406,407,434,435,</v>
      </c>
      <c r="AJ437" t="str">
        <f t="shared" si="158"/>
        <v>Psychic_list = [63,64,65,79,80,96,97,102,103,121,122,124,150,151,177,178,196,199,201,202,203,238,249,251,280,281,282,307,308,325,326,337,338,343,344,358,360,374,375,376,380,381,385,386,433,436,</v>
      </c>
      <c r="AK437" t="str">
        <f t="shared" si="159"/>
        <v>Rock_list = [74,75,76,95,111,112,138,139,140,141,142,185,213,219,222,246,247,248,299,304,305,306,337,338,345,346,347,348,369,377,408,409,410,411,</v>
      </c>
      <c r="AL437" t="str">
        <f t="shared" si="160"/>
        <v>Steel_list = [81,82,205,208,212,227,303,304,305,306,374,375,376,379,385,395,410,411,436,</v>
      </c>
      <c r="AM437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38" spans="1:39" x14ac:dyDescent="0.5">
      <c r="A438">
        <v>437</v>
      </c>
      <c r="B438" t="s">
        <v>1553</v>
      </c>
      <c r="C438" t="s">
        <v>1630</v>
      </c>
      <c r="D438" t="s">
        <v>1624</v>
      </c>
      <c r="E438" t="str">
        <f t="shared" si="164"/>
        <v/>
      </c>
      <c r="F438" t="str">
        <f t="shared" si="164"/>
        <v/>
      </c>
      <c r="G438" t="str">
        <f t="shared" si="164"/>
        <v/>
      </c>
      <c r="H438" t="str">
        <f t="shared" si="164"/>
        <v/>
      </c>
      <c r="I438" t="str">
        <f t="shared" si="164"/>
        <v/>
      </c>
      <c r="J438" t="str">
        <f t="shared" si="164"/>
        <v/>
      </c>
      <c r="K438" t="str">
        <f t="shared" si="164"/>
        <v/>
      </c>
      <c r="L438" t="str">
        <f t="shared" si="164"/>
        <v/>
      </c>
      <c r="M438" t="str">
        <f t="shared" si="164"/>
        <v/>
      </c>
      <c r="N438" t="str">
        <f t="shared" si="164"/>
        <v/>
      </c>
      <c r="O438" t="str">
        <f t="shared" si="164"/>
        <v/>
      </c>
      <c r="P438" t="str">
        <f t="shared" si="164"/>
        <v/>
      </c>
      <c r="Q438" t="str">
        <f t="shared" si="164"/>
        <v/>
      </c>
      <c r="R438">
        <f t="shared" si="164"/>
        <v>437</v>
      </c>
      <c r="S438" t="str">
        <f t="shared" si="164"/>
        <v/>
      </c>
      <c r="T438">
        <f t="shared" si="164"/>
        <v>437</v>
      </c>
      <c r="U438" t="str">
        <f t="shared" ref="U438:U501" si="165">IF(OR($C438=U$1,$D438=U$1),$A438,"")</f>
        <v/>
      </c>
      <c r="W438" t="str">
        <f t="shared" si="144"/>
        <v>Bug_list = [10,11,12,13,14,15,46,47,48,49,123,127,165,166,167,168,193,204,205,212,213,214,265,266,267,268,269,283,284,290,291,292,313,314,347,348,401,402,412,413,414,415,416,</v>
      </c>
      <c r="X438" t="str">
        <f t="shared" si="146"/>
        <v>Dark_list = [197,198,215,228,229,248,261,262,274,275,302,318,319,332,342,359,430,434,435,</v>
      </c>
      <c r="Y438" t="str">
        <f t="shared" si="147"/>
        <v>Dragon_list = [147,148,149,230,329,330,334,371,372,373,380,381,384,</v>
      </c>
      <c r="Z438" t="str">
        <f t="shared" si="148"/>
        <v>Electric_list = [25,26,81,82,100,101,125,135,145,170,171,172,179,180,181,239,243,309,310,311,312,403,404,405,417,</v>
      </c>
      <c r="AA438" t="str">
        <f t="shared" si="149"/>
        <v>Fighting_list = [56,57,62,66,67,68,106,107,214,236,237,256,257,286,296,297,307,308,391,392,</v>
      </c>
      <c r="AB438" t="str">
        <f t="shared" si="150"/>
        <v>Fire_list = [4,5,6,37,38,58,59,77,78,126,136,146,155,156,157,218,219,228,229,240,244,250,255,256,257,322,323,324,390,391,392,</v>
      </c>
      <c r="AC438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</v>
      </c>
      <c r="AD438" t="str">
        <f t="shared" si="152"/>
        <v>Ghost_list = [92,93,94,200,292,302,353,354,355,356,425,426,429,</v>
      </c>
      <c r="AE438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38" t="str">
        <f t="shared" si="154"/>
        <v>Ground_list = [27,28,31,34,50,51,74,75,76,95,104,105,111,112,194,195,207,208,220,221,231,232,246,247,259,260,290,322,323,328,329,330,339,340,343,344,383,389,423,</v>
      </c>
      <c r="AG438" t="str">
        <f t="shared" si="155"/>
        <v>Ice_list = [87,91,124,131,144,215,220,221,225,238,361,362,363,364,365,378,</v>
      </c>
      <c r="AH438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</v>
      </c>
      <c r="AI438" t="str">
        <f t="shared" si="157"/>
        <v>Poison_list = [1,2,3,13,14,15,23,24,29,30,31,32,33,34,41,42,43,44,45,48,49,69,70,71,72,73,88,89,92,93,94,109,110,167,168,169,211,269,315,316,317,336,406,407,434,435,</v>
      </c>
      <c r="AJ438" t="str">
        <f t="shared" si="158"/>
        <v>Psychic_list = [63,64,65,79,80,96,97,102,103,121,122,124,150,151,177,178,196,199,201,202,203,238,249,251,280,281,282,307,308,325,326,337,338,343,344,358,360,374,375,376,380,381,385,386,433,436,437,</v>
      </c>
      <c r="AK438" t="str">
        <f t="shared" si="159"/>
        <v>Rock_list = [74,75,76,95,111,112,138,139,140,141,142,185,213,219,222,246,247,248,299,304,305,306,337,338,345,346,347,348,369,377,408,409,410,411,</v>
      </c>
      <c r="AL438" t="str">
        <f t="shared" si="160"/>
        <v>Steel_list = [81,82,205,208,212,227,303,304,305,306,374,375,376,379,385,395,410,411,436,437,</v>
      </c>
      <c r="AM438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39" spans="1:39" x14ac:dyDescent="0.5">
      <c r="A439">
        <v>438</v>
      </c>
      <c r="B439" t="s">
        <v>1554</v>
      </c>
      <c r="C439" t="s">
        <v>1623</v>
      </c>
      <c r="D439" t="s">
        <v>1634</v>
      </c>
      <c r="E439" t="str">
        <f t="shared" si="164"/>
        <v/>
      </c>
      <c r="F439" t="str">
        <f t="shared" si="164"/>
        <v/>
      </c>
      <c r="G439" t="str">
        <f t="shared" si="164"/>
        <v/>
      </c>
      <c r="H439" t="str">
        <f t="shared" si="164"/>
        <v/>
      </c>
      <c r="I439" t="str">
        <f t="shared" si="164"/>
        <v/>
      </c>
      <c r="J439" t="str">
        <f t="shared" si="164"/>
        <v/>
      </c>
      <c r="K439" t="str">
        <f t="shared" si="164"/>
        <v/>
      </c>
      <c r="L439" t="str">
        <f t="shared" si="164"/>
        <v/>
      </c>
      <c r="M439" t="str">
        <f t="shared" si="164"/>
        <v/>
      </c>
      <c r="N439" t="str">
        <f t="shared" si="164"/>
        <v/>
      </c>
      <c r="O439" t="str">
        <f t="shared" si="164"/>
        <v/>
      </c>
      <c r="P439" t="str">
        <f t="shared" si="164"/>
        <v/>
      </c>
      <c r="Q439" t="str">
        <f t="shared" si="164"/>
        <v/>
      </c>
      <c r="R439" t="str">
        <f t="shared" si="164"/>
        <v/>
      </c>
      <c r="S439">
        <f t="shared" si="164"/>
        <v>438</v>
      </c>
      <c r="T439" t="str">
        <f t="shared" si="164"/>
        <v/>
      </c>
      <c r="U439" t="str">
        <f t="shared" si="165"/>
        <v/>
      </c>
      <c r="W439" t="str">
        <f t="shared" si="144"/>
        <v>Bug_list = [10,11,12,13,14,15,46,47,48,49,123,127,165,166,167,168,193,204,205,212,213,214,265,266,267,268,269,283,284,290,291,292,313,314,347,348,401,402,412,413,414,415,416,</v>
      </c>
      <c r="X439" t="str">
        <f t="shared" si="146"/>
        <v>Dark_list = [197,198,215,228,229,248,261,262,274,275,302,318,319,332,342,359,430,434,435,</v>
      </c>
      <c r="Y439" t="str">
        <f t="shared" si="147"/>
        <v>Dragon_list = [147,148,149,230,329,330,334,371,372,373,380,381,384,</v>
      </c>
      <c r="Z439" t="str">
        <f t="shared" si="148"/>
        <v>Electric_list = [25,26,81,82,100,101,125,135,145,170,171,172,179,180,181,239,243,309,310,311,312,403,404,405,417,</v>
      </c>
      <c r="AA439" t="str">
        <f t="shared" si="149"/>
        <v>Fighting_list = [56,57,62,66,67,68,106,107,214,236,237,256,257,286,296,297,307,308,391,392,</v>
      </c>
      <c r="AB439" t="str">
        <f t="shared" si="150"/>
        <v>Fire_list = [4,5,6,37,38,58,59,77,78,126,136,146,155,156,157,218,219,228,229,240,244,250,255,256,257,322,323,324,390,391,392,</v>
      </c>
      <c r="AC439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</v>
      </c>
      <c r="AD439" t="str">
        <f t="shared" si="152"/>
        <v>Ghost_list = [92,93,94,200,292,302,353,354,355,356,425,426,429,</v>
      </c>
      <c r="AE439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39" t="str">
        <f t="shared" si="154"/>
        <v>Ground_list = [27,28,31,34,50,51,74,75,76,95,104,105,111,112,194,195,207,208,220,221,231,232,246,247,259,260,290,322,323,328,329,330,339,340,343,344,383,389,423,</v>
      </c>
      <c r="AG439" t="str">
        <f t="shared" si="155"/>
        <v>Ice_list = [87,91,124,131,144,215,220,221,225,238,361,362,363,364,365,378,</v>
      </c>
      <c r="AH439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</v>
      </c>
      <c r="AI439" t="str">
        <f t="shared" si="157"/>
        <v>Poison_list = [1,2,3,13,14,15,23,24,29,30,31,32,33,34,41,42,43,44,45,48,49,69,70,71,72,73,88,89,92,93,94,109,110,167,168,169,211,269,315,316,317,336,406,407,434,435,</v>
      </c>
      <c r="AJ439" t="str">
        <f t="shared" si="158"/>
        <v>Psychic_list = [63,64,65,79,80,96,97,102,103,121,122,124,150,151,177,178,196,199,201,202,203,238,249,251,280,281,282,307,308,325,326,337,338,343,344,358,360,374,375,376,380,381,385,386,433,436,437,</v>
      </c>
      <c r="AK439" t="str">
        <f t="shared" si="159"/>
        <v>Rock_list = [74,75,76,95,111,112,138,139,140,141,142,185,213,219,222,246,247,248,299,304,305,306,337,338,345,346,347,348,369,377,408,409,410,411,438,</v>
      </c>
      <c r="AL439" t="str">
        <f t="shared" si="160"/>
        <v>Steel_list = [81,82,205,208,212,227,303,304,305,306,374,375,376,379,385,395,410,411,436,437,</v>
      </c>
      <c r="AM439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40" spans="1:39" x14ac:dyDescent="0.5">
      <c r="A440">
        <v>439</v>
      </c>
      <c r="B440" t="s">
        <v>1555</v>
      </c>
      <c r="C440" t="s">
        <v>1624</v>
      </c>
      <c r="D440" t="s">
        <v>1633</v>
      </c>
      <c r="E440" t="str">
        <f t="shared" si="164"/>
        <v/>
      </c>
      <c r="F440" t="str">
        <f t="shared" si="164"/>
        <v/>
      </c>
      <c r="G440" t="str">
        <f t="shared" si="164"/>
        <v/>
      </c>
      <c r="H440" t="str">
        <f t="shared" si="164"/>
        <v/>
      </c>
      <c r="I440" t="str">
        <f t="shared" si="164"/>
        <v/>
      </c>
      <c r="J440" t="str">
        <f t="shared" si="164"/>
        <v/>
      </c>
      <c r="K440" t="str">
        <f t="shared" si="164"/>
        <v/>
      </c>
      <c r="L440" t="str">
        <f t="shared" si="164"/>
        <v/>
      </c>
      <c r="M440" t="str">
        <f t="shared" si="164"/>
        <v/>
      </c>
      <c r="N440" t="str">
        <f t="shared" si="164"/>
        <v/>
      </c>
      <c r="O440" t="str">
        <f t="shared" si="164"/>
        <v/>
      </c>
      <c r="P440" t="str">
        <f t="shared" si="164"/>
        <v/>
      </c>
      <c r="Q440" t="str">
        <f t="shared" si="164"/>
        <v/>
      </c>
      <c r="R440">
        <f t="shared" si="164"/>
        <v>439</v>
      </c>
      <c r="S440" t="str">
        <f t="shared" si="164"/>
        <v/>
      </c>
      <c r="T440" t="str">
        <f t="shared" si="164"/>
        <v/>
      </c>
      <c r="U440" t="str">
        <f t="shared" si="165"/>
        <v/>
      </c>
      <c r="W440" t="str">
        <f t="shared" si="144"/>
        <v>Bug_list = [10,11,12,13,14,15,46,47,48,49,123,127,165,166,167,168,193,204,205,212,213,214,265,266,267,268,269,283,284,290,291,292,313,314,347,348,401,402,412,413,414,415,416,</v>
      </c>
      <c r="X440" t="str">
        <f t="shared" si="146"/>
        <v>Dark_list = [197,198,215,228,229,248,261,262,274,275,302,318,319,332,342,359,430,434,435,</v>
      </c>
      <c r="Y440" t="str">
        <f t="shared" si="147"/>
        <v>Dragon_list = [147,148,149,230,329,330,334,371,372,373,380,381,384,</v>
      </c>
      <c r="Z440" t="str">
        <f t="shared" si="148"/>
        <v>Electric_list = [25,26,81,82,100,101,125,135,145,170,171,172,179,180,181,239,243,309,310,311,312,403,404,405,417,</v>
      </c>
      <c r="AA440" t="str">
        <f t="shared" si="149"/>
        <v>Fighting_list = [56,57,62,66,67,68,106,107,214,236,237,256,257,286,296,297,307,308,391,392,</v>
      </c>
      <c r="AB440" t="str">
        <f t="shared" si="150"/>
        <v>Fire_list = [4,5,6,37,38,58,59,77,78,126,136,146,155,156,157,218,219,228,229,240,244,250,255,256,257,322,323,324,390,391,392,</v>
      </c>
      <c r="AC440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</v>
      </c>
      <c r="AD440" t="str">
        <f t="shared" si="152"/>
        <v>Ghost_list = [92,93,94,200,292,302,353,354,355,356,425,426,429,</v>
      </c>
      <c r="AE440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40" t="str">
        <f t="shared" si="154"/>
        <v>Ground_list = [27,28,31,34,50,51,74,75,76,95,104,105,111,112,194,195,207,208,220,221,231,232,246,247,259,260,290,322,323,328,329,330,339,340,343,344,383,389,423,</v>
      </c>
      <c r="AG440" t="str">
        <f t="shared" si="155"/>
        <v>Ice_list = [87,91,124,131,144,215,220,221,225,238,361,362,363,364,365,378,</v>
      </c>
      <c r="AH440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</v>
      </c>
      <c r="AI440" t="str">
        <f t="shared" si="157"/>
        <v>Poison_list = [1,2,3,13,14,15,23,24,29,30,31,32,33,34,41,42,43,44,45,48,49,69,70,71,72,73,88,89,92,93,94,109,110,167,168,169,211,269,315,316,317,336,406,407,434,435,</v>
      </c>
      <c r="AJ440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40" t="str">
        <f t="shared" si="159"/>
        <v>Rock_list = [74,75,76,95,111,112,138,139,140,141,142,185,213,219,222,246,247,248,299,304,305,306,337,338,345,346,347,348,369,377,408,409,410,411,438,</v>
      </c>
      <c r="AL440" t="str">
        <f t="shared" si="160"/>
        <v>Steel_list = [81,82,205,208,212,227,303,304,305,306,374,375,376,379,385,395,410,411,436,437,</v>
      </c>
      <c r="AM440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41" spans="1:39" x14ac:dyDescent="0.5">
      <c r="A441">
        <v>440</v>
      </c>
      <c r="B441" t="s">
        <v>1556</v>
      </c>
      <c r="C441" t="s">
        <v>1620</v>
      </c>
      <c r="D441" t="s">
        <v>1634</v>
      </c>
      <c r="E441" t="str">
        <f t="shared" si="164"/>
        <v/>
      </c>
      <c r="F441" t="str">
        <f t="shared" si="164"/>
        <v/>
      </c>
      <c r="G441" t="str">
        <f t="shared" si="164"/>
        <v/>
      </c>
      <c r="H441" t="str">
        <f t="shared" si="164"/>
        <v/>
      </c>
      <c r="I441" t="str">
        <f t="shared" si="164"/>
        <v/>
      </c>
      <c r="J441" t="str">
        <f t="shared" si="164"/>
        <v/>
      </c>
      <c r="K441" t="str">
        <f t="shared" si="164"/>
        <v/>
      </c>
      <c r="L441" t="str">
        <f t="shared" si="164"/>
        <v/>
      </c>
      <c r="M441" t="str">
        <f t="shared" si="164"/>
        <v/>
      </c>
      <c r="N441" t="str">
        <f t="shared" si="164"/>
        <v/>
      </c>
      <c r="O441" t="str">
        <f t="shared" si="164"/>
        <v/>
      </c>
      <c r="P441">
        <f t="shared" si="164"/>
        <v>440</v>
      </c>
      <c r="Q441" t="str">
        <f t="shared" si="164"/>
        <v/>
      </c>
      <c r="R441" t="str">
        <f t="shared" si="164"/>
        <v/>
      </c>
      <c r="S441" t="str">
        <f t="shared" si="164"/>
        <v/>
      </c>
      <c r="T441" t="str">
        <f t="shared" si="164"/>
        <v/>
      </c>
      <c r="U441" t="str">
        <f t="shared" si="165"/>
        <v/>
      </c>
      <c r="W441" t="str">
        <f t="shared" si="144"/>
        <v>Bug_list = [10,11,12,13,14,15,46,47,48,49,123,127,165,166,167,168,193,204,205,212,213,214,265,266,267,268,269,283,284,290,291,292,313,314,347,348,401,402,412,413,414,415,416,</v>
      </c>
      <c r="X441" t="str">
        <f t="shared" si="146"/>
        <v>Dark_list = [197,198,215,228,229,248,261,262,274,275,302,318,319,332,342,359,430,434,435,</v>
      </c>
      <c r="Y441" t="str">
        <f t="shared" si="147"/>
        <v>Dragon_list = [147,148,149,230,329,330,334,371,372,373,380,381,384,</v>
      </c>
      <c r="Z441" t="str">
        <f t="shared" si="148"/>
        <v>Electric_list = [25,26,81,82,100,101,125,135,145,170,171,172,179,180,181,239,243,309,310,311,312,403,404,405,417,</v>
      </c>
      <c r="AA441" t="str">
        <f t="shared" si="149"/>
        <v>Fighting_list = [56,57,62,66,67,68,106,107,214,236,237,256,257,286,296,297,307,308,391,392,</v>
      </c>
      <c r="AB441" t="str">
        <f t="shared" si="150"/>
        <v>Fire_list = [4,5,6,37,38,58,59,77,78,126,136,146,155,156,157,218,219,228,229,240,244,250,255,256,257,322,323,324,390,391,392,</v>
      </c>
      <c r="AC441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</v>
      </c>
      <c r="AD441" t="str">
        <f t="shared" si="152"/>
        <v>Ghost_list = [92,93,94,200,292,302,353,354,355,356,425,426,429,</v>
      </c>
      <c r="AE441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41" t="str">
        <f t="shared" si="154"/>
        <v>Ground_list = [27,28,31,34,50,51,74,75,76,95,104,105,111,112,194,195,207,208,220,221,231,232,246,247,259,260,290,322,323,328,329,330,339,340,343,344,383,389,423,</v>
      </c>
      <c r="AG441" t="str">
        <f t="shared" si="155"/>
        <v>Ice_list = [87,91,124,131,144,215,220,221,225,238,361,362,363,364,365,378,</v>
      </c>
      <c r="AH441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</v>
      </c>
      <c r="AI441" t="str">
        <f t="shared" si="157"/>
        <v>Poison_list = [1,2,3,13,14,15,23,24,29,30,31,32,33,34,41,42,43,44,45,48,49,69,70,71,72,73,88,89,92,93,94,109,110,167,168,169,211,269,315,316,317,336,406,407,434,435,</v>
      </c>
      <c r="AJ441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41" t="str">
        <f t="shared" si="159"/>
        <v>Rock_list = [74,75,76,95,111,112,138,139,140,141,142,185,213,219,222,246,247,248,299,304,305,306,337,338,345,346,347,348,369,377,408,409,410,411,438,</v>
      </c>
      <c r="AL441" t="str">
        <f t="shared" si="160"/>
        <v>Steel_list = [81,82,205,208,212,227,303,304,305,306,374,375,376,379,385,395,410,411,436,437,</v>
      </c>
      <c r="AM441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42" spans="1:39" x14ac:dyDescent="0.5">
      <c r="A442">
        <v>441</v>
      </c>
      <c r="B442" t="s">
        <v>1557</v>
      </c>
      <c r="C442" t="s">
        <v>1620</v>
      </c>
      <c r="D442" t="s">
        <v>1621</v>
      </c>
      <c r="E442" t="str">
        <f t="shared" si="164"/>
        <v/>
      </c>
      <c r="F442" t="str">
        <f t="shared" si="164"/>
        <v/>
      </c>
      <c r="G442" t="str">
        <f t="shared" si="164"/>
        <v/>
      </c>
      <c r="H442" t="str">
        <f t="shared" si="164"/>
        <v/>
      </c>
      <c r="I442" t="str">
        <f t="shared" si="164"/>
        <v/>
      </c>
      <c r="J442" t="str">
        <f t="shared" si="164"/>
        <v/>
      </c>
      <c r="K442">
        <f t="shared" si="164"/>
        <v>441</v>
      </c>
      <c r="L442" t="str">
        <f t="shared" si="164"/>
        <v/>
      </c>
      <c r="M442" t="str">
        <f t="shared" si="164"/>
        <v/>
      </c>
      <c r="N442" t="str">
        <f t="shared" si="164"/>
        <v/>
      </c>
      <c r="O442" t="str">
        <f t="shared" si="164"/>
        <v/>
      </c>
      <c r="P442">
        <f t="shared" si="164"/>
        <v>441</v>
      </c>
      <c r="Q442" t="str">
        <f t="shared" si="164"/>
        <v/>
      </c>
      <c r="R442" t="str">
        <f t="shared" si="164"/>
        <v/>
      </c>
      <c r="S442" t="str">
        <f t="shared" si="164"/>
        <v/>
      </c>
      <c r="T442" t="str">
        <f t="shared" si="164"/>
        <v/>
      </c>
      <c r="U442" t="str">
        <f t="shared" si="165"/>
        <v/>
      </c>
      <c r="W442" t="str">
        <f t="shared" si="144"/>
        <v>Bug_list = [10,11,12,13,14,15,46,47,48,49,123,127,165,166,167,168,193,204,205,212,213,214,265,266,267,268,269,283,284,290,291,292,313,314,347,348,401,402,412,413,414,415,416,</v>
      </c>
      <c r="X442" t="str">
        <f t="shared" si="146"/>
        <v>Dark_list = [197,198,215,228,229,248,261,262,274,275,302,318,319,332,342,359,430,434,435,</v>
      </c>
      <c r="Y442" t="str">
        <f t="shared" si="147"/>
        <v>Dragon_list = [147,148,149,230,329,330,334,371,372,373,380,381,384,</v>
      </c>
      <c r="Z442" t="str">
        <f t="shared" si="148"/>
        <v>Electric_list = [25,26,81,82,100,101,125,135,145,170,171,172,179,180,181,239,243,309,310,311,312,403,404,405,417,</v>
      </c>
      <c r="AA442" t="str">
        <f t="shared" si="149"/>
        <v>Fighting_list = [56,57,62,66,67,68,106,107,214,236,237,256,257,286,296,297,307,308,391,392,</v>
      </c>
      <c r="AB442" t="str">
        <f t="shared" si="150"/>
        <v>Fire_list = [4,5,6,37,38,58,59,77,78,126,136,146,155,156,157,218,219,228,229,240,244,250,255,256,257,322,323,324,390,391,392,</v>
      </c>
      <c r="AC442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42" t="str">
        <f t="shared" si="152"/>
        <v>Ghost_list = [92,93,94,200,292,302,353,354,355,356,425,426,429,</v>
      </c>
      <c r="AE442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42" t="str">
        <f t="shared" si="154"/>
        <v>Ground_list = [27,28,31,34,50,51,74,75,76,95,104,105,111,112,194,195,207,208,220,221,231,232,246,247,259,260,290,322,323,328,329,330,339,340,343,344,383,389,423,</v>
      </c>
      <c r="AG442" t="str">
        <f t="shared" si="155"/>
        <v>Ice_list = [87,91,124,131,144,215,220,221,225,238,361,362,363,364,365,378,</v>
      </c>
      <c r="AH442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</v>
      </c>
      <c r="AI442" t="str">
        <f t="shared" si="157"/>
        <v>Poison_list = [1,2,3,13,14,15,23,24,29,30,31,32,33,34,41,42,43,44,45,48,49,69,70,71,72,73,88,89,92,93,94,109,110,167,168,169,211,269,315,316,317,336,406,407,434,435,</v>
      </c>
      <c r="AJ442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42" t="str">
        <f t="shared" si="159"/>
        <v>Rock_list = [74,75,76,95,111,112,138,139,140,141,142,185,213,219,222,246,247,248,299,304,305,306,337,338,345,346,347,348,369,377,408,409,410,411,438,</v>
      </c>
      <c r="AL442" t="str">
        <f t="shared" si="160"/>
        <v>Steel_list = [81,82,205,208,212,227,303,304,305,306,374,375,376,379,385,395,410,411,436,437,</v>
      </c>
      <c r="AM442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43" spans="1:39" x14ac:dyDescent="0.5">
      <c r="A443">
        <v>442</v>
      </c>
      <c r="B443" t="s">
        <v>1558</v>
      </c>
      <c r="C443" t="s">
        <v>1629</v>
      </c>
      <c r="D443" t="s">
        <v>1619</v>
      </c>
      <c r="E443" t="str">
        <f t="shared" si="164"/>
        <v/>
      </c>
      <c r="F443">
        <f t="shared" si="164"/>
        <v>442</v>
      </c>
      <c r="G443" t="str">
        <f t="shared" si="164"/>
        <v/>
      </c>
      <c r="H443" t="str">
        <f t="shared" si="164"/>
        <v/>
      </c>
      <c r="I443" t="str">
        <f t="shared" si="164"/>
        <v/>
      </c>
      <c r="J443" t="str">
        <f t="shared" si="164"/>
        <v/>
      </c>
      <c r="K443" t="str">
        <f t="shared" si="164"/>
        <v/>
      </c>
      <c r="L443">
        <f t="shared" si="164"/>
        <v>442</v>
      </c>
      <c r="M443" t="str">
        <f t="shared" si="164"/>
        <v/>
      </c>
      <c r="N443" t="str">
        <f t="shared" si="164"/>
        <v/>
      </c>
      <c r="O443" t="str">
        <f t="shared" si="164"/>
        <v/>
      </c>
      <c r="P443" t="str">
        <f t="shared" si="164"/>
        <v/>
      </c>
      <c r="Q443" t="str">
        <f t="shared" si="164"/>
        <v/>
      </c>
      <c r="R443" t="str">
        <f t="shared" si="164"/>
        <v/>
      </c>
      <c r="S443" t="str">
        <f t="shared" si="164"/>
        <v/>
      </c>
      <c r="T443" t="str">
        <f t="shared" si="164"/>
        <v/>
      </c>
      <c r="U443" t="str">
        <f t="shared" si="165"/>
        <v/>
      </c>
      <c r="W443" t="str">
        <f t="shared" si="144"/>
        <v>Bug_list = [10,11,12,13,14,15,46,47,48,49,123,127,165,166,167,168,193,204,205,212,213,214,265,266,267,268,269,283,284,290,291,292,313,314,347,348,401,402,412,413,414,415,416,</v>
      </c>
      <c r="X443" t="str">
        <f t="shared" si="146"/>
        <v>Dark_list = [197,198,215,228,229,248,261,262,274,275,302,318,319,332,342,359,430,434,435,442,</v>
      </c>
      <c r="Y443" t="str">
        <f t="shared" si="147"/>
        <v>Dragon_list = [147,148,149,230,329,330,334,371,372,373,380,381,384,</v>
      </c>
      <c r="Z443" t="str">
        <f t="shared" si="148"/>
        <v>Electric_list = [25,26,81,82,100,101,125,135,145,170,171,172,179,180,181,239,243,309,310,311,312,403,404,405,417,</v>
      </c>
      <c r="AA443" t="str">
        <f t="shared" si="149"/>
        <v>Fighting_list = [56,57,62,66,67,68,106,107,214,236,237,256,257,286,296,297,307,308,391,392,</v>
      </c>
      <c r="AB443" t="str">
        <f t="shared" si="150"/>
        <v>Fire_list = [4,5,6,37,38,58,59,77,78,126,136,146,155,156,157,218,219,228,229,240,244,250,255,256,257,322,323,324,390,391,392,</v>
      </c>
      <c r="AC443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43" t="str">
        <f t="shared" si="152"/>
        <v>Ghost_list = [92,93,94,200,292,302,353,354,355,356,425,426,429,442,</v>
      </c>
      <c r="AE443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43" t="str">
        <f t="shared" si="154"/>
        <v>Ground_list = [27,28,31,34,50,51,74,75,76,95,104,105,111,112,194,195,207,208,220,221,231,232,246,247,259,260,290,322,323,328,329,330,339,340,343,344,383,389,423,</v>
      </c>
      <c r="AG443" t="str">
        <f t="shared" si="155"/>
        <v>Ice_list = [87,91,124,131,144,215,220,221,225,238,361,362,363,364,365,378,</v>
      </c>
      <c r="AH443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</v>
      </c>
      <c r="AI443" t="str">
        <f t="shared" si="157"/>
        <v>Poison_list = [1,2,3,13,14,15,23,24,29,30,31,32,33,34,41,42,43,44,45,48,49,69,70,71,72,73,88,89,92,93,94,109,110,167,168,169,211,269,315,316,317,336,406,407,434,435,</v>
      </c>
      <c r="AJ443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43" t="str">
        <f t="shared" si="159"/>
        <v>Rock_list = [74,75,76,95,111,112,138,139,140,141,142,185,213,219,222,246,247,248,299,304,305,306,337,338,345,346,347,348,369,377,408,409,410,411,438,</v>
      </c>
      <c r="AL443" t="str">
        <f t="shared" si="160"/>
        <v>Steel_list = [81,82,205,208,212,227,303,304,305,306,374,375,376,379,385,395,410,411,436,437,</v>
      </c>
      <c r="AM443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44" spans="1:39" x14ac:dyDescent="0.5">
      <c r="A444">
        <v>443</v>
      </c>
      <c r="B444" t="s">
        <v>1266</v>
      </c>
      <c r="C444" t="s">
        <v>1617</v>
      </c>
      <c r="D444" t="s">
        <v>1616</v>
      </c>
      <c r="E444" t="str">
        <f t="shared" si="164"/>
        <v/>
      </c>
      <c r="F444" t="str">
        <f t="shared" si="164"/>
        <v/>
      </c>
      <c r="G444">
        <f t="shared" si="164"/>
        <v>443</v>
      </c>
      <c r="H444" t="str">
        <f t="shared" si="164"/>
        <v/>
      </c>
      <c r="I444" t="str">
        <f t="shared" si="164"/>
        <v/>
      </c>
      <c r="J444" t="str">
        <f t="shared" si="164"/>
        <v/>
      </c>
      <c r="K444" t="str">
        <f t="shared" si="164"/>
        <v/>
      </c>
      <c r="L444" t="str">
        <f t="shared" si="164"/>
        <v/>
      </c>
      <c r="M444" t="str">
        <f t="shared" si="164"/>
        <v/>
      </c>
      <c r="N444">
        <f t="shared" si="164"/>
        <v>443</v>
      </c>
      <c r="O444" t="str">
        <f t="shared" si="164"/>
        <v/>
      </c>
      <c r="P444" t="str">
        <f t="shared" si="164"/>
        <v/>
      </c>
      <c r="Q444" t="str">
        <f t="shared" si="164"/>
        <v/>
      </c>
      <c r="R444" t="str">
        <f t="shared" si="164"/>
        <v/>
      </c>
      <c r="S444" t="str">
        <f t="shared" si="164"/>
        <v/>
      </c>
      <c r="T444" t="str">
        <f t="shared" si="164"/>
        <v/>
      </c>
      <c r="U444" t="str">
        <f t="shared" si="165"/>
        <v/>
      </c>
      <c r="W444" t="str">
        <f t="shared" si="144"/>
        <v>Bug_list = [10,11,12,13,14,15,46,47,48,49,123,127,165,166,167,168,193,204,205,212,213,214,265,266,267,268,269,283,284,290,291,292,313,314,347,348,401,402,412,413,414,415,416,</v>
      </c>
      <c r="X444" t="str">
        <f t="shared" si="146"/>
        <v>Dark_list = [197,198,215,228,229,248,261,262,274,275,302,318,319,332,342,359,430,434,435,442,</v>
      </c>
      <c r="Y444" t="str">
        <f t="shared" si="147"/>
        <v>Dragon_list = [147,148,149,230,329,330,334,371,372,373,380,381,384,443,</v>
      </c>
      <c r="Z444" t="str">
        <f t="shared" si="148"/>
        <v>Electric_list = [25,26,81,82,100,101,125,135,145,170,171,172,179,180,181,239,243,309,310,311,312,403,404,405,417,</v>
      </c>
      <c r="AA444" t="str">
        <f t="shared" si="149"/>
        <v>Fighting_list = [56,57,62,66,67,68,106,107,214,236,237,256,257,286,296,297,307,308,391,392,</v>
      </c>
      <c r="AB444" t="str">
        <f t="shared" si="150"/>
        <v>Fire_list = [4,5,6,37,38,58,59,77,78,126,136,146,155,156,157,218,219,228,229,240,244,250,255,256,257,322,323,324,390,391,392,</v>
      </c>
      <c r="AC444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44" t="str">
        <f t="shared" si="152"/>
        <v>Ghost_list = [92,93,94,200,292,302,353,354,355,356,425,426,429,442,</v>
      </c>
      <c r="AE444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44" t="str">
        <f t="shared" si="154"/>
        <v>Ground_list = [27,28,31,34,50,51,74,75,76,95,104,105,111,112,194,195,207,208,220,221,231,232,246,247,259,260,290,322,323,328,329,330,339,340,343,344,383,389,423,443,</v>
      </c>
      <c r="AG444" t="str">
        <f t="shared" si="155"/>
        <v>Ice_list = [87,91,124,131,144,215,220,221,225,238,361,362,363,364,365,378,</v>
      </c>
      <c r="AH444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</v>
      </c>
      <c r="AI444" t="str">
        <f t="shared" si="157"/>
        <v>Poison_list = [1,2,3,13,14,15,23,24,29,30,31,32,33,34,41,42,43,44,45,48,49,69,70,71,72,73,88,89,92,93,94,109,110,167,168,169,211,269,315,316,317,336,406,407,434,435,</v>
      </c>
      <c r="AJ444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44" t="str">
        <f t="shared" si="159"/>
        <v>Rock_list = [74,75,76,95,111,112,138,139,140,141,142,185,213,219,222,246,247,248,299,304,305,306,337,338,345,346,347,348,369,377,408,409,410,411,438,</v>
      </c>
      <c r="AL444" t="str">
        <f t="shared" si="160"/>
        <v>Steel_list = [81,82,205,208,212,227,303,304,305,306,374,375,376,379,385,395,410,411,436,437,</v>
      </c>
      <c r="AM444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45" spans="1:39" x14ac:dyDescent="0.5">
      <c r="A445">
        <v>444</v>
      </c>
      <c r="B445" t="s">
        <v>1267</v>
      </c>
      <c r="C445" t="s">
        <v>1617</v>
      </c>
      <c r="D445" t="s">
        <v>1616</v>
      </c>
      <c r="E445" t="str">
        <f t="shared" si="164"/>
        <v/>
      </c>
      <c r="F445" t="str">
        <f t="shared" si="164"/>
        <v/>
      </c>
      <c r="G445">
        <f t="shared" si="164"/>
        <v>444</v>
      </c>
      <c r="H445" t="str">
        <f t="shared" si="164"/>
        <v/>
      </c>
      <c r="I445" t="str">
        <f t="shared" si="164"/>
        <v/>
      </c>
      <c r="J445" t="str">
        <f t="shared" si="164"/>
        <v/>
      </c>
      <c r="K445" t="str">
        <f t="shared" si="164"/>
        <v/>
      </c>
      <c r="L445" t="str">
        <f t="shared" si="164"/>
        <v/>
      </c>
      <c r="M445" t="str">
        <f t="shared" si="164"/>
        <v/>
      </c>
      <c r="N445">
        <f t="shared" si="164"/>
        <v>444</v>
      </c>
      <c r="O445" t="str">
        <f t="shared" si="164"/>
        <v/>
      </c>
      <c r="P445" t="str">
        <f t="shared" si="164"/>
        <v/>
      </c>
      <c r="Q445" t="str">
        <f t="shared" si="164"/>
        <v/>
      </c>
      <c r="R445" t="str">
        <f t="shared" si="164"/>
        <v/>
      </c>
      <c r="S445" t="str">
        <f t="shared" si="164"/>
        <v/>
      </c>
      <c r="T445" t="str">
        <f t="shared" si="164"/>
        <v/>
      </c>
      <c r="U445" t="str">
        <f t="shared" si="165"/>
        <v/>
      </c>
      <c r="W445" t="str">
        <f t="shared" si="144"/>
        <v>Bug_list = [10,11,12,13,14,15,46,47,48,49,123,127,165,166,167,168,193,204,205,212,213,214,265,266,267,268,269,283,284,290,291,292,313,314,347,348,401,402,412,413,414,415,416,</v>
      </c>
      <c r="X445" t="str">
        <f t="shared" si="146"/>
        <v>Dark_list = [197,198,215,228,229,248,261,262,274,275,302,318,319,332,342,359,430,434,435,442,</v>
      </c>
      <c r="Y445" t="str">
        <f t="shared" si="147"/>
        <v>Dragon_list = [147,148,149,230,329,330,334,371,372,373,380,381,384,443,444,</v>
      </c>
      <c r="Z445" t="str">
        <f t="shared" si="148"/>
        <v>Electric_list = [25,26,81,82,100,101,125,135,145,170,171,172,179,180,181,239,243,309,310,311,312,403,404,405,417,</v>
      </c>
      <c r="AA445" t="str">
        <f t="shared" si="149"/>
        <v>Fighting_list = [56,57,62,66,67,68,106,107,214,236,237,256,257,286,296,297,307,308,391,392,</v>
      </c>
      <c r="AB445" t="str">
        <f t="shared" si="150"/>
        <v>Fire_list = [4,5,6,37,38,58,59,77,78,126,136,146,155,156,157,218,219,228,229,240,244,250,255,256,257,322,323,324,390,391,392,</v>
      </c>
      <c r="AC445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45" t="str">
        <f t="shared" si="152"/>
        <v>Ghost_list = [92,93,94,200,292,302,353,354,355,356,425,426,429,442,</v>
      </c>
      <c r="AE445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45" t="str">
        <f t="shared" si="154"/>
        <v>Ground_list = [27,28,31,34,50,51,74,75,76,95,104,105,111,112,194,195,207,208,220,221,231,232,246,247,259,260,290,322,323,328,329,330,339,340,343,344,383,389,423,443,444,</v>
      </c>
      <c r="AG445" t="str">
        <f t="shared" si="155"/>
        <v>Ice_list = [87,91,124,131,144,215,220,221,225,238,361,362,363,364,365,378,</v>
      </c>
      <c r="AH445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</v>
      </c>
      <c r="AI445" t="str">
        <f t="shared" si="157"/>
        <v>Poison_list = [1,2,3,13,14,15,23,24,29,30,31,32,33,34,41,42,43,44,45,48,49,69,70,71,72,73,88,89,92,93,94,109,110,167,168,169,211,269,315,316,317,336,406,407,434,435,</v>
      </c>
      <c r="AJ445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45" t="str">
        <f t="shared" si="159"/>
        <v>Rock_list = [74,75,76,95,111,112,138,139,140,141,142,185,213,219,222,246,247,248,299,304,305,306,337,338,345,346,347,348,369,377,408,409,410,411,438,</v>
      </c>
      <c r="AL445" t="str">
        <f t="shared" si="160"/>
        <v>Steel_list = [81,82,205,208,212,227,303,304,305,306,374,375,376,379,385,395,410,411,436,437,</v>
      </c>
      <c r="AM445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46" spans="1:39" x14ac:dyDescent="0.5">
      <c r="A446">
        <v>445</v>
      </c>
      <c r="B446" t="s">
        <v>1559</v>
      </c>
      <c r="C446" t="s">
        <v>1617</v>
      </c>
      <c r="D446" t="s">
        <v>1616</v>
      </c>
      <c r="E446" t="str">
        <f t="shared" si="164"/>
        <v/>
      </c>
      <c r="F446" t="str">
        <f t="shared" si="164"/>
        <v/>
      </c>
      <c r="G446">
        <f t="shared" si="164"/>
        <v>445</v>
      </c>
      <c r="H446" t="str">
        <f t="shared" si="164"/>
        <v/>
      </c>
      <c r="I446" t="str">
        <f t="shared" si="164"/>
        <v/>
      </c>
      <c r="J446" t="str">
        <f t="shared" si="164"/>
        <v/>
      </c>
      <c r="K446" t="str">
        <f t="shared" si="164"/>
        <v/>
      </c>
      <c r="L446" t="str">
        <f t="shared" si="164"/>
        <v/>
      </c>
      <c r="M446" t="str">
        <f t="shared" si="164"/>
        <v/>
      </c>
      <c r="N446">
        <f t="shared" si="164"/>
        <v>445</v>
      </c>
      <c r="O446" t="str">
        <f t="shared" si="164"/>
        <v/>
      </c>
      <c r="P446" t="str">
        <f t="shared" si="164"/>
        <v/>
      </c>
      <c r="Q446" t="str">
        <f t="shared" si="164"/>
        <v/>
      </c>
      <c r="R446" t="str">
        <f t="shared" si="164"/>
        <v/>
      </c>
      <c r="S446" t="str">
        <f t="shared" si="164"/>
        <v/>
      </c>
      <c r="T446" t="str">
        <f t="shared" si="164"/>
        <v/>
      </c>
      <c r="U446" t="str">
        <f t="shared" si="165"/>
        <v/>
      </c>
      <c r="W446" t="str">
        <f t="shared" si="144"/>
        <v>Bug_list = [10,11,12,13,14,15,46,47,48,49,123,127,165,166,167,168,193,204,205,212,213,214,265,266,267,268,269,283,284,290,291,292,313,314,347,348,401,402,412,413,414,415,416,</v>
      </c>
      <c r="X446" t="str">
        <f t="shared" si="146"/>
        <v>Dark_list = [197,198,215,228,229,248,261,262,274,275,302,318,319,332,342,359,430,434,435,442,</v>
      </c>
      <c r="Y446" t="str">
        <f t="shared" si="147"/>
        <v>Dragon_list = [147,148,149,230,329,330,334,371,372,373,380,381,384,443,444,445,</v>
      </c>
      <c r="Z446" t="str">
        <f t="shared" si="148"/>
        <v>Electric_list = [25,26,81,82,100,101,125,135,145,170,171,172,179,180,181,239,243,309,310,311,312,403,404,405,417,</v>
      </c>
      <c r="AA446" t="str">
        <f t="shared" si="149"/>
        <v>Fighting_list = [56,57,62,66,67,68,106,107,214,236,237,256,257,286,296,297,307,308,391,392,</v>
      </c>
      <c r="AB446" t="str">
        <f t="shared" si="150"/>
        <v>Fire_list = [4,5,6,37,38,58,59,77,78,126,136,146,155,156,157,218,219,228,229,240,244,250,255,256,257,322,323,324,390,391,392,</v>
      </c>
      <c r="AC446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46" t="str">
        <f t="shared" si="152"/>
        <v>Ghost_list = [92,93,94,200,292,302,353,354,355,356,425,426,429,442,</v>
      </c>
      <c r="AE446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46" t="str">
        <f t="shared" si="154"/>
        <v>Ground_list = [27,28,31,34,50,51,74,75,76,95,104,105,111,112,194,195,207,208,220,221,231,232,246,247,259,260,290,322,323,328,329,330,339,340,343,344,383,389,423,443,444,445,</v>
      </c>
      <c r="AG446" t="str">
        <f t="shared" si="155"/>
        <v>Ice_list = [87,91,124,131,144,215,220,221,225,238,361,362,363,364,365,378,</v>
      </c>
      <c r="AH446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</v>
      </c>
      <c r="AI446" t="str">
        <f t="shared" si="157"/>
        <v>Poison_list = [1,2,3,13,14,15,23,24,29,30,31,32,33,34,41,42,43,44,45,48,49,69,70,71,72,73,88,89,92,93,94,109,110,167,168,169,211,269,315,316,317,336,406,407,434,435,</v>
      </c>
      <c r="AJ446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46" t="str">
        <f t="shared" si="159"/>
        <v>Rock_list = [74,75,76,95,111,112,138,139,140,141,142,185,213,219,222,246,247,248,299,304,305,306,337,338,345,346,347,348,369,377,408,409,410,411,438,</v>
      </c>
      <c r="AL446" t="str">
        <f t="shared" si="160"/>
        <v>Steel_list = [81,82,205,208,212,227,303,304,305,306,374,375,376,379,385,395,410,411,436,437,</v>
      </c>
      <c r="AM446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47" spans="1:39" x14ac:dyDescent="0.5">
      <c r="A447">
        <v>446</v>
      </c>
      <c r="B447" t="s">
        <v>1560</v>
      </c>
      <c r="C447" t="s">
        <v>1620</v>
      </c>
      <c r="D447" t="s">
        <v>1634</v>
      </c>
      <c r="E447" t="str">
        <f t="shared" si="164"/>
        <v/>
      </c>
      <c r="F447" t="str">
        <f t="shared" si="164"/>
        <v/>
      </c>
      <c r="G447" t="str">
        <f t="shared" si="164"/>
        <v/>
      </c>
      <c r="H447" t="str">
        <f t="shared" si="164"/>
        <v/>
      </c>
      <c r="I447" t="str">
        <f t="shared" si="164"/>
        <v/>
      </c>
      <c r="J447" t="str">
        <f t="shared" si="164"/>
        <v/>
      </c>
      <c r="K447" t="str">
        <f t="shared" si="164"/>
        <v/>
      </c>
      <c r="L447" t="str">
        <f t="shared" si="164"/>
        <v/>
      </c>
      <c r="M447" t="str">
        <f t="shared" si="164"/>
        <v/>
      </c>
      <c r="N447" t="str">
        <f t="shared" si="164"/>
        <v/>
      </c>
      <c r="O447" t="str">
        <f t="shared" si="164"/>
        <v/>
      </c>
      <c r="P447">
        <f t="shared" si="164"/>
        <v>446</v>
      </c>
      <c r="Q447" t="str">
        <f t="shared" si="164"/>
        <v/>
      </c>
      <c r="R447" t="str">
        <f t="shared" si="164"/>
        <v/>
      </c>
      <c r="S447" t="str">
        <f t="shared" si="164"/>
        <v/>
      </c>
      <c r="T447" t="str">
        <f t="shared" si="164"/>
        <v/>
      </c>
      <c r="U447" t="str">
        <f t="shared" si="165"/>
        <v/>
      </c>
      <c r="W447" t="str">
        <f t="shared" si="144"/>
        <v>Bug_list = [10,11,12,13,14,15,46,47,48,49,123,127,165,166,167,168,193,204,205,212,213,214,265,266,267,268,269,283,284,290,291,292,313,314,347,348,401,402,412,413,414,415,416,</v>
      </c>
      <c r="X447" t="str">
        <f t="shared" si="146"/>
        <v>Dark_list = [197,198,215,228,229,248,261,262,274,275,302,318,319,332,342,359,430,434,435,442,</v>
      </c>
      <c r="Y447" t="str">
        <f t="shared" si="147"/>
        <v>Dragon_list = [147,148,149,230,329,330,334,371,372,373,380,381,384,443,444,445,</v>
      </c>
      <c r="Z447" t="str">
        <f t="shared" si="148"/>
        <v>Electric_list = [25,26,81,82,100,101,125,135,145,170,171,172,179,180,181,239,243,309,310,311,312,403,404,405,417,</v>
      </c>
      <c r="AA447" t="str">
        <f t="shared" si="149"/>
        <v>Fighting_list = [56,57,62,66,67,68,106,107,214,236,237,256,257,286,296,297,307,308,391,392,</v>
      </c>
      <c r="AB447" t="str">
        <f t="shared" si="150"/>
        <v>Fire_list = [4,5,6,37,38,58,59,77,78,126,136,146,155,156,157,218,219,228,229,240,244,250,255,256,257,322,323,324,390,391,392,</v>
      </c>
      <c r="AC447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47" t="str">
        <f t="shared" si="152"/>
        <v>Ghost_list = [92,93,94,200,292,302,353,354,355,356,425,426,429,442,</v>
      </c>
      <c r="AE447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47" t="str">
        <f t="shared" si="154"/>
        <v>Ground_list = [27,28,31,34,50,51,74,75,76,95,104,105,111,112,194,195,207,208,220,221,231,232,246,247,259,260,290,322,323,328,329,330,339,340,343,344,383,389,423,443,444,445,</v>
      </c>
      <c r="AG447" t="str">
        <f t="shared" si="155"/>
        <v>Ice_list = [87,91,124,131,144,215,220,221,225,238,361,362,363,364,365,378,</v>
      </c>
      <c r="AH447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47" t="str">
        <f t="shared" si="157"/>
        <v>Poison_list = [1,2,3,13,14,15,23,24,29,30,31,32,33,34,41,42,43,44,45,48,49,69,70,71,72,73,88,89,92,93,94,109,110,167,168,169,211,269,315,316,317,336,406,407,434,435,</v>
      </c>
      <c r="AJ447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47" t="str">
        <f t="shared" si="159"/>
        <v>Rock_list = [74,75,76,95,111,112,138,139,140,141,142,185,213,219,222,246,247,248,299,304,305,306,337,338,345,346,347,348,369,377,408,409,410,411,438,</v>
      </c>
      <c r="AL447" t="str">
        <f t="shared" si="160"/>
        <v>Steel_list = [81,82,205,208,212,227,303,304,305,306,374,375,376,379,385,395,410,411,436,437,</v>
      </c>
      <c r="AM447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48" spans="1:39" x14ac:dyDescent="0.5">
      <c r="A448">
        <v>447</v>
      </c>
      <c r="B448" t="s">
        <v>1561</v>
      </c>
      <c r="C448" t="s">
        <v>1631</v>
      </c>
      <c r="D448" t="s">
        <v>1634</v>
      </c>
      <c r="E448" t="str">
        <f t="shared" si="164"/>
        <v/>
      </c>
      <c r="F448" t="str">
        <f t="shared" si="164"/>
        <v/>
      </c>
      <c r="G448" t="str">
        <f t="shared" si="164"/>
        <v/>
      </c>
      <c r="H448" t="str">
        <f t="shared" si="164"/>
        <v/>
      </c>
      <c r="I448">
        <f t="shared" si="164"/>
        <v>447</v>
      </c>
      <c r="J448" t="str">
        <f t="shared" si="164"/>
        <v/>
      </c>
      <c r="K448" t="str">
        <f t="shared" si="164"/>
        <v/>
      </c>
      <c r="L448" t="str">
        <f t="shared" si="164"/>
        <v/>
      </c>
      <c r="M448" t="str">
        <f t="shared" si="164"/>
        <v/>
      </c>
      <c r="N448" t="str">
        <f t="shared" si="164"/>
        <v/>
      </c>
      <c r="O448" t="str">
        <f t="shared" si="164"/>
        <v/>
      </c>
      <c r="P448" t="str">
        <f t="shared" si="164"/>
        <v/>
      </c>
      <c r="Q448" t="str">
        <f t="shared" si="164"/>
        <v/>
      </c>
      <c r="R448" t="str">
        <f t="shared" si="164"/>
        <v/>
      </c>
      <c r="S448" t="str">
        <f t="shared" si="164"/>
        <v/>
      </c>
      <c r="T448" t="str">
        <f t="shared" si="164"/>
        <v/>
      </c>
      <c r="U448" t="str">
        <f t="shared" si="165"/>
        <v/>
      </c>
      <c r="W448" t="str">
        <f t="shared" si="144"/>
        <v>Bug_list = [10,11,12,13,14,15,46,47,48,49,123,127,165,166,167,168,193,204,205,212,213,214,265,266,267,268,269,283,284,290,291,292,313,314,347,348,401,402,412,413,414,415,416,</v>
      </c>
      <c r="X448" t="str">
        <f t="shared" si="146"/>
        <v>Dark_list = [197,198,215,228,229,248,261,262,274,275,302,318,319,332,342,359,430,434,435,442,</v>
      </c>
      <c r="Y448" t="str">
        <f t="shared" si="147"/>
        <v>Dragon_list = [147,148,149,230,329,330,334,371,372,373,380,381,384,443,444,445,</v>
      </c>
      <c r="Z448" t="str">
        <f t="shared" si="148"/>
        <v>Electric_list = [25,26,81,82,100,101,125,135,145,170,171,172,179,180,181,239,243,309,310,311,312,403,404,405,417,</v>
      </c>
      <c r="AA448" t="str">
        <f t="shared" si="149"/>
        <v>Fighting_list = [56,57,62,66,67,68,106,107,214,236,237,256,257,286,296,297,307,308,391,392,447,</v>
      </c>
      <c r="AB448" t="str">
        <f t="shared" si="150"/>
        <v>Fire_list = [4,5,6,37,38,58,59,77,78,126,136,146,155,156,157,218,219,228,229,240,244,250,255,256,257,322,323,324,390,391,392,</v>
      </c>
      <c r="AC448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48" t="str">
        <f t="shared" si="152"/>
        <v>Ghost_list = [92,93,94,200,292,302,353,354,355,356,425,426,429,442,</v>
      </c>
      <c r="AE448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48" t="str">
        <f t="shared" si="154"/>
        <v>Ground_list = [27,28,31,34,50,51,74,75,76,95,104,105,111,112,194,195,207,208,220,221,231,232,246,247,259,260,290,322,323,328,329,330,339,340,343,344,383,389,423,443,444,445,</v>
      </c>
      <c r="AG448" t="str">
        <f t="shared" si="155"/>
        <v>Ice_list = [87,91,124,131,144,215,220,221,225,238,361,362,363,364,365,378,</v>
      </c>
      <c r="AH448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48" t="str">
        <f t="shared" si="157"/>
        <v>Poison_list = [1,2,3,13,14,15,23,24,29,30,31,32,33,34,41,42,43,44,45,48,49,69,70,71,72,73,88,89,92,93,94,109,110,167,168,169,211,269,315,316,317,336,406,407,434,435,</v>
      </c>
      <c r="AJ448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48" t="str">
        <f t="shared" si="159"/>
        <v>Rock_list = [74,75,76,95,111,112,138,139,140,141,142,185,213,219,222,246,247,248,299,304,305,306,337,338,345,346,347,348,369,377,408,409,410,411,438,</v>
      </c>
      <c r="AL448" t="str">
        <f t="shared" si="160"/>
        <v>Steel_list = [81,82,205,208,212,227,303,304,305,306,374,375,376,379,385,395,410,411,436,437,</v>
      </c>
      <c r="AM448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49" spans="1:39" x14ac:dyDescent="0.5">
      <c r="A449">
        <v>448</v>
      </c>
      <c r="B449" t="s">
        <v>1562</v>
      </c>
      <c r="C449" t="s">
        <v>1631</v>
      </c>
      <c r="D449" t="s">
        <v>1630</v>
      </c>
      <c r="E449" t="str">
        <f t="shared" si="164"/>
        <v/>
      </c>
      <c r="F449" t="str">
        <f t="shared" si="164"/>
        <v/>
      </c>
      <c r="G449" t="str">
        <f t="shared" si="164"/>
        <v/>
      </c>
      <c r="H449" t="str">
        <f t="shared" si="164"/>
        <v/>
      </c>
      <c r="I449">
        <f t="shared" si="164"/>
        <v>448</v>
      </c>
      <c r="J449" t="str">
        <f t="shared" si="164"/>
        <v/>
      </c>
      <c r="K449" t="str">
        <f t="shared" si="164"/>
        <v/>
      </c>
      <c r="L449" t="str">
        <f t="shared" si="164"/>
        <v/>
      </c>
      <c r="M449" t="str">
        <f t="shared" si="164"/>
        <v/>
      </c>
      <c r="N449" t="str">
        <f t="shared" si="164"/>
        <v/>
      </c>
      <c r="O449" t="str">
        <f t="shared" si="164"/>
        <v/>
      </c>
      <c r="P449" t="str">
        <f t="shared" si="164"/>
        <v/>
      </c>
      <c r="Q449" t="str">
        <f t="shared" si="164"/>
        <v/>
      </c>
      <c r="R449" t="str">
        <f t="shared" si="164"/>
        <v/>
      </c>
      <c r="S449" t="str">
        <f t="shared" si="164"/>
        <v/>
      </c>
      <c r="T449">
        <f t="shared" si="164"/>
        <v>448</v>
      </c>
      <c r="U449" t="str">
        <f t="shared" si="165"/>
        <v/>
      </c>
      <c r="W449" t="str">
        <f t="shared" si="144"/>
        <v>Bug_list = [10,11,12,13,14,15,46,47,48,49,123,127,165,166,167,168,193,204,205,212,213,214,265,266,267,268,269,283,284,290,291,292,313,314,347,348,401,402,412,413,414,415,416,</v>
      </c>
      <c r="X449" t="str">
        <f t="shared" si="146"/>
        <v>Dark_list = [197,198,215,228,229,248,261,262,274,275,302,318,319,332,342,359,430,434,435,442,</v>
      </c>
      <c r="Y449" t="str">
        <f t="shared" si="147"/>
        <v>Dragon_list = [147,148,149,230,329,330,334,371,372,373,380,381,384,443,444,445,</v>
      </c>
      <c r="Z449" t="str">
        <f t="shared" si="148"/>
        <v>Electric_list = [25,26,81,82,100,101,125,135,145,170,171,172,179,180,181,239,243,309,310,311,312,403,404,405,417,</v>
      </c>
      <c r="AA449" t="str">
        <f t="shared" si="149"/>
        <v>Fighting_list = [56,57,62,66,67,68,106,107,214,236,237,256,257,286,296,297,307,308,391,392,447,448,</v>
      </c>
      <c r="AB449" t="str">
        <f t="shared" si="150"/>
        <v>Fire_list = [4,5,6,37,38,58,59,77,78,126,136,146,155,156,157,218,219,228,229,240,244,250,255,256,257,322,323,324,390,391,392,</v>
      </c>
      <c r="AC449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49" t="str">
        <f t="shared" si="152"/>
        <v>Ghost_list = [92,93,94,200,292,302,353,354,355,356,425,426,429,442,</v>
      </c>
      <c r="AE449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49" t="str">
        <f t="shared" si="154"/>
        <v>Ground_list = [27,28,31,34,50,51,74,75,76,95,104,105,111,112,194,195,207,208,220,221,231,232,246,247,259,260,290,322,323,328,329,330,339,340,343,344,383,389,423,443,444,445,</v>
      </c>
      <c r="AG449" t="str">
        <f t="shared" si="155"/>
        <v>Ice_list = [87,91,124,131,144,215,220,221,225,238,361,362,363,364,365,378,</v>
      </c>
      <c r="AH449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49" t="str">
        <f t="shared" si="157"/>
        <v>Poison_list = [1,2,3,13,14,15,23,24,29,30,31,32,33,34,41,42,43,44,45,48,49,69,70,71,72,73,88,89,92,93,94,109,110,167,168,169,211,269,315,316,317,336,406,407,434,435,</v>
      </c>
      <c r="AJ449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49" t="str">
        <f t="shared" si="159"/>
        <v>Rock_list = [74,75,76,95,111,112,138,139,140,141,142,185,213,219,222,246,247,248,299,304,305,306,337,338,345,346,347,348,369,377,408,409,410,411,438,</v>
      </c>
      <c r="AL449" t="str">
        <f t="shared" si="160"/>
        <v>Steel_list = [81,82,205,208,212,227,303,304,305,306,374,375,376,379,385,395,410,411,436,437,448,</v>
      </c>
      <c r="AM449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50" spans="1:39" x14ac:dyDescent="0.5">
      <c r="A450">
        <v>449</v>
      </c>
      <c r="B450" t="s">
        <v>1268</v>
      </c>
      <c r="C450" t="s">
        <v>1616</v>
      </c>
      <c r="D450" t="s">
        <v>1634</v>
      </c>
      <c r="E450" t="str">
        <f t="shared" si="164"/>
        <v/>
      </c>
      <c r="F450" t="str">
        <f t="shared" si="164"/>
        <v/>
      </c>
      <c r="G450" t="str">
        <f t="shared" si="164"/>
        <v/>
      </c>
      <c r="H450" t="str">
        <f t="shared" si="164"/>
        <v/>
      </c>
      <c r="I450" t="str">
        <f t="shared" si="164"/>
        <v/>
      </c>
      <c r="J450" t="str">
        <f t="shared" si="164"/>
        <v/>
      </c>
      <c r="K450" t="str">
        <f t="shared" si="164"/>
        <v/>
      </c>
      <c r="L450" t="str">
        <f t="shared" si="164"/>
        <v/>
      </c>
      <c r="M450" t="str">
        <f t="shared" si="164"/>
        <v/>
      </c>
      <c r="N450">
        <f t="shared" si="164"/>
        <v>449</v>
      </c>
      <c r="O450" t="str">
        <f t="shared" si="164"/>
        <v/>
      </c>
      <c r="P450" t="str">
        <f t="shared" si="164"/>
        <v/>
      </c>
      <c r="Q450" t="str">
        <f t="shared" si="164"/>
        <v/>
      </c>
      <c r="R450" t="str">
        <f t="shared" si="164"/>
        <v/>
      </c>
      <c r="S450" t="str">
        <f t="shared" si="164"/>
        <v/>
      </c>
      <c r="T450" t="str">
        <f t="shared" si="164"/>
        <v/>
      </c>
      <c r="U450" t="str">
        <f t="shared" si="165"/>
        <v/>
      </c>
      <c r="W450" t="str">
        <f t="shared" si="144"/>
        <v>Bug_list = [10,11,12,13,14,15,46,47,48,49,123,127,165,166,167,168,193,204,205,212,213,214,265,266,267,268,269,283,284,290,291,292,313,314,347,348,401,402,412,413,414,415,416,</v>
      </c>
      <c r="X450" t="str">
        <f t="shared" si="146"/>
        <v>Dark_list = [197,198,215,228,229,248,261,262,274,275,302,318,319,332,342,359,430,434,435,442,</v>
      </c>
      <c r="Y450" t="str">
        <f t="shared" si="147"/>
        <v>Dragon_list = [147,148,149,230,329,330,334,371,372,373,380,381,384,443,444,445,</v>
      </c>
      <c r="Z450" t="str">
        <f t="shared" si="148"/>
        <v>Electric_list = [25,26,81,82,100,101,125,135,145,170,171,172,179,180,181,239,243,309,310,311,312,403,404,405,417,</v>
      </c>
      <c r="AA450" t="str">
        <f t="shared" si="149"/>
        <v>Fighting_list = [56,57,62,66,67,68,106,107,214,236,237,256,257,286,296,297,307,308,391,392,447,448,</v>
      </c>
      <c r="AB450" t="str">
        <f t="shared" si="150"/>
        <v>Fire_list = [4,5,6,37,38,58,59,77,78,126,136,146,155,156,157,218,219,228,229,240,244,250,255,256,257,322,323,324,390,391,392,</v>
      </c>
      <c r="AC450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50" t="str">
        <f t="shared" si="152"/>
        <v>Ghost_list = [92,93,94,200,292,302,353,354,355,356,425,426,429,442,</v>
      </c>
      <c r="AE450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50" t="str">
        <f t="shared" si="154"/>
        <v>Ground_list = [27,28,31,34,50,51,74,75,76,95,104,105,111,112,194,195,207,208,220,221,231,232,246,247,259,260,290,322,323,328,329,330,339,340,343,344,383,389,423,443,444,445,449,</v>
      </c>
      <c r="AG450" t="str">
        <f t="shared" si="155"/>
        <v>Ice_list = [87,91,124,131,144,215,220,221,225,238,361,362,363,364,365,378,</v>
      </c>
      <c r="AH450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50" t="str">
        <f t="shared" si="157"/>
        <v>Poison_list = [1,2,3,13,14,15,23,24,29,30,31,32,33,34,41,42,43,44,45,48,49,69,70,71,72,73,88,89,92,93,94,109,110,167,168,169,211,269,315,316,317,336,406,407,434,435,</v>
      </c>
      <c r="AJ450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50" t="str">
        <f t="shared" si="159"/>
        <v>Rock_list = [74,75,76,95,111,112,138,139,140,141,142,185,213,219,222,246,247,248,299,304,305,306,337,338,345,346,347,348,369,377,408,409,410,411,438,</v>
      </c>
      <c r="AL450" t="str">
        <f t="shared" si="160"/>
        <v>Steel_list = [81,82,205,208,212,227,303,304,305,306,374,375,376,379,385,395,410,411,436,437,448,</v>
      </c>
      <c r="AM450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51" spans="1:39" x14ac:dyDescent="0.5">
      <c r="A451">
        <v>450</v>
      </c>
      <c r="B451" t="s">
        <v>1563</v>
      </c>
      <c r="C451" t="s">
        <v>1616</v>
      </c>
      <c r="D451" t="s">
        <v>1634</v>
      </c>
      <c r="E451" t="str">
        <f t="shared" ref="E451:T466" si="166">IF(OR($C451=E$1,$D451=E$1),$A451,"")</f>
        <v/>
      </c>
      <c r="F451" t="str">
        <f t="shared" si="166"/>
        <v/>
      </c>
      <c r="G451" t="str">
        <f t="shared" si="166"/>
        <v/>
      </c>
      <c r="H451" t="str">
        <f t="shared" si="166"/>
        <v/>
      </c>
      <c r="I451" t="str">
        <f t="shared" si="166"/>
        <v/>
      </c>
      <c r="J451" t="str">
        <f t="shared" si="166"/>
        <v/>
      </c>
      <c r="K451" t="str">
        <f t="shared" si="166"/>
        <v/>
      </c>
      <c r="L451" t="str">
        <f t="shared" si="166"/>
        <v/>
      </c>
      <c r="M451" t="str">
        <f t="shared" si="166"/>
        <v/>
      </c>
      <c r="N451">
        <f t="shared" si="166"/>
        <v>450</v>
      </c>
      <c r="O451" t="str">
        <f t="shared" si="166"/>
        <v/>
      </c>
      <c r="P451" t="str">
        <f t="shared" si="166"/>
        <v/>
      </c>
      <c r="Q451" t="str">
        <f t="shared" si="166"/>
        <v/>
      </c>
      <c r="R451" t="str">
        <f t="shared" si="166"/>
        <v/>
      </c>
      <c r="S451" t="str">
        <f t="shared" si="166"/>
        <v/>
      </c>
      <c r="T451" t="str">
        <f t="shared" si="166"/>
        <v/>
      </c>
      <c r="U451" t="str">
        <f t="shared" si="165"/>
        <v/>
      </c>
      <c r="W451" t="str">
        <f t="shared" ref="W451:W509" si="167">IF($A450=507,_xlfn.CONCAT(W450,"]"),IF(E451&lt;&gt;"",_xlfn.CONCAT(W450,E451,","),W450))</f>
        <v>Bug_list = [10,11,12,13,14,15,46,47,48,49,123,127,165,166,167,168,193,204,205,212,213,214,265,266,267,268,269,283,284,290,291,292,313,314,347,348,401,402,412,413,414,415,416,</v>
      </c>
      <c r="X451" t="str">
        <f t="shared" si="146"/>
        <v>Dark_list = [197,198,215,228,229,248,261,262,274,275,302,318,319,332,342,359,430,434,435,442,</v>
      </c>
      <c r="Y451" t="str">
        <f t="shared" si="147"/>
        <v>Dragon_list = [147,148,149,230,329,330,334,371,372,373,380,381,384,443,444,445,</v>
      </c>
      <c r="Z451" t="str">
        <f t="shared" si="148"/>
        <v>Electric_list = [25,26,81,82,100,101,125,135,145,170,171,172,179,180,181,239,243,309,310,311,312,403,404,405,417,</v>
      </c>
      <c r="AA451" t="str">
        <f t="shared" si="149"/>
        <v>Fighting_list = [56,57,62,66,67,68,106,107,214,236,237,256,257,286,296,297,307,308,391,392,447,448,</v>
      </c>
      <c r="AB451" t="str">
        <f t="shared" si="150"/>
        <v>Fire_list = [4,5,6,37,38,58,59,77,78,126,136,146,155,156,157,218,219,228,229,240,244,250,255,256,257,322,323,324,390,391,392,</v>
      </c>
      <c r="AC451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51" t="str">
        <f t="shared" si="152"/>
        <v>Ghost_list = [92,93,94,200,292,302,353,354,355,356,425,426,429,442,</v>
      </c>
      <c r="AE451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51" t="str">
        <f t="shared" si="154"/>
        <v>Ground_list = [27,28,31,34,50,51,74,75,76,95,104,105,111,112,194,195,207,208,220,221,231,232,246,247,259,260,290,322,323,328,329,330,339,340,343,344,383,389,423,443,444,445,449,450,</v>
      </c>
      <c r="AG451" t="str">
        <f t="shared" si="155"/>
        <v>Ice_list = [87,91,124,131,144,215,220,221,225,238,361,362,363,364,365,378,</v>
      </c>
      <c r="AH451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51" t="str">
        <f t="shared" si="157"/>
        <v>Poison_list = [1,2,3,13,14,15,23,24,29,30,31,32,33,34,41,42,43,44,45,48,49,69,70,71,72,73,88,89,92,93,94,109,110,167,168,169,211,269,315,316,317,336,406,407,434,435,</v>
      </c>
      <c r="AJ451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51" t="str">
        <f t="shared" si="159"/>
        <v>Rock_list = [74,75,76,95,111,112,138,139,140,141,142,185,213,219,222,246,247,248,299,304,305,306,337,338,345,346,347,348,369,377,408,409,410,411,438,</v>
      </c>
      <c r="AL451" t="str">
        <f t="shared" si="160"/>
        <v>Steel_list = [81,82,205,208,212,227,303,304,305,306,374,375,376,379,385,395,410,411,436,437,448,</v>
      </c>
      <c r="AM451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52" spans="1:39" x14ac:dyDescent="0.5">
      <c r="A452">
        <v>451</v>
      </c>
      <c r="B452" t="s">
        <v>1269</v>
      </c>
      <c r="C452" t="s">
        <v>1622</v>
      </c>
      <c r="D452" t="s">
        <v>1626</v>
      </c>
      <c r="E452">
        <f t="shared" si="166"/>
        <v>451</v>
      </c>
      <c r="F452" t="str">
        <f t="shared" si="166"/>
        <v/>
      </c>
      <c r="G452" t="str">
        <f t="shared" si="166"/>
        <v/>
      </c>
      <c r="H452" t="str">
        <f t="shared" si="166"/>
        <v/>
      </c>
      <c r="I452" t="str">
        <f t="shared" si="166"/>
        <v/>
      </c>
      <c r="J452" t="str">
        <f t="shared" si="166"/>
        <v/>
      </c>
      <c r="K452" t="str">
        <f t="shared" si="166"/>
        <v/>
      </c>
      <c r="L452" t="str">
        <f t="shared" si="166"/>
        <v/>
      </c>
      <c r="M452" t="str">
        <f t="shared" si="166"/>
        <v/>
      </c>
      <c r="N452" t="str">
        <f t="shared" si="166"/>
        <v/>
      </c>
      <c r="O452" t="str">
        <f t="shared" si="166"/>
        <v/>
      </c>
      <c r="P452" t="str">
        <f t="shared" si="166"/>
        <v/>
      </c>
      <c r="Q452">
        <f t="shared" si="166"/>
        <v>451</v>
      </c>
      <c r="R452" t="str">
        <f t="shared" si="166"/>
        <v/>
      </c>
      <c r="S452" t="str">
        <f t="shared" si="166"/>
        <v/>
      </c>
      <c r="T452" t="str">
        <f t="shared" si="166"/>
        <v/>
      </c>
      <c r="U452" t="str">
        <f t="shared" si="165"/>
        <v/>
      </c>
      <c r="W452" t="str">
        <f t="shared" si="167"/>
        <v>Bug_list = [10,11,12,13,14,15,46,47,48,49,123,127,165,166,167,168,193,204,205,212,213,214,265,266,267,268,269,283,284,290,291,292,313,314,347,348,401,402,412,413,414,415,416,451,</v>
      </c>
      <c r="X452" t="str">
        <f t="shared" si="146"/>
        <v>Dark_list = [197,198,215,228,229,248,261,262,274,275,302,318,319,332,342,359,430,434,435,442,</v>
      </c>
      <c r="Y452" t="str">
        <f t="shared" si="147"/>
        <v>Dragon_list = [147,148,149,230,329,330,334,371,372,373,380,381,384,443,444,445,</v>
      </c>
      <c r="Z452" t="str">
        <f t="shared" si="148"/>
        <v>Electric_list = [25,26,81,82,100,101,125,135,145,170,171,172,179,180,181,239,243,309,310,311,312,403,404,405,417,</v>
      </c>
      <c r="AA452" t="str">
        <f t="shared" si="149"/>
        <v>Fighting_list = [56,57,62,66,67,68,106,107,214,236,237,256,257,286,296,297,307,308,391,392,447,448,</v>
      </c>
      <c r="AB452" t="str">
        <f t="shared" si="150"/>
        <v>Fire_list = [4,5,6,37,38,58,59,77,78,126,136,146,155,156,157,218,219,228,229,240,244,250,255,256,257,322,323,324,390,391,392,</v>
      </c>
      <c r="AC452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52" t="str">
        <f t="shared" si="152"/>
        <v>Ghost_list = [92,93,94,200,292,302,353,354,355,356,425,426,429,442,</v>
      </c>
      <c r="AE452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52" t="str">
        <f t="shared" si="154"/>
        <v>Ground_list = [27,28,31,34,50,51,74,75,76,95,104,105,111,112,194,195,207,208,220,221,231,232,246,247,259,260,290,322,323,328,329,330,339,340,343,344,383,389,423,443,444,445,449,450,</v>
      </c>
      <c r="AG452" t="str">
        <f t="shared" si="155"/>
        <v>Ice_list = [87,91,124,131,144,215,220,221,225,238,361,362,363,364,365,378,</v>
      </c>
      <c r="AH452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52" t="str">
        <f t="shared" si="157"/>
        <v>Poison_list = [1,2,3,13,14,15,23,24,29,30,31,32,33,34,41,42,43,44,45,48,49,69,70,71,72,73,88,89,92,93,94,109,110,167,168,169,211,269,315,316,317,336,406,407,434,435,451,</v>
      </c>
      <c r="AJ452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52" t="str">
        <f t="shared" si="159"/>
        <v>Rock_list = [74,75,76,95,111,112,138,139,140,141,142,185,213,219,222,246,247,248,299,304,305,306,337,338,345,346,347,348,369,377,408,409,410,411,438,</v>
      </c>
      <c r="AL452" t="str">
        <f t="shared" si="160"/>
        <v>Steel_list = [81,82,205,208,212,227,303,304,305,306,374,375,376,379,385,395,410,411,436,437,448,</v>
      </c>
      <c r="AM452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53" spans="1:39" x14ac:dyDescent="0.5">
      <c r="A453">
        <v>452</v>
      </c>
      <c r="B453" t="s">
        <v>1564</v>
      </c>
      <c r="C453" t="s">
        <v>1622</v>
      </c>
      <c r="D453" t="s">
        <v>1619</v>
      </c>
      <c r="E453" t="str">
        <f t="shared" si="166"/>
        <v/>
      </c>
      <c r="F453">
        <f t="shared" si="166"/>
        <v>452</v>
      </c>
      <c r="G453" t="str">
        <f t="shared" si="166"/>
        <v/>
      </c>
      <c r="H453" t="str">
        <f t="shared" si="166"/>
        <v/>
      </c>
      <c r="I453" t="str">
        <f t="shared" si="166"/>
        <v/>
      </c>
      <c r="J453" t="str">
        <f t="shared" si="166"/>
        <v/>
      </c>
      <c r="K453" t="str">
        <f t="shared" si="166"/>
        <v/>
      </c>
      <c r="L453" t="str">
        <f t="shared" si="166"/>
        <v/>
      </c>
      <c r="M453" t="str">
        <f t="shared" si="166"/>
        <v/>
      </c>
      <c r="N453" t="str">
        <f t="shared" si="166"/>
        <v/>
      </c>
      <c r="O453" t="str">
        <f t="shared" si="166"/>
        <v/>
      </c>
      <c r="P453" t="str">
        <f t="shared" si="166"/>
        <v/>
      </c>
      <c r="Q453">
        <f t="shared" si="166"/>
        <v>452</v>
      </c>
      <c r="R453" t="str">
        <f t="shared" si="166"/>
        <v/>
      </c>
      <c r="S453" t="str">
        <f t="shared" si="166"/>
        <v/>
      </c>
      <c r="T453" t="str">
        <f t="shared" si="166"/>
        <v/>
      </c>
      <c r="U453" t="str">
        <f t="shared" si="165"/>
        <v/>
      </c>
      <c r="W453" t="str">
        <f t="shared" si="167"/>
        <v>Bug_list = [10,11,12,13,14,15,46,47,48,49,123,127,165,166,167,168,193,204,205,212,213,214,265,266,267,268,269,283,284,290,291,292,313,314,347,348,401,402,412,413,414,415,416,451,</v>
      </c>
      <c r="X453" t="str">
        <f t="shared" si="146"/>
        <v>Dark_list = [197,198,215,228,229,248,261,262,274,275,302,318,319,332,342,359,430,434,435,442,452,</v>
      </c>
      <c r="Y453" t="str">
        <f t="shared" si="147"/>
        <v>Dragon_list = [147,148,149,230,329,330,334,371,372,373,380,381,384,443,444,445,</v>
      </c>
      <c r="Z453" t="str">
        <f t="shared" si="148"/>
        <v>Electric_list = [25,26,81,82,100,101,125,135,145,170,171,172,179,180,181,239,243,309,310,311,312,403,404,405,417,</v>
      </c>
      <c r="AA453" t="str">
        <f t="shared" si="149"/>
        <v>Fighting_list = [56,57,62,66,67,68,106,107,214,236,237,256,257,286,296,297,307,308,391,392,447,448,</v>
      </c>
      <c r="AB453" t="str">
        <f t="shared" si="150"/>
        <v>Fire_list = [4,5,6,37,38,58,59,77,78,126,136,146,155,156,157,218,219,228,229,240,244,250,255,256,257,322,323,324,390,391,392,</v>
      </c>
      <c r="AC453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53" t="str">
        <f t="shared" si="152"/>
        <v>Ghost_list = [92,93,94,200,292,302,353,354,355,356,425,426,429,442,</v>
      </c>
      <c r="AE453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53" t="str">
        <f t="shared" si="154"/>
        <v>Ground_list = [27,28,31,34,50,51,74,75,76,95,104,105,111,112,194,195,207,208,220,221,231,232,246,247,259,260,290,322,323,328,329,330,339,340,343,344,383,389,423,443,444,445,449,450,</v>
      </c>
      <c r="AG453" t="str">
        <f t="shared" si="155"/>
        <v>Ice_list = [87,91,124,131,144,215,220,221,225,238,361,362,363,364,365,378,</v>
      </c>
      <c r="AH453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53" t="str">
        <f t="shared" si="157"/>
        <v>Poison_list = [1,2,3,13,14,15,23,24,29,30,31,32,33,34,41,42,43,44,45,48,49,69,70,71,72,73,88,89,92,93,94,109,110,167,168,169,211,269,315,316,317,336,406,407,434,435,451,452,</v>
      </c>
      <c r="AJ453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53" t="str">
        <f t="shared" si="159"/>
        <v>Rock_list = [74,75,76,95,111,112,138,139,140,141,142,185,213,219,222,246,247,248,299,304,305,306,337,338,345,346,347,348,369,377,408,409,410,411,438,</v>
      </c>
      <c r="AL453" t="str">
        <f t="shared" si="160"/>
        <v>Steel_list = [81,82,205,208,212,227,303,304,305,306,374,375,376,379,385,395,410,411,436,437,448,</v>
      </c>
      <c r="AM453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54" spans="1:39" x14ac:dyDescent="0.5">
      <c r="A454">
        <v>453</v>
      </c>
      <c r="B454" t="s">
        <v>1270</v>
      </c>
      <c r="C454" t="s">
        <v>1622</v>
      </c>
      <c r="D454" t="s">
        <v>1631</v>
      </c>
      <c r="E454" t="str">
        <f t="shared" si="166"/>
        <v/>
      </c>
      <c r="F454" t="str">
        <f t="shared" si="166"/>
        <v/>
      </c>
      <c r="G454" t="str">
        <f t="shared" si="166"/>
        <v/>
      </c>
      <c r="H454" t="str">
        <f t="shared" si="166"/>
        <v/>
      </c>
      <c r="I454">
        <f t="shared" si="166"/>
        <v>453</v>
      </c>
      <c r="J454" t="str">
        <f t="shared" si="166"/>
        <v/>
      </c>
      <c r="K454" t="str">
        <f t="shared" si="166"/>
        <v/>
      </c>
      <c r="L454" t="str">
        <f t="shared" si="166"/>
        <v/>
      </c>
      <c r="M454" t="str">
        <f t="shared" si="166"/>
        <v/>
      </c>
      <c r="N454" t="str">
        <f t="shared" si="166"/>
        <v/>
      </c>
      <c r="O454" t="str">
        <f t="shared" si="166"/>
        <v/>
      </c>
      <c r="P454" t="str">
        <f t="shared" si="166"/>
        <v/>
      </c>
      <c r="Q454">
        <f t="shared" si="166"/>
        <v>453</v>
      </c>
      <c r="R454" t="str">
        <f t="shared" si="166"/>
        <v/>
      </c>
      <c r="S454" t="str">
        <f t="shared" si="166"/>
        <v/>
      </c>
      <c r="T454" t="str">
        <f t="shared" si="166"/>
        <v/>
      </c>
      <c r="U454" t="str">
        <f t="shared" si="165"/>
        <v/>
      </c>
      <c r="W454" t="str">
        <f t="shared" si="167"/>
        <v>Bug_list = [10,11,12,13,14,15,46,47,48,49,123,127,165,166,167,168,193,204,205,212,213,214,265,266,267,268,269,283,284,290,291,292,313,314,347,348,401,402,412,413,414,415,416,451,</v>
      </c>
      <c r="X454" t="str">
        <f t="shared" si="146"/>
        <v>Dark_list = [197,198,215,228,229,248,261,262,274,275,302,318,319,332,342,359,430,434,435,442,452,</v>
      </c>
      <c r="Y454" t="str">
        <f t="shared" si="147"/>
        <v>Dragon_list = [147,148,149,230,329,330,334,371,372,373,380,381,384,443,444,445,</v>
      </c>
      <c r="Z454" t="str">
        <f t="shared" si="148"/>
        <v>Electric_list = [25,26,81,82,100,101,125,135,145,170,171,172,179,180,181,239,243,309,310,311,312,403,404,405,417,</v>
      </c>
      <c r="AA454" t="str">
        <f t="shared" si="149"/>
        <v>Fighting_list = [56,57,62,66,67,68,106,107,214,236,237,256,257,286,296,297,307,308,391,392,447,448,453,</v>
      </c>
      <c r="AB454" t="str">
        <f t="shared" si="150"/>
        <v>Fire_list = [4,5,6,37,38,58,59,77,78,126,136,146,155,156,157,218,219,228,229,240,244,250,255,256,257,322,323,324,390,391,392,</v>
      </c>
      <c r="AC454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54" t="str">
        <f t="shared" si="152"/>
        <v>Ghost_list = [92,93,94,200,292,302,353,354,355,356,425,426,429,442,</v>
      </c>
      <c r="AE454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54" t="str">
        <f t="shared" si="154"/>
        <v>Ground_list = [27,28,31,34,50,51,74,75,76,95,104,105,111,112,194,195,207,208,220,221,231,232,246,247,259,260,290,322,323,328,329,330,339,340,343,344,383,389,423,443,444,445,449,450,</v>
      </c>
      <c r="AG454" t="str">
        <f t="shared" si="155"/>
        <v>Ice_list = [87,91,124,131,144,215,220,221,225,238,361,362,363,364,365,378,</v>
      </c>
      <c r="AH454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54" t="str">
        <f t="shared" si="157"/>
        <v>Poison_list = [1,2,3,13,14,15,23,24,29,30,31,32,33,34,41,42,43,44,45,48,49,69,70,71,72,73,88,89,92,93,94,109,110,167,168,169,211,269,315,316,317,336,406,407,434,435,451,452,453,</v>
      </c>
      <c r="AJ454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54" t="str">
        <f t="shared" si="159"/>
        <v>Rock_list = [74,75,76,95,111,112,138,139,140,141,142,185,213,219,222,246,247,248,299,304,305,306,337,338,345,346,347,348,369,377,408,409,410,411,438,</v>
      </c>
      <c r="AL454" t="str">
        <f t="shared" si="160"/>
        <v>Steel_list = [81,82,205,208,212,227,303,304,305,306,374,375,376,379,385,395,410,411,436,437,448,</v>
      </c>
      <c r="AM454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55" spans="1:39" x14ac:dyDescent="0.5">
      <c r="A455">
        <v>454</v>
      </c>
      <c r="B455" t="s">
        <v>1565</v>
      </c>
      <c r="C455" t="s">
        <v>1622</v>
      </c>
      <c r="D455" t="s">
        <v>1631</v>
      </c>
      <c r="E455" t="str">
        <f t="shared" si="166"/>
        <v/>
      </c>
      <c r="F455" t="str">
        <f t="shared" si="166"/>
        <v/>
      </c>
      <c r="G455" t="str">
        <f t="shared" si="166"/>
        <v/>
      </c>
      <c r="H455" t="str">
        <f t="shared" si="166"/>
        <v/>
      </c>
      <c r="I455">
        <f t="shared" si="166"/>
        <v>454</v>
      </c>
      <c r="J455" t="str">
        <f t="shared" si="166"/>
        <v/>
      </c>
      <c r="K455" t="str">
        <f t="shared" si="166"/>
        <v/>
      </c>
      <c r="L455" t="str">
        <f t="shared" si="166"/>
        <v/>
      </c>
      <c r="M455" t="str">
        <f t="shared" si="166"/>
        <v/>
      </c>
      <c r="N455" t="str">
        <f t="shared" si="166"/>
        <v/>
      </c>
      <c r="O455" t="str">
        <f t="shared" si="166"/>
        <v/>
      </c>
      <c r="P455" t="str">
        <f t="shared" si="166"/>
        <v/>
      </c>
      <c r="Q455">
        <f t="shared" si="166"/>
        <v>454</v>
      </c>
      <c r="R455" t="str">
        <f t="shared" si="166"/>
        <v/>
      </c>
      <c r="S455" t="str">
        <f t="shared" si="166"/>
        <v/>
      </c>
      <c r="T455" t="str">
        <f t="shared" si="166"/>
        <v/>
      </c>
      <c r="U455" t="str">
        <f t="shared" si="165"/>
        <v/>
      </c>
      <c r="W455" t="str">
        <f t="shared" si="167"/>
        <v>Bug_list = [10,11,12,13,14,15,46,47,48,49,123,127,165,166,167,168,193,204,205,212,213,214,265,266,267,268,269,283,284,290,291,292,313,314,347,348,401,402,412,413,414,415,416,451,</v>
      </c>
      <c r="X455" t="str">
        <f t="shared" si="146"/>
        <v>Dark_list = [197,198,215,228,229,248,261,262,274,275,302,318,319,332,342,359,430,434,435,442,452,</v>
      </c>
      <c r="Y455" t="str">
        <f t="shared" si="147"/>
        <v>Dragon_list = [147,148,149,230,329,330,334,371,372,373,380,381,384,443,444,445,</v>
      </c>
      <c r="Z455" t="str">
        <f t="shared" si="148"/>
        <v>Electric_list = [25,26,81,82,100,101,125,135,145,170,171,172,179,180,181,239,243,309,310,311,312,403,404,405,417,</v>
      </c>
      <c r="AA455" t="str">
        <f t="shared" si="149"/>
        <v>Fighting_list = [56,57,62,66,67,68,106,107,214,236,237,256,257,286,296,297,307,308,391,392,447,448,453,454,</v>
      </c>
      <c r="AB455" t="str">
        <f t="shared" si="150"/>
        <v>Fire_list = [4,5,6,37,38,58,59,77,78,126,136,146,155,156,157,218,219,228,229,240,244,250,255,256,257,322,323,324,390,391,392,</v>
      </c>
      <c r="AC455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55" t="str">
        <f t="shared" si="152"/>
        <v>Ghost_list = [92,93,94,200,292,302,353,354,355,356,425,426,429,442,</v>
      </c>
      <c r="AE455" t="str">
        <f t="shared" si="153"/>
        <v>Grass_list = [1,2,3,43,44,45,46,47,69,70,71,102,103,114,152,153,154,182,187,188,189,191,192,251,252,253,254,270,271,272,273,274,275,285,286,315,331,332,345,346,357,387,388,389,406,407,413,420,421,</v>
      </c>
      <c r="AF455" t="str">
        <f t="shared" si="154"/>
        <v>Ground_list = [27,28,31,34,50,51,74,75,76,95,104,105,111,112,194,195,207,208,220,221,231,232,246,247,259,260,290,322,323,328,329,330,339,340,343,344,383,389,423,443,444,445,449,450,</v>
      </c>
      <c r="AG455" t="str">
        <f t="shared" si="155"/>
        <v>Ice_list = [87,91,124,131,144,215,220,221,225,238,361,362,363,364,365,378,</v>
      </c>
      <c r="AH455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55" t="str">
        <f t="shared" si="157"/>
        <v>Poison_list = [1,2,3,13,14,15,23,24,29,30,31,32,33,34,41,42,43,44,45,48,49,69,70,71,72,73,88,89,92,93,94,109,110,167,168,169,211,269,315,316,317,336,406,407,434,435,451,452,453,454,</v>
      </c>
      <c r="AJ455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55" t="str">
        <f t="shared" si="159"/>
        <v>Rock_list = [74,75,76,95,111,112,138,139,140,141,142,185,213,219,222,246,247,248,299,304,305,306,337,338,345,346,347,348,369,377,408,409,410,411,438,</v>
      </c>
      <c r="AL455" t="str">
        <f t="shared" si="160"/>
        <v>Steel_list = [81,82,205,208,212,227,303,304,305,306,374,375,376,379,385,395,410,411,436,437,448,</v>
      </c>
      <c r="AM455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56" spans="1:39" x14ac:dyDescent="0.5">
      <c r="A456">
        <v>455</v>
      </c>
      <c r="B456" t="s">
        <v>1566</v>
      </c>
      <c r="C456" t="s">
        <v>1618</v>
      </c>
      <c r="D456" t="s">
        <v>1634</v>
      </c>
      <c r="E456" t="str">
        <f t="shared" si="166"/>
        <v/>
      </c>
      <c r="F456" t="str">
        <f t="shared" si="166"/>
        <v/>
      </c>
      <c r="G456" t="str">
        <f t="shared" si="166"/>
        <v/>
      </c>
      <c r="H456" t="str">
        <f t="shared" si="166"/>
        <v/>
      </c>
      <c r="I456" t="str">
        <f t="shared" si="166"/>
        <v/>
      </c>
      <c r="J456" t="str">
        <f t="shared" si="166"/>
        <v/>
      </c>
      <c r="K456" t="str">
        <f t="shared" si="166"/>
        <v/>
      </c>
      <c r="L456" t="str">
        <f t="shared" si="166"/>
        <v/>
      </c>
      <c r="M456">
        <f t="shared" si="166"/>
        <v>455</v>
      </c>
      <c r="N456" t="str">
        <f t="shared" si="166"/>
        <v/>
      </c>
      <c r="O456" t="str">
        <f t="shared" si="166"/>
        <v/>
      </c>
      <c r="P456" t="str">
        <f t="shared" si="166"/>
        <v/>
      </c>
      <c r="Q456" t="str">
        <f t="shared" si="166"/>
        <v/>
      </c>
      <c r="R456" t="str">
        <f t="shared" si="166"/>
        <v/>
      </c>
      <c r="S456" t="str">
        <f t="shared" si="166"/>
        <v/>
      </c>
      <c r="T456" t="str">
        <f t="shared" si="166"/>
        <v/>
      </c>
      <c r="U456" t="str">
        <f t="shared" si="165"/>
        <v/>
      </c>
      <c r="W456" t="str">
        <f t="shared" si="167"/>
        <v>Bug_list = [10,11,12,13,14,15,46,47,48,49,123,127,165,166,167,168,193,204,205,212,213,214,265,266,267,268,269,283,284,290,291,292,313,314,347,348,401,402,412,413,414,415,416,451,</v>
      </c>
      <c r="X456" t="str">
        <f t="shared" si="146"/>
        <v>Dark_list = [197,198,215,228,229,248,261,262,274,275,302,318,319,332,342,359,430,434,435,442,452,</v>
      </c>
      <c r="Y456" t="str">
        <f t="shared" si="147"/>
        <v>Dragon_list = [147,148,149,230,329,330,334,371,372,373,380,381,384,443,444,445,</v>
      </c>
      <c r="Z456" t="str">
        <f t="shared" si="148"/>
        <v>Electric_list = [25,26,81,82,100,101,125,135,145,170,171,172,179,180,181,239,243,309,310,311,312,403,404,405,417,</v>
      </c>
      <c r="AA456" t="str">
        <f t="shared" si="149"/>
        <v>Fighting_list = [56,57,62,66,67,68,106,107,214,236,237,256,257,286,296,297,307,308,391,392,447,448,453,454,</v>
      </c>
      <c r="AB456" t="str">
        <f t="shared" si="150"/>
        <v>Fire_list = [4,5,6,37,38,58,59,77,78,126,136,146,155,156,157,218,219,228,229,240,244,250,255,256,257,322,323,324,390,391,392,</v>
      </c>
      <c r="AC456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56" t="str">
        <f t="shared" si="152"/>
        <v>Ghost_list = [92,93,94,200,292,302,353,354,355,356,425,426,429,442,</v>
      </c>
      <c r="AE456" t="str">
        <f t="shared" si="153"/>
        <v>Grass_list = [1,2,3,43,44,45,46,47,69,70,71,102,103,114,152,153,154,182,187,188,189,191,192,251,252,253,254,270,271,272,273,274,275,285,286,315,331,332,345,346,357,387,388,389,406,407,413,420,421,455,</v>
      </c>
      <c r="AF456" t="str">
        <f t="shared" si="154"/>
        <v>Ground_list = [27,28,31,34,50,51,74,75,76,95,104,105,111,112,194,195,207,208,220,221,231,232,246,247,259,260,290,322,323,328,329,330,339,340,343,344,383,389,423,443,444,445,449,450,</v>
      </c>
      <c r="AG456" t="str">
        <f t="shared" si="155"/>
        <v>Ice_list = [87,91,124,131,144,215,220,221,225,238,361,362,363,364,365,378,</v>
      </c>
      <c r="AH456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56" t="str">
        <f t="shared" si="157"/>
        <v>Poison_list = [1,2,3,13,14,15,23,24,29,30,31,32,33,34,41,42,43,44,45,48,49,69,70,71,72,73,88,89,92,93,94,109,110,167,168,169,211,269,315,316,317,336,406,407,434,435,451,452,453,454,</v>
      </c>
      <c r="AJ456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56" t="str">
        <f t="shared" si="159"/>
        <v>Rock_list = [74,75,76,95,111,112,138,139,140,141,142,185,213,219,222,246,247,248,299,304,305,306,337,338,345,346,347,348,369,377,408,409,410,411,438,</v>
      </c>
      <c r="AL456" t="str">
        <f t="shared" si="160"/>
        <v>Steel_list = [81,82,205,208,212,227,303,304,305,306,374,375,376,379,385,395,410,411,436,437,448,</v>
      </c>
      <c r="AM456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</v>
      </c>
    </row>
    <row r="457" spans="1:39" x14ac:dyDescent="0.5">
      <c r="A457">
        <v>456</v>
      </c>
      <c r="B457" t="s">
        <v>1271</v>
      </c>
      <c r="C457" t="s">
        <v>1625</v>
      </c>
      <c r="D457" t="s">
        <v>1634</v>
      </c>
      <c r="E457" t="str">
        <f t="shared" si="166"/>
        <v/>
      </c>
      <c r="F457" t="str">
        <f t="shared" si="166"/>
        <v/>
      </c>
      <c r="G457" t="str">
        <f t="shared" si="166"/>
        <v/>
      </c>
      <c r="H457" t="str">
        <f t="shared" si="166"/>
        <v/>
      </c>
      <c r="I457" t="str">
        <f t="shared" si="166"/>
        <v/>
      </c>
      <c r="J457" t="str">
        <f t="shared" si="166"/>
        <v/>
      </c>
      <c r="K457" t="str">
        <f t="shared" si="166"/>
        <v/>
      </c>
      <c r="L457" t="str">
        <f t="shared" si="166"/>
        <v/>
      </c>
      <c r="M457" t="str">
        <f t="shared" si="166"/>
        <v/>
      </c>
      <c r="N457" t="str">
        <f t="shared" si="166"/>
        <v/>
      </c>
      <c r="O457" t="str">
        <f t="shared" si="166"/>
        <v/>
      </c>
      <c r="P457" t="str">
        <f t="shared" si="166"/>
        <v/>
      </c>
      <c r="Q457" t="str">
        <f t="shared" si="166"/>
        <v/>
      </c>
      <c r="R457" t="str">
        <f t="shared" si="166"/>
        <v/>
      </c>
      <c r="S457" t="str">
        <f t="shared" si="166"/>
        <v/>
      </c>
      <c r="T457" t="str">
        <f t="shared" si="166"/>
        <v/>
      </c>
      <c r="U457">
        <f t="shared" si="165"/>
        <v>456</v>
      </c>
      <c r="W457" t="str">
        <f t="shared" si="167"/>
        <v>Bug_list = [10,11,12,13,14,15,46,47,48,49,123,127,165,166,167,168,193,204,205,212,213,214,265,266,267,268,269,283,284,290,291,292,313,314,347,348,401,402,412,413,414,415,416,451,</v>
      </c>
      <c r="X457" t="str">
        <f t="shared" si="146"/>
        <v>Dark_list = [197,198,215,228,229,248,261,262,274,275,302,318,319,332,342,359,430,434,435,442,452,</v>
      </c>
      <c r="Y457" t="str">
        <f t="shared" si="147"/>
        <v>Dragon_list = [147,148,149,230,329,330,334,371,372,373,380,381,384,443,444,445,</v>
      </c>
      <c r="Z457" t="str">
        <f t="shared" si="148"/>
        <v>Electric_list = [25,26,81,82,100,101,125,135,145,170,171,172,179,180,181,239,243,309,310,311,312,403,404,405,417,</v>
      </c>
      <c r="AA457" t="str">
        <f t="shared" si="149"/>
        <v>Fighting_list = [56,57,62,66,67,68,106,107,214,236,237,256,257,286,296,297,307,308,391,392,447,448,453,454,</v>
      </c>
      <c r="AB457" t="str">
        <f t="shared" si="150"/>
        <v>Fire_list = [4,5,6,37,38,58,59,77,78,126,136,146,155,156,157,218,219,228,229,240,244,250,255,256,257,322,323,324,390,391,392,</v>
      </c>
      <c r="AC457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57" t="str">
        <f t="shared" si="152"/>
        <v>Ghost_list = [92,93,94,200,292,302,353,354,355,356,425,426,429,442,</v>
      </c>
      <c r="AE457" t="str">
        <f t="shared" si="153"/>
        <v>Grass_list = [1,2,3,43,44,45,46,47,69,70,71,102,103,114,152,153,154,182,187,188,189,191,192,251,252,253,254,270,271,272,273,274,275,285,286,315,331,332,345,346,357,387,388,389,406,407,413,420,421,455,</v>
      </c>
      <c r="AF457" t="str">
        <f t="shared" si="154"/>
        <v>Ground_list = [27,28,31,34,50,51,74,75,76,95,104,105,111,112,194,195,207,208,220,221,231,232,246,247,259,260,290,322,323,328,329,330,339,340,343,344,383,389,423,443,444,445,449,450,</v>
      </c>
      <c r="AG457" t="str">
        <f t="shared" si="155"/>
        <v>Ice_list = [87,91,124,131,144,215,220,221,225,238,361,362,363,364,365,378,</v>
      </c>
      <c r="AH457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57" t="str">
        <f t="shared" si="157"/>
        <v>Poison_list = [1,2,3,13,14,15,23,24,29,30,31,32,33,34,41,42,43,44,45,48,49,69,70,71,72,73,88,89,92,93,94,109,110,167,168,169,211,269,315,316,317,336,406,407,434,435,451,452,453,454,</v>
      </c>
      <c r="AJ457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57" t="str">
        <f t="shared" si="159"/>
        <v>Rock_list = [74,75,76,95,111,112,138,139,140,141,142,185,213,219,222,246,247,248,299,304,305,306,337,338,345,346,347,348,369,377,408,409,410,411,438,</v>
      </c>
      <c r="AL457" t="str">
        <f t="shared" si="160"/>
        <v>Steel_list = [81,82,205,208,212,227,303,304,305,306,374,375,376,379,385,395,410,411,436,437,448,</v>
      </c>
      <c r="AM457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</v>
      </c>
    </row>
    <row r="458" spans="1:39" x14ac:dyDescent="0.5">
      <c r="A458">
        <v>457</v>
      </c>
      <c r="B458" t="s">
        <v>1567</v>
      </c>
      <c r="C458" t="s">
        <v>1625</v>
      </c>
      <c r="D458" t="s">
        <v>1634</v>
      </c>
      <c r="E458" t="str">
        <f t="shared" si="166"/>
        <v/>
      </c>
      <c r="F458" t="str">
        <f t="shared" si="166"/>
        <v/>
      </c>
      <c r="G458" t="str">
        <f t="shared" si="166"/>
        <v/>
      </c>
      <c r="H458" t="str">
        <f t="shared" si="166"/>
        <v/>
      </c>
      <c r="I458" t="str">
        <f t="shared" si="166"/>
        <v/>
      </c>
      <c r="J458" t="str">
        <f t="shared" si="166"/>
        <v/>
      </c>
      <c r="K458" t="str">
        <f t="shared" si="166"/>
        <v/>
      </c>
      <c r="L458" t="str">
        <f t="shared" si="166"/>
        <v/>
      </c>
      <c r="M458" t="str">
        <f t="shared" si="166"/>
        <v/>
      </c>
      <c r="N458" t="str">
        <f t="shared" si="166"/>
        <v/>
      </c>
      <c r="O458" t="str">
        <f t="shared" si="166"/>
        <v/>
      </c>
      <c r="P458" t="str">
        <f t="shared" si="166"/>
        <v/>
      </c>
      <c r="Q458" t="str">
        <f t="shared" si="166"/>
        <v/>
      </c>
      <c r="R458" t="str">
        <f t="shared" si="166"/>
        <v/>
      </c>
      <c r="S458" t="str">
        <f t="shared" si="166"/>
        <v/>
      </c>
      <c r="T458" t="str">
        <f t="shared" si="166"/>
        <v/>
      </c>
      <c r="U458">
        <f t="shared" si="165"/>
        <v>457</v>
      </c>
      <c r="W458" t="str">
        <f t="shared" si="167"/>
        <v>Bug_list = [10,11,12,13,14,15,46,47,48,49,123,127,165,166,167,168,193,204,205,212,213,214,265,266,267,268,269,283,284,290,291,292,313,314,347,348,401,402,412,413,414,415,416,451,</v>
      </c>
      <c r="X458" t="str">
        <f t="shared" si="146"/>
        <v>Dark_list = [197,198,215,228,229,248,261,262,274,275,302,318,319,332,342,359,430,434,435,442,452,</v>
      </c>
      <c r="Y458" t="str">
        <f t="shared" si="147"/>
        <v>Dragon_list = [147,148,149,230,329,330,334,371,372,373,380,381,384,443,444,445,</v>
      </c>
      <c r="Z458" t="str">
        <f t="shared" si="148"/>
        <v>Electric_list = [25,26,81,82,100,101,125,135,145,170,171,172,179,180,181,239,243,309,310,311,312,403,404,405,417,</v>
      </c>
      <c r="AA458" t="str">
        <f t="shared" si="149"/>
        <v>Fighting_list = [56,57,62,66,67,68,106,107,214,236,237,256,257,286,296,297,307,308,391,392,447,448,453,454,</v>
      </c>
      <c r="AB458" t="str">
        <f t="shared" si="150"/>
        <v>Fire_list = [4,5,6,37,38,58,59,77,78,126,136,146,155,156,157,218,219,228,229,240,244,250,255,256,257,322,323,324,390,391,392,</v>
      </c>
      <c r="AC458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</v>
      </c>
      <c r="AD458" t="str">
        <f t="shared" si="152"/>
        <v>Ghost_list = [92,93,94,200,292,302,353,354,355,356,425,426,429,442,</v>
      </c>
      <c r="AE458" t="str">
        <f t="shared" si="153"/>
        <v>Grass_list = [1,2,3,43,44,45,46,47,69,70,71,102,103,114,152,153,154,182,187,188,189,191,192,251,252,253,254,270,271,272,273,274,275,285,286,315,331,332,345,346,357,387,388,389,406,407,413,420,421,455,</v>
      </c>
      <c r="AF458" t="str">
        <f t="shared" si="154"/>
        <v>Ground_list = [27,28,31,34,50,51,74,75,76,95,104,105,111,112,194,195,207,208,220,221,231,232,246,247,259,260,290,322,323,328,329,330,339,340,343,344,383,389,423,443,444,445,449,450,</v>
      </c>
      <c r="AG458" t="str">
        <f t="shared" si="155"/>
        <v>Ice_list = [87,91,124,131,144,215,220,221,225,238,361,362,363,364,365,378,</v>
      </c>
      <c r="AH458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58" t="str">
        <f t="shared" si="157"/>
        <v>Poison_list = [1,2,3,13,14,15,23,24,29,30,31,32,33,34,41,42,43,44,45,48,49,69,70,71,72,73,88,89,92,93,94,109,110,167,168,169,211,269,315,316,317,336,406,407,434,435,451,452,453,454,</v>
      </c>
      <c r="AJ458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58" t="str">
        <f t="shared" si="159"/>
        <v>Rock_list = [74,75,76,95,111,112,138,139,140,141,142,185,213,219,222,246,247,248,299,304,305,306,337,338,345,346,347,348,369,377,408,409,410,411,438,</v>
      </c>
      <c r="AL458" t="str">
        <f t="shared" si="160"/>
        <v>Steel_list = [81,82,205,208,212,227,303,304,305,306,374,375,376,379,385,395,410,411,436,437,448,</v>
      </c>
      <c r="AM458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</v>
      </c>
    </row>
    <row r="459" spans="1:39" x14ac:dyDescent="0.5">
      <c r="A459">
        <v>458</v>
      </c>
      <c r="B459" t="s">
        <v>1568</v>
      </c>
      <c r="C459" t="s">
        <v>1625</v>
      </c>
      <c r="D459" t="s">
        <v>1621</v>
      </c>
      <c r="E459" t="str">
        <f t="shared" si="166"/>
        <v/>
      </c>
      <c r="F459" t="str">
        <f t="shared" si="166"/>
        <v/>
      </c>
      <c r="G459" t="str">
        <f t="shared" si="166"/>
        <v/>
      </c>
      <c r="H459" t="str">
        <f t="shared" si="166"/>
        <v/>
      </c>
      <c r="I459" t="str">
        <f t="shared" si="166"/>
        <v/>
      </c>
      <c r="J459" t="str">
        <f t="shared" si="166"/>
        <v/>
      </c>
      <c r="K459">
        <f t="shared" si="166"/>
        <v>458</v>
      </c>
      <c r="L459" t="str">
        <f t="shared" si="166"/>
        <v/>
      </c>
      <c r="M459" t="str">
        <f t="shared" si="166"/>
        <v/>
      </c>
      <c r="N459" t="str">
        <f t="shared" si="166"/>
        <v/>
      </c>
      <c r="O459" t="str">
        <f t="shared" si="166"/>
        <v/>
      </c>
      <c r="P459" t="str">
        <f t="shared" si="166"/>
        <v/>
      </c>
      <c r="Q459" t="str">
        <f t="shared" si="166"/>
        <v/>
      </c>
      <c r="R459" t="str">
        <f t="shared" si="166"/>
        <v/>
      </c>
      <c r="S459" t="str">
        <f t="shared" si="166"/>
        <v/>
      </c>
      <c r="T459" t="str">
        <f t="shared" si="166"/>
        <v/>
      </c>
      <c r="U459">
        <f t="shared" si="165"/>
        <v>458</v>
      </c>
      <c r="W459" t="str">
        <f t="shared" si="167"/>
        <v>Bug_list = [10,11,12,13,14,15,46,47,48,49,123,127,165,166,167,168,193,204,205,212,213,214,265,266,267,268,269,283,284,290,291,292,313,314,347,348,401,402,412,413,414,415,416,451,</v>
      </c>
      <c r="X459" t="str">
        <f t="shared" si="146"/>
        <v>Dark_list = [197,198,215,228,229,248,261,262,274,275,302,318,319,332,342,359,430,434,435,442,452,</v>
      </c>
      <c r="Y459" t="str">
        <f t="shared" si="147"/>
        <v>Dragon_list = [147,148,149,230,329,330,334,371,372,373,380,381,384,443,444,445,</v>
      </c>
      <c r="Z459" t="str">
        <f t="shared" si="148"/>
        <v>Electric_list = [25,26,81,82,100,101,125,135,145,170,171,172,179,180,181,239,243,309,310,311,312,403,404,405,417,</v>
      </c>
      <c r="AA459" t="str">
        <f t="shared" si="149"/>
        <v>Fighting_list = [56,57,62,66,67,68,106,107,214,236,237,256,257,286,296,297,307,308,391,392,447,448,453,454,</v>
      </c>
      <c r="AB459" t="str">
        <f t="shared" si="150"/>
        <v>Fire_list = [4,5,6,37,38,58,59,77,78,126,136,146,155,156,157,218,219,228,229,240,244,250,255,256,257,322,323,324,390,391,392,</v>
      </c>
      <c r="AC459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[6,12,16,17,18,21,22,41,42,83,84,85,123,130,142,144,145,146,149,163,164,165,166,169,176,177,178,187,188,189,193,198,207,225,226,227,249,250,267,276,277,278,279,284,291,333,334,357,373,384,396,397,398,414,415,416,425,426,430,441,458,</v>
      </c>
      <c r="AD459" t="str">
        <f t="shared" si="152"/>
        <v>Ghost_list = [92,93,94,200,292,302,353,354,355,356,425,426,429,442,</v>
      </c>
      <c r="AE459" t="str">
        <f t="shared" si="153"/>
        <v>Grass_list = [1,2,3,43,44,45,46,47,69,70,71,102,103,114,152,153,154,182,187,188,189,191,192,251,252,253,254,270,271,272,273,274,275,285,286,315,331,332,345,346,357,387,388,389,406,407,413,420,421,455,</v>
      </c>
      <c r="AF459" t="str">
        <f t="shared" si="154"/>
        <v>Ground_list = [27,28,31,34,50,51,74,75,76,95,104,105,111,112,194,195,207,208,220,221,231,232,246,247,259,260,290,322,323,328,329,330,339,340,343,344,383,389,423,443,444,445,449,450,</v>
      </c>
      <c r="AG459" t="str">
        <f t="shared" si="155"/>
        <v>Ice_list = [87,91,124,131,144,215,220,221,225,238,361,362,363,364,365,378,</v>
      </c>
      <c r="AH459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59" t="str">
        <f t="shared" si="157"/>
        <v>Poison_list = [1,2,3,13,14,15,23,24,29,30,31,32,33,34,41,42,43,44,45,48,49,69,70,71,72,73,88,89,92,93,94,109,110,167,168,169,211,269,315,316,317,336,406,407,434,435,451,452,453,454,</v>
      </c>
      <c r="AJ459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59" t="str">
        <f t="shared" si="159"/>
        <v>Rock_list = [74,75,76,95,111,112,138,139,140,141,142,185,213,219,222,246,247,248,299,304,305,306,337,338,345,346,347,348,369,377,408,409,410,411,438,</v>
      </c>
      <c r="AL459" t="str">
        <f t="shared" si="160"/>
        <v>Steel_list = [81,82,205,208,212,227,303,304,305,306,374,375,376,379,385,395,410,411,436,437,448,</v>
      </c>
      <c r="AM459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60" spans="1:39" x14ac:dyDescent="0.5">
      <c r="A460">
        <v>459</v>
      </c>
      <c r="B460" t="s">
        <v>1272</v>
      </c>
      <c r="C460" t="s">
        <v>1618</v>
      </c>
      <c r="D460" t="s">
        <v>1628</v>
      </c>
      <c r="E460" t="str">
        <f t="shared" si="166"/>
        <v/>
      </c>
      <c r="F460" t="str">
        <f t="shared" si="166"/>
        <v/>
      </c>
      <c r="G460" t="str">
        <f t="shared" si="166"/>
        <v/>
      </c>
      <c r="H460" t="str">
        <f t="shared" si="166"/>
        <v/>
      </c>
      <c r="I460" t="str">
        <f t="shared" si="166"/>
        <v/>
      </c>
      <c r="J460" t="str">
        <f t="shared" si="166"/>
        <v/>
      </c>
      <c r="K460" t="str">
        <f t="shared" si="166"/>
        <v/>
      </c>
      <c r="L460" t="str">
        <f t="shared" si="166"/>
        <v/>
      </c>
      <c r="M460">
        <f t="shared" si="166"/>
        <v>459</v>
      </c>
      <c r="N460" t="str">
        <f t="shared" si="166"/>
        <v/>
      </c>
      <c r="O460">
        <f t="shared" si="166"/>
        <v>459</v>
      </c>
      <c r="P460" t="str">
        <f t="shared" si="166"/>
        <v/>
      </c>
      <c r="Q460" t="str">
        <f t="shared" si="166"/>
        <v/>
      </c>
      <c r="R460" t="str">
        <f t="shared" si="166"/>
        <v/>
      </c>
      <c r="S460" t="str">
        <f t="shared" si="166"/>
        <v/>
      </c>
      <c r="T460" t="str">
        <f t="shared" si="166"/>
        <v/>
      </c>
      <c r="U460" t="str">
        <f t="shared" si="165"/>
        <v/>
      </c>
      <c r="W460" t="str">
        <f t="shared" si="167"/>
        <v>Bug_list = [10,11,12,13,14,15,46,47,48,49,123,127,165,166,167,168,193,204,205,212,213,214,265,266,267,268,269,283,284,290,291,292,313,314,347,348,401,402,412,413,414,415,416,451,</v>
      </c>
      <c r="X460" t="str">
        <f t="shared" si="146"/>
        <v>Dark_list = [197,198,215,228,229,248,261,262,274,275,302,318,319,332,342,359,430,434,435,442,452,</v>
      </c>
      <c r="Y460" t="str">
        <f t="shared" si="147"/>
        <v>Dragon_list = [147,148,149,230,329,330,334,371,372,373,380,381,384,443,444,445,</v>
      </c>
      <c r="Z460" t="str">
        <f t="shared" si="148"/>
        <v>Electric_list = [25,26,81,82,100,101,125,135,145,170,171,172,179,180,181,239,243,309,310,311,312,403,404,405,417,</v>
      </c>
      <c r="AA460" t="str">
        <f t="shared" si="149"/>
        <v>Fighting_list = [56,57,62,66,67,68,106,107,214,236,237,256,257,286,296,297,307,308,391,392,447,448,453,454,</v>
      </c>
      <c r="AB460" t="str">
        <f t="shared" si="150"/>
        <v>Fire_list = [4,5,6,37,38,58,59,77,78,126,136,146,155,156,157,218,219,228,229,240,244,250,255,256,257,322,323,324,390,391,392,</v>
      </c>
      <c r="AC460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[6,12,16,17,18,21,22,41,42,83,84,85,123,130,142,144,145,146,149,163,164,165,166,169,176,177,178,187,188,189,193,198,207,225,226,227,249,250,267,276,277,278,279,284,291,333,334,357,373,384,396,397,398,414,415,416,425,426,430,441,458,</v>
      </c>
      <c r="AD460" t="str">
        <f t="shared" si="152"/>
        <v>Ghost_list = [92,93,94,200,292,302,353,354,355,356,425,426,429,442,</v>
      </c>
      <c r="AE460" t="str">
        <f t="shared" si="153"/>
        <v>Grass_list = [1,2,3,43,44,45,46,47,69,70,71,102,103,114,152,153,154,182,187,188,189,191,192,251,252,253,254,270,271,272,273,274,275,285,286,315,331,332,345,346,357,387,388,389,406,407,413,420,421,455,459,</v>
      </c>
      <c r="AF460" t="str">
        <f t="shared" si="154"/>
        <v>Ground_list = [27,28,31,34,50,51,74,75,76,95,104,105,111,112,194,195,207,208,220,221,231,232,246,247,259,260,290,322,323,328,329,330,339,340,343,344,383,389,423,443,444,445,449,450,</v>
      </c>
      <c r="AG460" t="str">
        <f t="shared" si="155"/>
        <v>Ice_list = [87,91,124,131,144,215,220,221,225,238,361,362,363,364,365,378,459,</v>
      </c>
      <c r="AH460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60" t="str">
        <f t="shared" si="157"/>
        <v>Poison_list = [1,2,3,13,14,15,23,24,29,30,31,32,33,34,41,42,43,44,45,48,49,69,70,71,72,73,88,89,92,93,94,109,110,167,168,169,211,269,315,316,317,336,406,407,434,435,451,452,453,454,</v>
      </c>
      <c r="AJ460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60" t="str">
        <f t="shared" si="159"/>
        <v>Rock_list = [74,75,76,95,111,112,138,139,140,141,142,185,213,219,222,246,247,248,299,304,305,306,337,338,345,346,347,348,369,377,408,409,410,411,438,</v>
      </c>
      <c r="AL460" t="str">
        <f t="shared" si="160"/>
        <v>Steel_list = [81,82,205,208,212,227,303,304,305,306,374,375,376,379,385,395,410,411,436,437,448,</v>
      </c>
      <c r="AM460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61" spans="1:39" x14ac:dyDescent="0.5">
      <c r="A461">
        <v>460</v>
      </c>
      <c r="B461" t="s">
        <v>1569</v>
      </c>
      <c r="C461" t="s">
        <v>1618</v>
      </c>
      <c r="D461" t="s">
        <v>1628</v>
      </c>
      <c r="E461" t="str">
        <f t="shared" si="166"/>
        <v/>
      </c>
      <c r="F461" t="str">
        <f t="shared" si="166"/>
        <v/>
      </c>
      <c r="G461" t="str">
        <f t="shared" si="166"/>
        <v/>
      </c>
      <c r="H461" t="str">
        <f t="shared" si="166"/>
        <v/>
      </c>
      <c r="I461" t="str">
        <f t="shared" si="166"/>
        <v/>
      </c>
      <c r="J461" t="str">
        <f t="shared" si="166"/>
        <v/>
      </c>
      <c r="K461" t="str">
        <f t="shared" si="166"/>
        <v/>
      </c>
      <c r="L461" t="str">
        <f t="shared" si="166"/>
        <v/>
      </c>
      <c r="M461">
        <f t="shared" si="166"/>
        <v>460</v>
      </c>
      <c r="N461" t="str">
        <f t="shared" si="166"/>
        <v/>
      </c>
      <c r="O461">
        <f t="shared" si="166"/>
        <v>460</v>
      </c>
      <c r="P461" t="str">
        <f t="shared" si="166"/>
        <v/>
      </c>
      <c r="Q461" t="str">
        <f t="shared" si="166"/>
        <v/>
      </c>
      <c r="R461" t="str">
        <f t="shared" si="166"/>
        <v/>
      </c>
      <c r="S461" t="str">
        <f t="shared" si="166"/>
        <v/>
      </c>
      <c r="T461" t="str">
        <f t="shared" si="166"/>
        <v/>
      </c>
      <c r="U461" t="str">
        <f t="shared" si="165"/>
        <v/>
      </c>
      <c r="W461" t="str">
        <f t="shared" si="167"/>
        <v>Bug_list = [10,11,12,13,14,15,46,47,48,49,123,127,165,166,167,168,193,204,205,212,213,214,265,266,267,268,269,283,284,290,291,292,313,314,347,348,401,402,412,413,414,415,416,451,</v>
      </c>
      <c r="X461" t="str">
        <f t="shared" si="146"/>
        <v>Dark_list = [197,198,215,228,229,248,261,262,274,275,302,318,319,332,342,359,430,434,435,442,452,</v>
      </c>
      <c r="Y461" t="str">
        <f t="shared" si="147"/>
        <v>Dragon_list = [147,148,149,230,329,330,334,371,372,373,380,381,384,443,444,445,</v>
      </c>
      <c r="Z461" t="str">
        <f t="shared" si="148"/>
        <v>Electric_list = [25,26,81,82,100,101,125,135,145,170,171,172,179,180,181,239,243,309,310,311,312,403,404,405,417,</v>
      </c>
      <c r="AA461" t="str">
        <f t="shared" si="149"/>
        <v>Fighting_list = [56,57,62,66,67,68,106,107,214,236,237,256,257,286,296,297,307,308,391,392,447,448,453,454,</v>
      </c>
      <c r="AB461" t="str">
        <f t="shared" si="150"/>
        <v>Fire_list = [4,5,6,37,38,58,59,77,78,126,136,146,155,156,157,218,219,228,229,240,244,250,255,256,257,322,323,324,390,391,392,</v>
      </c>
      <c r="AC461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[6,12,16,17,18,21,22,41,42,83,84,85,123,130,142,144,145,146,149,163,164,165,166,169,176,177,178,187,188,189,193,198,207,225,226,227,249,250,267,276,277,278,279,284,291,333,334,357,373,384,396,397,398,414,415,416,425,426,430,441,458,</v>
      </c>
      <c r="AD461" t="str">
        <f t="shared" si="152"/>
        <v>Ghost_list = [92,93,94,200,292,302,353,354,355,356,425,426,429,442,</v>
      </c>
      <c r="AE461" t="str">
        <f t="shared" si="153"/>
        <v>Grass_list = [1,2,3,43,44,45,46,47,69,70,71,102,103,114,152,153,154,182,187,188,189,191,192,251,252,253,254,270,271,272,273,274,275,285,286,315,331,332,345,346,357,387,388,389,406,407,413,420,421,455,459,460,</v>
      </c>
      <c r="AF461" t="str">
        <f t="shared" si="154"/>
        <v>Ground_list = [27,28,31,34,50,51,74,75,76,95,104,105,111,112,194,195,207,208,220,221,231,232,246,247,259,260,290,322,323,328,329,330,339,340,343,344,383,389,423,443,444,445,449,450,</v>
      </c>
      <c r="AG461" t="str">
        <f t="shared" si="155"/>
        <v>Ice_list = [87,91,124,131,144,215,220,221,225,238,361,362,363,364,365,378,459,460,</v>
      </c>
      <c r="AH461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61" t="str">
        <f t="shared" si="157"/>
        <v>Poison_list = [1,2,3,13,14,15,23,24,29,30,31,32,33,34,41,42,43,44,45,48,49,69,70,71,72,73,88,89,92,93,94,109,110,167,168,169,211,269,315,316,317,336,406,407,434,435,451,452,453,454,</v>
      </c>
      <c r="AJ461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61" t="str">
        <f t="shared" si="159"/>
        <v>Rock_list = [74,75,76,95,111,112,138,139,140,141,142,185,213,219,222,246,247,248,299,304,305,306,337,338,345,346,347,348,369,377,408,409,410,411,438,</v>
      </c>
      <c r="AL461" t="str">
        <f t="shared" si="160"/>
        <v>Steel_list = [81,82,205,208,212,227,303,304,305,306,374,375,376,379,385,395,410,411,436,437,448,</v>
      </c>
      <c r="AM461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62" spans="1:39" x14ac:dyDescent="0.5">
      <c r="A462">
        <v>461</v>
      </c>
      <c r="B462" t="s">
        <v>1570</v>
      </c>
      <c r="C462" t="s">
        <v>1619</v>
      </c>
      <c r="D462" t="s">
        <v>1628</v>
      </c>
      <c r="E462" t="str">
        <f t="shared" si="166"/>
        <v/>
      </c>
      <c r="F462">
        <f t="shared" si="166"/>
        <v>461</v>
      </c>
      <c r="G462" t="str">
        <f t="shared" si="166"/>
        <v/>
      </c>
      <c r="H462" t="str">
        <f t="shared" si="166"/>
        <v/>
      </c>
      <c r="I462" t="str">
        <f t="shared" si="166"/>
        <v/>
      </c>
      <c r="J462" t="str">
        <f t="shared" si="166"/>
        <v/>
      </c>
      <c r="K462" t="str">
        <f t="shared" si="166"/>
        <v/>
      </c>
      <c r="L462" t="str">
        <f t="shared" si="166"/>
        <v/>
      </c>
      <c r="M462" t="str">
        <f t="shared" si="166"/>
        <v/>
      </c>
      <c r="N462" t="str">
        <f t="shared" si="166"/>
        <v/>
      </c>
      <c r="O462">
        <f t="shared" si="166"/>
        <v>461</v>
      </c>
      <c r="P462" t="str">
        <f t="shared" si="166"/>
        <v/>
      </c>
      <c r="Q462" t="str">
        <f t="shared" si="166"/>
        <v/>
      </c>
      <c r="R462" t="str">
        <f t="shared" si="166"/>
        <v/>
      </c>
      <c r="S462" t="str">
        <f t="shared" si="166"/>
        <v/>
      </c>
      <c r="T462" t="str">
        <f t="shared" si="166"/>
        <v/>
      </c>
      <c r="U462" t="str">
        <f t="shared" si="165"/>
        <v/>
      </c>
      <c r="W462" t="str">
        <f t="shared" si="167"/>
        <v>Bug_list = [10,11,12,13,14,15,46,47,48,49,123,127,165,166,167,168,193,204,205,212,213,214,265,266,267,268,269,283,284,290,291,292,313,314,347,348,401,402,412,413,414,415,416,451,</v>
      </c>
      <c r="X462" t="str">
        <f t="shared" si="146"/>
        <v>Dark_list = [197,198,215,228,229,248,261,262,274,275,302,318,319,332,342,359,430,434,435,442,452,461,</v>
      </c>
      <c r="Y462" t="str">
        <f t="shared" si="147"/>
        <v>Dragon_list = [147,148,149,230,329,330,334,371,372,373,380,381,384,443,444,445,</v>
      </c>
      <c r="Z462" t="str">
        <f t="shared" si="148"/>
        <v>Electric_list = [25,26,81,82,100,101,125,135,145,170,171,172,179,180,181,239,243,309,310,311,312,403,404,405,417,</v>
      </c>
      <c r="AA462" t="str">
        <f t="shared" si="149"/>
        <v>Fighting_list = [56,57,62,66,67,68,106,107,214,236,237,256,257,286,296,297,307,308,391,392,447,448,453,454,</v>
      </c>
      <c r="AB462" t="str">
        <f t="shared" si="150"/>
        <v>Fire_list = [4,5,6,37,38,58,59,77,78,126,136,146,155,156,157,218,219,228,229,240,244,250,255,256,257,322,323,324,390,391,392,</v>
      </c>
      <c r="AC462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[6,12,16,17,18,21,22,41,42,83,84,85,123,130,142,144,145,146,149,163,164,165,166,169,176,177,178,187,188,189,193,198,207,225,226,227,249,250,267,276,277,278,279,284,291,333,334,357,373,384,396,397,398,414,415,416,425,426,430,441,458,</v>
      </c>
      <c r="AD462" t="str">
        <f t="shared" si="152"/>
        <v>Ghost_list = [92,93,94,200,292,302,353,354,355,356,425,426,429,442,</v>
      </c>
      <c r="AE462" t="str">
        <f t="shared" si="153"/>
        <v>Grass_list = [1,2,3,43,44,45,46,47,69,70,71,102,103,114,152,153,154,182,187,188,189,191,192,251,252,253,254,270,271,272,273,274,275,285,286,315,331,332,345,346,357,387,388,389,406,407,413,420,421,455,459,460,</v>
      </c>
      <c r="AF462" t="str">
        <f t="shared" si="154"/>
        <v>Ground_list = [27,28,31,34,50,51,74,75,76,95,104,105,111,112,194,195,207,208,220,221,231,232,246,247,259,260,290,322,323,328,329,330,339,340,343,344,383,389,423,443,444,445,449,450,</v>
      </c>
      <c r="AG462" t="str">
        <f t="shared" si="155"/>
        <v>Ice_list = [87,91,124,131,144,215,220,221,225,238,361,362,363,364,365,378,459,460,461,</v>
      </c>
      <c r="AH462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62" t="str">
        <f t="shared" si="157"/>
        <v>Poison_list = [1,2,3,13,14,15,23,24,29,30,31,32,33,34,41,42,43,44,45,48,49,69,70,71,72,73,88,89,92,93,94,109,110,167,168,169,211,269,315,316,317,336,406,407,434,435,451,452,453,454,</v>
      </c>
      <c r="AJ462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62" t="str">
        <f t="shared" si="159"/>
        <v>Rock_list = [74,75,76,95,111,112,138,139,140,141,142,185,213,219,222,246,247,248,299,304,305,306,337,338,345,346,347,348,369,377,408,409,410,411,438,</v>
      </c>
      <c r="AL462" t="str">
        <f t="shared" si="160"/>
        <v>Steel_list = [81,82,205,208,212,227,303,304,305,306,374,375,376,379,385,395,410,411,436,437,448,</v>
      </c>
      <c r="AM462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63" spans="1:39" x14ac:dyDescent="0.5">
      <c r="A463">
        <v>462</v>
      </c>
      <c r="B463" t="s">
        <v>1571</v>
      </c>
      <c r="C463" t="s">
        <v>1632</v>
      </c>
      <c r="D463" t="s">
        <v>1630</v>
      </c>
      <c r="E463" t="str">
        <f t="shared" si="166"/>
        <v/>
      </c>
      <c r="F463" t="str">
        <f t="shared" si="166"/>
        <v/>
      </c>
      <c r="G463" t="str">
        <f t="shared" si="166"/>
        <v/>
      </c>
      <c r="H463">
        <f t="shared" si="166"/>
        <v>462</v>
      </c>
      <c r="I463" t="str">
        <f t="shared" si="166"/>
        <v/>
      </c>
      <c r="J463" t="str">
        <f t="shared" si="166"/>
        <v/>
      </c>
      <c r="K463" t="str">
        <f t="shared" si="166"/>
        <v/>
      </c>
      <c r="L463" t="str">
        <f t="shared" si="166"/>
        <v/>
      </c>
      <c r="M463" t="str">
        <f t="shared" si="166"/>
        <v/>
      </c>
      <c r="N463" t="str">
        <f t="shared" si="166"/>
        <v/>
      </c>
      <c r="O463" t="str">
        <f t="shared" si="166"/>
        <v/>
      </c>
      <c r="P463" t="str">
        <f t="shared" si="166"/>
        <v/>
      </c>
      <c r="Q463" t="str">
        <f t="shared" si="166"/>
        <v/>
      </c>
      <c r="R463" t="str">
        <f t="shared" si="166"/>
        <v/>
      </c>
      <c r="S463" t="str">
        <f t="shared" si="166"/>
        <v/>
      </c>
      <c r="T463">
        <f t="shared" si="166"/>
        <v>462</v>
      </c>
      <c r="U463" t="str">
        <f t="shared" si="165"/>
        <v/>
      </c>
      <c r="W463" t="str">
        <f t="shared" si="167"/>
        <v>Bug_list = [10,11,12,13,14,15,46,47,48,49,123,127,165,166,167,168,193,204,205,212,213,214,265,266,267,268,269,283,284,290,291,292,313,314,347,348,401,402,412,413,414,415,416,451,</v>
      </c>
      <c r="X463" t="str">
        <f t="shared" si="146"/>
        <v>Dark_list = [197,198,215,228,229,248,261,262,274,275,302,318,319,332,342,359,430,434,435,442,452,461,</v>
      </c>
      <c r="Y463" t="str">
        <f t="shared" si="147"/>
        <v>Dragon_list = [147,148,149,230,329,330,334,371,372,373,380,381,384,443,444,445,</v>
      </c>
      <c r="Z463" t="str">
        <f t="shared" si="148"/>
        <v>Electric_list = [25,26,81,82,100,101,125,135,145,170,171,172,179,180,181,239,243,309,310,311,312,403,404,405,417,462,</v>
      </c>
      <c r="AA463" t="str">
        <f t="shared" si="149"/>
        <v>Fighting_list = [56,57,62,66,67,68,106,107,214,236,237,256,257,286,296,297,307,308,391,392,447,448,453,454,</v>
      </c>
      <c r="AB463" t="str">
        <f t="shared" si="150"/>
        <v>Fire_list = [4,5,6,37,38,58,59,77,78,126,136,146,155,156,157,218,219,228,229,240,244,250,255,256,257,322,323,324,390,391,392,</v>
      </c>
      <c r="AC463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[6,12,16,17,18,21,22,41,42,83,84,85,123,130,142,144,145,146,149,163,164,165,166,169,176,177,178,187,188,189,193,198,207,225,226,227,249,250,267,276,277,278,279,284,291,333,334,357,373,384,396,397,398,414,415,416,425,426,430,441,458,</v>
      </c>
      <c r="AD463" t="str">
        <f t="shared" si="152"/>
        <v>Ghost_list = [92,93,94,200,292,302,353,354,355,356,425,426,429,442,</v>
      </c>
      <c r="AE463" t="str">
        <f t="shared" si="153"/>
        <v>Grass_list = [1,2,3,43,44,45,46,47,69,70,71,102,103,114,152,153,154,182,187,188,189,191,192,251,252,253,254,270,271,272,273,274,275,285,286,315,331,332,345,346,357,387,388,389,406,407,413,420,421,455,459,460,</v>
      </c>
      <c r="AF463" t="str">
        <f t="shared" si="154"/>
        <v>Ground_list = [27,28,31,34,50,51,74,75,76,95,104,105,111,112,194,195,207,208,220,221,231,232,246,247,259,260,290,322,323,328,329,330,339,340,343,344,383,389,423,443,444,445,449,450,</v>
      </c>
      <c r="AG463" t="str">
        <f t="shared" si="155"/>
        <v>Ice_list = [87,91,124,131,144,215,220,221,225,238,361,362,363,364,365,378,459,460,461,</v>
      </c>
      <c r="AH463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</v>
      </c>
      <c r="AI463" t="str">
        <f t="shared" si="157"/>
        <v>Poison_list = [1,2,3,13,14,15,23,24,29,30,31,32,33,34,41,42,43,44,45,48,49,69,70,71,72,73,88,89,92,93,94,109,110,167,168,169,211,269,315,316,317,336,406,407,434,435,451,452,453,454,</v>
      </c>
      <c r="AJ463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63" t="str">
        <f t="shared" si="159"/>
        <v>Rock_list = [74,75,76,95,111,112,138,139,140,141,142,185,213,219,222,246,247,248,299,304,305,306,337,338,345,346,347,348,369,377,408,409,410,411,438,</v>
      </c>
      <c r="AL463" t="str">
        <f t="shared" si="160"/>
        <v>Steel_list = [81,82,205,208,212,227,303,304,305,306,374,375,376,379,385,395,410,411,436,437,448,462,</v>
      </c>
      <c r="AM463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64" spans="1:39" x14ac:dyDescent="0.5">
      <c r="A464">
        <v>463</v>
      </c>
      <c r="B464" t="s">
        <v>1572</v>
      </c>
      <c r="C464" t="s">
        <v>1620</v>
      </c>
      <c r="D464" t="s">
        <v>1634</v>
      </c>
      <c r="E464" t="str">
        <f t="shared" si="166"/>
        <v/>
      </c>
      <c r="F464" t="str">
        <f t="shared" si="166"/>
        <v/>
      </c>
      <c r="G464" t="str">
        <f t="shared" si="166"/>
        <v/>
      </c>
      <c r="H464" t="str">
        <f t="shared" si="166"/>
        <v/>
      </c>
      <c r="I464" t="str">
        <f t="shared" si="166"/>
        <v/>
      </c>
      <c r="J464" t="str">
        <f t="shared" si="166"/>
        <v/>
      </c>
      <c r="K464" t="str">
        <f t="shared" si="166"/>
        <v/>
      </c>
      <c r="L464" t="str">
        <f t="shared" si="166"/>
        <v/>
      </c>
      <c r="M464" t="str">
        <f t="shared" si="166"/>
        <v/>
      </c>
      <c r="N464" t="str">
        <f t="shared" si="166"/>
        <v/>
      </c>
      <c r="O464" t="str">
        <f t="shared" si="166"/>
        <v/>
      </c>
      <c r="P464">
        <f t="shared" si="166"/>
        <v>463</v>
      </c>
      <c r="Q464" t="str">
        <f t="shared" si="166"/>
        <v/>
      </c>
      <c r="R464" t="str">
        <f t="shared" si="166"/>
        <v/>
      </c>
      <c r="S464" t="str">
        <f t="shared" si="166"/>
        <v/>
      </c>
      <c r="T464" t="str">
        <f t="shared" si="166"/>
        <v/>
      </c>
      <c r="U464" t="str">
        <f t="shared" si="165"/>
        <v/>
      </c>
      <c r="W464" t="str">
        <f t="shared" si="167"/>
        <v>Bug_list = [10,11,12,13,14,15,46,47,48,49,123,127,165,166,167,168,193,204,205,212,213,214,265,266,267,268,269,283,284,290,291,292,313,314,347,348,401,402,412,413,414,415,416,451,</v>
      </c>
      <c r="X464" t="str">
        <f t="shared" si="146"/>
        <v>Dark_list = [197,198,215,228,229,248,261,262,274,275,302,318,319,332,342,359,430,434,435,442,452,461,</v>
      </c>
      <c r="Y464" t="str">
        <f t="shared" si="147"/>
        <v>Dragon_list = [147,148,149,230,329,330,334,371,372,373,380,381,384,443,444,445,</v>
      </c>
      <c r="Z464" t="str">
        <f t="shared" si="148"/>
        <v>Electric_list = [25,26,81,82,100,101,125,135,145,170,171,172,179,180,181,239,243,309,310,311,312,403,404,405,417,462,</v>
      </c>
      <c r="AA464" t="str">
        <f t="shared" si="149"/>
        <v>Fighting_list = [56,57,62,66,67,68,106,107,214,236,237,256,257,286,296,297,307,308,391,392,447,448,453,454,</v>
      </c>
      <c r="AB464" t="str">
        <f t="shared" si="150"/>
        <v>Fire_list = [4,5,6,37,38,58,59,77,78,126,136,146,155,156,157,218,219,228,229,240,244,250,255,256,257,322,323,324,390,391,392,</v>
      </c>
      <c r="AC464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[6,12,16,17,18,21,22,41,42,83,84,85,123,130,142,144,145,146,149,163,164,165,166,169,176,177,178,187,188,189,193,198,207,225,226,227,249,250,267,276,277,278,279,284,291,333,334,357,373,384,396,397,398,414,415,416,425,426,430,441,458,</v>
      </c>
      <c r="AD464" t="str">
        <f t="shared" si="152"/>
        <v>Ghost_list = [92,93,94,200,292,302,353,354,355,356,425,426,429,442,</v>
      </c>
      <c r="AE464" t="str">
        <f t="shared" si="153"/>
        <v>Grass_list = [1,2,3,43,44,45,46,47,69,70,71,102,103,114,152,153,154,182,187,188,189,191,192,251,252,253,254,270,271,272,273,274,275,285,286,315,331,332,345,346,357,387,388,389,406,407,413,420,421,455,459,460,</v>
      </c>
      <c r="AF464" t="str">
        <f t="shared" si="154"/>
        <v>Ground_list = [27,28,31,34,50,51,74,75,76,95,104,105,111,112,194,195,207,208,220,221,231,232,246,247,259,260,290,322,323,328,329,330,339,340,343,344,383,389,423,443,444,445,449,450,</v>
      </c>
      <c r="AG464" t="str">
        <f t="shared" si="155"/>
        <v>Ice_list = [87,91,124,131,144,215,220,221,225,238,361,362,363,364,365,378,459,460,461,</v>
      </c>
      <c r="AH464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</v>
      </c>
      <c r="AI464" t="str">
        <f t="shared" si="157"/>
        <v>Poison_list = [1,2,3,13,14,15,23,24,29,30,31,32,33,34,41,42,43,44,45,48,49,69,70,71,72,73,88,89,92,93,94,109,110,167,168,169,211,269,315,316,317,336,406,407,434,435,451,452,453,454,</v>
      </c>
      <c r="AJ464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64" t="str">
        <f t="shared" si="159"/>
        <v>Rock_list = [74,75,76,95,111,112,138,139,140,141,142,185,213,219,222,246,247,248,299,304,305,306,337,338,345,346,347,348,369,377,408,409,410,411,438,</v>
      </c>
      <c r="AL464" t="str">
        <f t="shared" si="160"/>
        <v>Steel_list = [81,82,205,208,212,227,303,304,305,306,374,375,376,379,385,395,410,411,436,437,448,462,</v>
      </c>
      <c r="AM464" t="str">
        <f t="shared" si="145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65" spans="1:39" x14ac:dyDescent="0.5">
      <c r="A465">
        <v>464</v>
      </c>
      <c r="B465" t="s">
        <v>1573</v>
      </c>
      <c r="C465" t="s">
        <v>1616</v>
      </c>
      <c r="D465" t="s">
        <v>1623</v>
      </c>
      <c r="E465" t="str">
        <f t="shared" si="166"/>
        <v/>
      </c>
      <c r="F465" t="str">
        <f t="shared" si="166"/>
        <v/>
      </c>
      <c r="G465" t="str">
        <f t="shared" si="166"/>
        <v/>
      </c>
      <c r="H465" t="str">
        <f t="shared" si="166"/>
        <v/>
      </c>
      <c r="I465" t="str">
        <f t="shared" si="166"/>
        <v/>
      </c>
      <c r="J465" t="str">
        <f t="shared" si="166"/>
        <v/>
      </c>
      <c r="K465" t="str">
        <f t="shared" si="166"/>
        <v/>
      </c>
      <c r="L465" t="str">
        <f t="shared" si="166"/>
        <v/>
      </c>
      <c r="M465" t="str">
        <f t="shared" si="166"/>
        <v/>
      </c>
      <c r="N465">
        <f t="shared" si="166"/>
        <v>464</v>
      </c>
      <c r="O465" t="str">
        <f t="shared" si="166"/>
        <v/>
      </c>
      <c r="P465" t="str">
        <f t="shared" si="166"/>
        <v/>
      </c>
      <c r="Q465" t="str">
        <f t="shared" si="166"/>
        <v/>
      </c>
      <c r="R465" t="str">
        <f t="shared" si="166"/>
        <v/>
      </c>
      <c r="S465">
        <f t="shared" si="166"/>
        <v>464</v>
      </c>
      <c r="T465" t="str">
        <f t="shared" si="166"/>
        <v/>
      </c>
      <c r="U465" t="str">
        <f t="shared" si="165"/>
        <v/>
      </c>
      <c r="W465" t="str">
        <f t="shared" si="167"/>
        <v>Bug_list = [10,11,12,13,14,15,46,47,48,49,123,127,165,166,167,168,193,204,205,212,213,214,265,266,267,268,269,283,284,290,291,292,313,314,347,348,401,402,412,413,414,415,416,451,</v>
      </c>
      <c r="X465" t="str">
        <f t="shared" si="146"/>
        <v>Dark_list = [197,198,215,228,229,248,261,262,274,275,302,318,319,332,342,359,430,434,435,442,452,461,</v>
      </c>
      <c r="Y465" t="str">
        <f t="shared" si="147"/>
        <v>Dragon_list = [147,148,149,230,329,330,334,371,372,373,380,381,384,443,444,445,</v>
      </c>
      <c r="Z465" t="str">
        <f t="shared" si="148"/>
        <v>Electric_list = [25,26,81,82,100,101,125,135,145,170,171,172,179,180,181,239,243,309,310,311,312,403,404,405,417,462,</v>
      </c>
      <c r="AA465" t="str">
        <f t="shared" si="149"/>
        <v>Fighting_list = [56,57,62,66,67,68,106,107,214,236,237,256,257,286,296,297,307,308,391,392,447,448,453,454,</v>
      </c>
      <c r="AB465" t="str">
        <f t="shared" si="150"/>
        <v>Fire_list = [4,5,6,37,38,58,59,77,78,126,136,146,155,156,157,218,219,228,229,240,244,250,255,256,257,322,323,324,390,391,392,</v>
      </c>
      <c r="AC465" t="str">
        <f t="shared" si="151"/>
        <v>Flying_list = [6,12,16,17,18,21,22,41,42,83,84,85,123,130,142,144,145,146,149,163,164,165,166,169,176,177,178,187,188,189,193,198,207,225,226,227,249,250,267,276,277,278,279,284,291,333,334,357,373,384,396,397,398,414,415,416,425,426,430,441,458,</v>
      </c>
      <c r="AD465" t="str">
        <f t="shared" si="152"/>
        <v>Ghost_list = [92,93,94,200,292,302,353,354,355,356,425,426,429,442,</v>
      </c>
      <c r="AE465" t="str">
        <f t="shared" si="153"/>
        <v>Grass_list = [1,2,3,43,44,45,46,47,69,70,71,102,103,114,152,153,154,182,187,188,189,191,192,251,252,253,254,270,271,272,273,274,275,285,286,315,331,332,345,346,357,387,388,389,406,407,413,420,421,455,459,460,</v>
      </c>
      <c r="AF465" t="str">
        <f t="shared" si="154"/>
        <v>Ground_list = [27,28,31,34,50,51,74,75,76,95,104,105,111,112,194,195,207,208,220,221,231,232,246,247,259,260,290,322,323,328,329,330,339,340,343,344,383,389,423,443,444,445,449,450,464,</v>
      </c>
      <c r="AG465" t="str">
        <f t="shared" si="155"/>
        <v>Ice_list = [87,91,124,131,144,215,220,221,225,238,361,362,363,364,365,378,459,460,461,</v>
      </c>
      <c r="AH465" t="str">
        <f t="shared" si="156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</v>
      </c>
      <c r="AI465" t="str">
        <f t="shared" si="157"/>
        <v>Poison_list = [1,2,3,13,14,15,23,24,29,30,31,32,33,34,41,42,43,44,45,48,49,69,70,71,72,73,88,89,92,93,94,109,110,167,168,169,211,269,315,316,317,336,406,407,434,435,451,452,453,454,</v>
      </c>
      <c r="AJ465" t="str">
        <f t="shared" si="158"/>
        <v>Psychic_list = [63,64,65,79,80,96,97,102,103,121,122,124,150,151,177,178,196,199,201,202,203,238,249,251,280,281,282,307,308,325,326,337,338,343,344,358,360,374,375,376,380,381,385,386,433,436,437,439,</v>
      </c>
      <c r="AK465" t="str">
        <f t="shared" si="159"/>
        <v>Rock_list = [74,75,76,95,111,112,138,139,140,141,142,185,213,219,222,246,247,248,299,304,305,306,337,338,345,346,347,348,369,377,408,409,410,411,438,464,</v>
      </c>
      <c r="AL465" t="str">
        <f t="shared" si="160"/>
        <v>Steel_list = [81,82,205,208,212,227,303,304,305,306,374,375,376,379,385,395,410,411,436,437,448,462,</v>
      </c>
      <c r="AM465" t="str">
        <f t="shared" ref="AM465:AM509" si="168">IF($A464=507,_xlfn.CONCAT(AM464,"]"),IF(U465&lt;&gt;"",_xlfn.CONCAT(AM464,U465,","),AM464))</f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66" spans="1:39" x14ac:dyDescent="0.5">
      <c r="A466">
        <v>465</v>
      </c>
      <c r="B466" t="s">
        <v>1574</v>
      </c>
      <c r="C466" t="s">
        <v>1618</v>
      </c>
      <c r="D466" t="s">
        <v>1634</v>
      </c>
      <c r="E466" t="str">
        <f t="shared" si="166"/>
        <v/>
      </c>
      <c r="F466" t="str">
        <f t="shared" si="166"/>
        <v/>
      </c>
      <c r="G466" t="str">
        <f t="shared" si="166"/>
        <v/>
      </c>
      <c r="H466" t="str">
        <f t="shared" si="166"/>
        <v/>
      </c>
      <c r="I466" t="str">
        <f t="shared" si="166"/>
        <v/>
      </c>
      <c r="J466" t="str">
        <f t="shared" si="166"/>
        <v/>
      </c>
      <c r="K466" t="str">
        <f t="shared" si="166"/>
        <v/>
      </c>
      <c r="L466" t="str">
        <f t="shared" si="166"/>
        <v/>
      </c>
      <c r="M466">
        <f t="shared" si="166"/>
        <v>465</v>
      </c>
      <c r="N466" t="str">
        <f t="shared" si="166"/>
        <v/>
      </c>
      <c r="O466" t="str">
        <f t="shared" si="166"/>
        <v/>
      </c>
      <c r="P466" t="str">
        <f t="shared" si="166"/>
        <v/>
      </c>
      <c r="Q466" t="str">
        <f t="shared" si="166"/>
        <v/>
      </c>
      <c r="R466" t="str">
        <f t="shared" si="166"/>
        <v/>
      </c>
      <c r="S466" t="str">
        <f t="shared" si="166"/>
        <v/>
      </c>
      <c r="T466" t="str">
        <f t="shared" ref="T466:T485" si="169">IF(OR($C466=T$1,$D466=T$1),$A466,"")</f>
        <v/>
      </c>
      <c r="U466" t="str">
        <f t="shared" si="165"/>
        <v/>
      </c>
      <c r="W466" t="str">
        <f t="shared" si="167"/>
        <v>Bug_list = [10,11,12,13,14,15,46,47,48,49,123,127,165,166,167,168,193,204,205,212,213,214,265,266,267,268,269,283,284,290,291,292,313,314,347,348,401,402,412,413,414,415,416,451,</v>
      </c>
      <c r="X466" t="str">
        <f t="shared" ref="X466:X509" si="170">IF($A465=507,_xlfn.CONCAT(X465,"]"),IF(F466&lt;&gt;"",_xlfn.CONCAT(X465,F466,","),X465))</f>
        <v>Dark_list = [197,198,215,228,229,248,261,262,274,275,302,318,319,332,342,359,430,434,435,442,452,461,</v>
      </c>
      <c r="Y466" t="str">
        <f t="shared" ref="Y466:Y509" si="171">IF($A465=507,_xlfn.CONCAT(Y465,"]"),IF(G466&lt;&gt;"",_xlfn.CONCAT(Y465,G466,","),Y465))</f>
        <v>Dragon_list = [147,148,149,230,329,330,334,371,372,373,380,381,384,443,444,445,</v>
      </c>
      <c r="Z466" t="str">
        <f t="shared" ref="Z466:Z509" si="172">IF($A465=507,_xlfn.CONCAT(Z465,"]"),IF(H466&lt;&gt;"",_xlfn.CONCAT(Z465,H466,","),Z465))</f>
        <v>Electric_list = [25,26,81,82,100,101,125,135,145,170,171,172,179,180,181,239,243,309,310,311,312,403,404,405,417,462,</v>
      </c>
      <c r="AA466" t="str">
        <f t="shared" ref="AA466:AA509" si="173">IF($A465=507,_xlfn.CONCAT(AA465,"]"),IF(I466&lt;&gt;"",_xlfn.CONCAT(AA465,I466,","),AA465))</f>
        <v>Fighting_list = [56,57,62,66,67,68,106,107,214,236,237,256,257,286,296,297,307,308,391,392,447,448,453,454,</v>
      </c>
      <c r="AB466" t="str">
        <f t="shared" ref="AB466:AB509" si="174">IF($A465=507,_xlfn.CONCAT(AB465,"]"),IF(J466&lt;&gt;"",_xlfn.CONCAT(AB465,J466,","),AB465))</f>
        <v>Fire_list = [4,5,6,37,38,58,59,77,78,126,136,146,155,156,157,218,219,228,229,240,244,250,255,256,257,322,323,324,390,391,392,</v>
      </c>
      <c r="AC466" t="str">
        <f t="shared" ref="AC466:AC509" si="175">IF($A465=507,_xlfn.CONCAT(AC465,"]"),IF(K466&lt;&gt;"",_xlfn.CONCAT(AC465,K466,","),AC465))</f>
        <v>Flying_list = [6,12,16,17,18,21,22,41,42,83,84,85,123,130,142,144,145,146,149,163,164,165,166,169,176,177,178,187,188,189,193,198,207,225,226,227,249,250,267,276,277,278,279,284,291,333,334,357,373,384,396,397,398,414,415,416,425,426,430,441,458,</v>
      </c>
      <c r="AD466" t="str">
        <f t="shared" ref="AD466:AD509" si="176">IF($A465=507,_xlfn.CONCAT(AD465,"]"),IF(L466&lt;&gt;"",_xlfn.CONCAT(AD465,L466,","),AD465))</f>
        <v>Ghost_list = [92,93,94,200,292,302,353,354,355,356,425,426,429,442,</v>
      </c>
      <c r="AE466" t="str">
        <f t="shared" ref="AE466:AE509" si="177">IF($A465=507,_xlfn.CONCAT(AE465,"]"),IF(M466&lt;&gt;"",_xlfn.CONCAT(AE465,M466,","),AE465))</f>
        <v>Grass_list = [1,2,3,43,44,45,46,47,69,70,71,102,103,114,152,153,154,182,187,188,189,191,192,251,252,253,254,270,271,272,273,274,275,285,286,315,331,332,345,346,357,387,388,389,406,407,413,420,421,455,459,460,465,</v>
      </c>
      <c r="AF466" t="str">
        <f t="shared" ref="AF466:AF509" si="178">IF($A465=507,_xlfn.CONCAT(AF465,"]"),IF(N466&lt;&gt;"",_xlfn.CONCAT(AF465,N466,","),AF465))</f>
        <v>Ground_list = [27,28,31,34,50,51,74,75,76,95,104,105,111,112,194,195,207,208,220,221,231,232,246,247,259,260,290,322,323,328,329,330,339,340,343,344,383,389,423,443,444,445,449,450,464,</v>
      </c>
      <c r="AG466" t="str">
        <f t="shared" ref="AG466:AG509" si="179">IF($A465=507,_xlfn.CONCAT(AG465,"]"),IF(O466&lt;&gt;"",_xlfn.CONCAT(AG465,O466,","),AG465))</f>
        <v>Ice_list = [87,91,124,131,144,215,220,221,225,238,361,362,363,364,365,378,459,460,461,</v>
      </c>
      <c r="AH466" t="str">
        <f t="shared" ref="AH466:AH509" si="180">IF($A465=507,_xlfn.CONCAT(AH465,"]"),IF(P466&lt;&gt;"",_xlfn.CONCAT(AH465,P466,","),AH465))</f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</v>
      </c>
      <c r="AI466" t="str">
        <f t="shared" ref="AI466:AI509" si="181">IF($A465=507,_xlfn.CONCAT(AI465,"]"),IF(Q466&lt;&gt;"",_xlfn.CONCAT(AI465,Q466,","),AI465))</f>
        <v>Poison_list = [1,2,3,13,14,15,23,24,29,30,31,32,33,34,41,42,43,44,45,48,49,69,70,71,72,73,88,89,92,93,94,109,110,167,168,169,211,269,315,316,317,336,406,407,434,435,451,452,453,454,</v>
      </c>
      <c r="AJ466" t="str">
        <f t="shared" ref="AJ466:AJ509" si="182">IF($A465=507,_xlfn.CONCAT(AJ465,"]"),IF(R466&lt;&gt;"",_xlfn.CONCAT(AJ465,R466,","),AJ465))</f>
        <v>Psychic_list = [63,64,65,79,80,96,97,102,103,121,122,124,150,151,177,178,196,199,201,202,203,238,249,251,280,281,282,307,308,325,326,337,338,343,344,358,360,374,375,376,380,381,385,386,433,436,437,439,</v>
      </c>
      <c r="AK466" t="str">
        <f t="shared" ref="AK466:AK509" si="183">IF($A465=507,_xlfn.CONCAT(AK465,"]"),IF(S466&lt;&gt;"",_xlfn.CONCAT(AK465,S466,","),AK465))</f>
        <v>Rock_list = [74,75,76,95,111,112,138,139,140,141,142,185,213,219,222,246,247,248,299,304,305,306,337,338,345,346,347,348,369,377,408,409,410,411,438,464,</v>
      </c>
      <c r="AL466" t="str">
        <f t="shared" ref="AL466:AL509" si="184">IF($A465=507,_xlfn.CONCAT(AL465,"]"),IF(T466&lt;&gt;"",_xlfn.CONCAT(AL465,T466,","),AL465))</f>
        <v>Steel_list = [81,82,205,208,212,227,303,304,305,306,374,375,376,379,385,395,410,411,436,437,448,462,</v>
      </c>
      <c r="AM466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67" spans="1:39" x14ac:dyDescent="0.5">
      <c r="A467">
        <v>466</v>
      </c>
      <c r="B467" t="s">
        <v>1575</v>
      </c>
      <c r="C467" t="s">
        <v>1632</v>
      </c>
      <c r="D467" t="s">
        <v>1634</v>
      </c>
      <c r="E467" t="str">
        <f t="shared" ref="E467:S482" si="185">IF(OR($C467=E$1,$D467=E$1),$A467,"")</f>
        <v/>
      </c>
      <c r="F467" t="str">
        <f t="shared" si="185"/>
        <v/>
      </c>
      <c r="G467" t="str">
        <f t="shared" si="185"/>
        <v/>
      </c>
      <c r="H467">
        <f t="shared" si="185"/>
        <v>466</v>
      </c>
      <c r="I467" t="str">
        <f t="shared" si="185"/>
        <v/>
      </c>
      <c r="J467" t="str">
        <f t="shared" si="185"/>
        <v/>
      </c>
      <c r="K467" t="str">
        <f t="shared" si="185"/>
        <v/>
      </c>
      <c r="L467" t="str">
        <f t="shared" si="185"/>
        <v/>
      </c>
      <c r="M467" t="str">
        <f t="shared" si="185"/>
        <v/>
      </c>
      <c r="N467" t="str">
        <f t="shared" si="185"/>
        <v/>
      </c>
      <c r="O467" t="str">
        <f t="shared" si="185"/>
        <v/>
      </c>
      <c r="P467" t="str">
        <f t="shared" si="185"/>
        <v/>
      </c>
      <c r="Q467" t="str">
        <f t="shared" si="185"/>
        <v/>
      </c>
      <c r="R467" t="str">
        <f t="shared" si="185"/>
        <v/>
      </c>
      <c r="S467" t="str">
        <f t="shared" si="185"/>
        <v/>
      </c>
      <c r="T467" t="str">
        <f t="shared" si="169"/>
        <v/>
      </c>
      <c r="U467" t="str">
        <f t="shared" si="165"/>
        <v/>
      </c>
      <c r="W467" t="str">
        <f t="shared" si="167"/>
        <v>Bug_list = [10,11,12,13,14,15,46,47,48,49,123,127,165,166,167,168,193,204,205,212,213,214,265,266,267,268,269,283,284,290,291,292,313,314,347,348,401,402,412,413,414,415,416,451,</v>
      </c>
      <c r="X467" t="str">
        <f t="shared" si="170"/>
        <v>Dark_list = [197,198,215,228,229,248,261,262,274,275,302,318,319,332,342,359,430,434,435,442,452,461,</v>
      </c>
      <c r="Y467" t="str">
        <f t="shared" si="171"/>
        <v>Dragon_list = [147,148,149,230,329,330,334,371,372,373,380,381,384,443,444,445,</v>
      </c>
      <c r="Z467" t="str">
        <f t="shared" si="172"/>
        <v>Electric_list = [25,26,81,82,100,101,125,135,145,170,171,172,179,180,181,239,243,309,310,311,312,403,404,405,417,462,466,</v>
      </c>
      <c r="AA467" t="str">
        <f t="shared" si="173"/>
        <v>Fighting_list = [56,57,62,66,67,68,106,107,214,236,237,256,257,286,296,297,307,308,391,392,447,448,453,454,</v>
      </c>
      <c r="AB467" t="str">
        <f t="shared" si="174"/>
        <v>Fire_list = [4,5,6,37,38,58,59,77,78,126,136,146,155,156,157,218,219,228,229,240,244,250,255,256,257,322,323,324,390,391,392,</v>
      </c>
      <c r="AC467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</v>
      </c>
      <c r="AD467" t="str">
        <f t="shared" si="176"/>
        <v>Ghost_list = [92,93,94,200,292,302,353,354,355,356,425,426,429,442,</v>
      </c>
      <c r="AE467" t="str">
        <f t="shared" si="177"/>
        <v>Grass_list = [1,2,3,43,44,45,46,47,69,70,71,102,103,114,152,153,154,182,187,188,189,191,192,251,252,253,254,270,271,272,273,274,275,285,286,315,331,332,345,346,357,387,388,389,406,407,413,420,421,455,459,460,465,</v>
      </c>
      <c r="AF467" t="str">
        <f t="shared" si="178"/>
        <v>Ground_list = [27,28,31,34,50,51,74,75,76,95,104,105,111,112,194,195,207,208,220,221,231,232,246,247,259,260,290,322,323,328,329,330,339,340,343,344,383,389,423,443,444,445,449,450,464,</v>
      </c>
      <c r="AG467" t="str">
        <f t="shared" si="179"/>
        <v>Ice_list = [87,91,124,131,144,215,220,221,225,238,361,362,363,364,365,378,459,460,461,</v>
      </c>
      <c r="AH467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</v>
      </c>
      <c r="AI467" t="str">
        <f t="shared" si="181"/>
        <v>Poison_list = [1,2,3,13,14,15,23,24,29,30,31,32,33,34,41,42,43,44,45,48,49,69,70,71,72,73,88,89,92,93,94,109,110,167,168,169,211,269,315,316,317,336,406,407,434,435,451,452,453,454,</v>
      </c>
      <c r="AJ467" t="str">
        <f t="shared" si="182"/>
        <v>Psychic_list = [63,64,65,79,80,96,97,102,103,121,122,124,150,151,177,178,196,199,201,202,203,238,249,251,280,281,282,307,308,325,326,337,338,343,344,358,360,374,375,376,380,381,385,386,433,436,437,439,</v>
      </c>
      <c r="AK467" t="str">
        <f t="shared" si="183"/>
        <v>Rock_list = [74,75,76,95,111,112,138,139,140,141,142,185,213,219,222,246,247,248,299,304,305,306,337,338,345,346,347,348,369,377,408,409,410,411,438,464,</v>
      </c>
      <c r="AL467" t="str">
        <f t="shared" si="184"/>
        <v>Steel_list = [81,82,205,208,212,227,303,304,305,306,374,375,376,379,385,395,410,411,436,437,448,462,</v>
      </c>
      <c r="AM467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68" spans="1:39" x14ac:dyDescent="0.5">
      <c r="A468">
        <v>467</v>
      </c>
      <c r="B468" t="s">
        <v>1576</v>
      </c>
      <c r="C468" t="s">
        <v>1627</v>
      </c>
      <c r="D468" t="s">
        <v>1634</v>
      </c>
      <c r="E468" t="str">
        <f t="shared" si="185"/>
        <v/>
      </c>
      <c r="F468" t="str">
        <f t="shared" si="185"/>
        <v/>
      </c>
      <c r="G468" t="str">
        <f t="shared" si="185"/>
        <v/>
      </c>
      <c r="H468" t="str">
        <f t="shared" si="185"/>
        <v/>
      </c>
      <c r="I468" t="str">
        <f t="shared" si="185"/>
        <v/>
      </c>
      <c r="J468">
        <f t="shared" si="185"/>
        <v>467</v>
      </c>
      <c r="K468" t="str">
        <f t="shared" si="185"/>
        <v/>
      </c>
      <c r="L468" t="str">
        <f t="shared" si="185"/>
        <v/>
      </c>
      <c r="M468" t="str">
        <f t="shared" si="185"/>
        <v/>
      </c>
      <c r="N468" t="str">
        <f t="shared" si="185"/>
        <v/>
      </c>
      <c r="O468" t="str">
        <f t="shared" si="185"/>
        <v/>
      </c>
      <c r="P468" t="str">
        <f t="shared" si="185"/>
        <v/>
      </c>
      <c r="Q468" t="str">
        <f t="shared" si="185"/>
        <v/>
      </c>
      <c r="R468" t="str">
        <f t="shared" si="185"/>
        <v/>
      </c>
      <c r="S468" t="str">
        <f t="shared" si="185"/>
        <v/>
      </c>
      <c r="T468" t="str">
        <f t="shared" si="169"/>
        <v/>
      </c>
      <c r="U468" t="str">
        <f t="shared" si="165"/>
        <v/>
      </c>
      <c r="W468" t="str">
        <f t="shared" si="167"/>
        <v>Bug_list = [10,11,12,13,14,15,46,47,48,49,123,127,165,166,167,168,193,204,205,212,213,214,265,266,267,268,269,283,284,290,291,292,313,314,347,348,401,402,412,413,414,415,416,451,</v>
      </c>
      <c r="X468" t="str">
        <f t="shared" si="170"/>
        <v>Dark_list = [197,198,215,228,229,248,261,262,274,275,302,318,319,332,342,359,430,434,435,442,452,461,</v>
      </c>
      <c r="Y468" t="str">
        <f t="shared" si="171"/>
        <v>Dragon_list = [147,148,149,230,329,330,334,371,372,373,380,381,384,443,444,445,</v>
      </c>
      <c r="Z468" t="str">
        <f t="shared" si="172"/>
        <v>Electric_list = [25,26,81,82,100,101,125,135,145,170,171,172,179,180,181,239,243,309,310,311,312,403,404,405,417,462,466,</v>
      </c>
      <c r="AA468" t="str">
        <f t="shared" si="173"/>
        <v>Fighting_list = [56,57,62,66,67,68,106,107,214,236,237,256,257,286,296,297,307,308,391,392,447,448,453,454,</v>
      </c>
      <c r="AB468" t="str">
        <f t="shared" si="174"/>
        <v>Fire_list = [4,5,6,37,38,58,59,77,78,126,136,146,155,156,157,218,219,228,229,240,244,250,255,256,257,322,323,324,390,391,392,467,</v>
      </c>
      <c r="AC468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</v>
      </c>
      <c r="AD468" t="str">
        <f t="shared" si="176"/>
        <v>Ghost_list = [92,93,94,200,292,302,353,354,355,356,425,426,429,442,</v>
      </c>
      <c r="AE468" t="str">
        <f t="shared" si="177"/>
        <v>Grass_list = [1,2,3,43,44,45,46,47,69,70,71,102,103,114,152,153,154,182,187,188,189,191,192,251,252,253,254,270,271,272,273,274,275,285,286,315,331,332,345,346,357,387,388,389,406,407,413,420,421,455,459,460,465,</v>
      </c>
      <c r="AF468" t="str">
        <f t="shared" si="178"/>
        <v>Ground_list = [27,28,31,34,50,51,74,75,76,95,104,105,111,112,194,195,207,208,220,221,231,232,246,247,259,260,290,322,323,328,329,330,339,340,343,344,383,389,423,443,444,445,449,450,464,</v>
      </c>
      <c r="AG468" t="str">
        <f t="shared" si="179"/>
        <v>Ice_list = [87,91,124,131,144,215,220,221,225,238,361,362,363,364,365,378,459,460,461,</v>
      </c>
      <c r="AH468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</v>
      </c>
      <c r="AI468" t="str">
        <f t="shared" si="181"/>
        <v>Poison_list = [1,2,3,13,14,15,23,24,29,30,31,32,33,34,41,42,43,44,45,48,49,69,70,71,72,73,88,89,92,93,94,109,110,167,168,169,211,269,315,316,317,336,406,407,434,435,451,452,453,454,</v>
      </c>
      <c r="AJ468" t="str">
        <f t="shared" si="182"/>
        <v>Psychic_list = [63,64,65,79,80,96,97,102,103,121,122,124,150,151,177,178,196,199,201,202,203,238,249,251,280,281,282,307,308,325,326,337,338,343,344,358,360,374,375,376,380,381,385,386,433,436,437,439,</v>
      </c>
      <c r="AK468" t="str">
        <f t="shared" si="183"/>
        <v>Rock_list = [74,75,76,95,111,112,138,139,140,141,142,185,213,219,222,246,247,248,299,304,305,306,337,338,345,346,347,348,369,377,408,409,410,411,438,464,</v>
      </c>
      <c r="AL468" t="str">
        <f t="shared" si="184"/>
        <v>Steel_list = [81,82,205,208,212,227,303,304,305,306,374,375,376,379,385,395,410,411,436,437,448,462,</v>
      </c>
      <c r="AM468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69" spans="1:39" x14ac:dyDescent="0.5">
      <c r="A469">
        <v>468</v>
      </c>
      <c r="B469" t="s">
        <v>1577</v>
      </c>
      <c r="C469" t="s">
        <v>1633</v>
      </c>
      <c r="D469" t="s">
        <v>1621</v>
      </c>
      <c r="E469" t="str">
        <f t="shared" si="185"/>
        <v/>
      </c>
      <c r="F469" t="str">
        <f t="shared" si="185"/>
        <v/>
      </c>
      <c r="G469" t="str">
        <f t="shared" si="185"/>
        <v/>
      </c>
      <c r="H469" t="str">
        <f t="shared" si="185"/>
        <v/>
      </c>
      <c r="I469" t="str">
        <f t="shared" si="185"/>
        <v/>
      </c>
      <c r="J469" t="str">
        <f t="shared" si="185"/>
        <v/>
      </c>
      <c r="K469">
        <f t="shared" si="185"/>
        <v>468</v>
      </c>
      <c r="L469" t="str">
        <f t="shared" si="185"/>
        <v/>
      </c>
      <c r="M469" t="str">
        <f t="shared" si="185"/>
        <v/>
      </c>
      <c r="N469" t="str">
        <f t="shared" si="185"/>
        <v/>
      </c>
      <c r="O469" t="str">
        <f t="shared" si="185"/>
        <v/>
      </c>
      <c r="P469" t="str">
        <f t="shared" si="185"/>
        <v/>
      </c>
      <c r="Q469" t="str">
        <f t="shared" si="185"/>
        <v/>
      </c>
      <c r="R469" t="str">
        <f t="shared" si="185"/>
        <v/>
      </c>
      <c r="S469" t="str">
        <f t="shared" si="185"/>
        <v/>
      </c>
      <c r="T469" t="str">
        <f t="shared" si="169"/>
        <v/>
      </c>
      <c r="U469" t="str">
        <f t="shared" si="165"/>
        <v/>
      </c>
      <c r="W469" t="str">
        <f t="shared" si="167"/>
        <v>Bug_list = [10,11,12,13,14,15,46,47,48,49,123,127,165,166,167,168,193,204,205,212,213,214,265,266,267,268,269,283,284,290,291,292,313,314,347,348,401,402,412,413,414,415,416,451,</v>
      </c>
      <c r="X469" t="str">
        <f t="shared" si="170"/>
        <v>Dark_list = [197,198,215,228,229,248,261,262,274,275,302,318,319,332,342,359,430,434,435,442,452,461,</v>
      </c>
      <c r="Y469" t="str">
        <f t="shared" si="171"/>
        <v>Dragon_list = [147,148,149,230,329,330,334,371,372,373,380,381,384,443,444,445,</v>
      </c>
      <c r="Z469" t="str">
        <f t="shared" si="172"/>
        <v>Electric_list = [25,26,81,82,100,101,125,135,145,170,171,172,179,180,181,239,243,309,310,311,312,403,404,405,417,462,466,</v>
      </c>
      <c r="AA469" t="str">
        <f t="shared" si="173"/>
        <v>Fighting_list = [56,57,62,66,67,68,106,107,214,236,237,256,257,286,296,297,307,308,391,392,447,448,453,454,</v>
      </c>
      <c r="AB469" t="str">
        <f t="shared" si="174"/>
        <v>Fire_list = [4,5,6,37,38,58,59,77,78,126,136,146,155,156,157,218,219,228,229,240,244,250,255,256,257,322,323,324,390,391,392,467,</v>
      </c>
      <c r="AC469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</v>
      </c>
      <c r="AD469" t="str">
        <f t="shared" si="176"/>
        <v>Ghost_list = [92,93,94,200,292,302,353,354,355,356,425,426,429,442,</v>
      </c>
      <c r="AE469" t="str">
        <f t="shared" si="177"/>
        <v>Grass_list = [1,2,3,43,44,45,46,47,69,70,71,102,103,114,152,153,154,182,187,188,189,191,192,251,252,253,254,270,271,272,273,274,275,285,286,315,331,332,345,346,357,387,388,389,406,407,413,420,421,455,459,460,465,</v>
      </c>
      <c r="AF469" t="str">
        <f t="shared" si="178"/>
        <v>Ground_list = [27,28,31,34,50,51,74,75,76,95,104,105,111,112,194,195,207,208,220,221,231,232,246,247,259,260,290,322,323,328,329,330,339,340,343,344,383,389,423,443,444,445,449,450,464,</v>
      </c>
      <c r="AG469" t="str">
        <f t="shared" si="179"/>
        <v>Ice_list = [87,91,124,131,144,215,220,221,225,238,361,362,363,364,365,378,459,460,461,</v>
      </c>
      <c r="AH469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</v>
      </c>
      <c r="AI469" t="str">
        <f t="shared" si="181"/>
        <v>Poison_list = [1,2,3,13,14,15,23,24,29,30,31,32,33,34,41,42,43,44,45,48,49,69,70,71,72,73,88,89,92,93,94,109,110,167,168,169,211,269,315,316,317,336,406,407,434,435,451,452,453,454,</v>
      </c>
      <c r="AJ469" t="str">
        <f t="shared" si="182"/>
        <v>Psychic_list = [63,64,65,79,80,96,97,102,103,121,122,124,150,151,177,178,196,199,201,202,203,238,249,251,280,281,282,307,308,325,326,337,338,343,344,358,360,374,375,376,380,381,385,386,433,436,437,439,</v>
      </c>
      <c r="AK469" t="str">
        <f t="shared" si="183"/>
        <v>Rock_list = [74,75,76,95,111,112,138,139,140,141,142,185,213,219,222,246,247,248,299,304,305,306,337,338,345,346,347,348,369,377,408,409,410,411,438,464,</v>
      </c>
      <c r="AL469" t="str">
        <f t="shared" si="184"/>
        <v>Steel_list = [81,82,205,208,212,227,303,304,305,306,374,375,376,379,385,395,410,411,436,437,448,462,</v>
      </c>
      <c r="AM469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70" spans="1:39" x14ac:dyDescent="0.5">
      <c r="A470">
        <v>469</v>
      </c>
      <c r="B470" t="s">
        <v>1578</v>
      </c>
      <c r="C470" t="s">
        <v>1626</v>
      </c>
      <c r="D470" t="s">
        <v>1621</v>
      </c>
      <c r="E470">
        <f t="shared" si="185"/>
        <v>469</v>
      </c>
      <c r="F470" t="str">
        <f t="shared" si="185"/>
        <v/>
      </c>
      <c r="G470" t="str">
        <f t="shared" si="185"/>
        <v/>
      </c>
      <c r="H470" t="str">
        <f t="shared" si="185"/>
        <v/>
      </c>
      <c r="I470" t="str">
        <f t="shared" si="185"/>
        <v/>
      </c>
      <c r="J470" t="str">
        <f t="shared" si="185"/>
        <v/>
      </c>
      <c r="K470">
        <f t="shared" si="185"/>
        <v>469</v>
      </c>
      <c r="L470" t="str">
        <f t="shared" si="185"/>
        <v/>
      </c>
      <c r="M470" t="str">
        <f t="shared" si="185"/>
        <v/>
      </c>
      <c r="N470" t="str">
        <f t="shared" si="185"/>
        <v/>
      </c>
      <c r="O470" t="str">
        <f t="shared" si="185"/>
        <v/>
      </c>
      <c r="P470" t="str">
        <f t="shared" si="185"/>
        <v/>
      </c>
      <c r="Q470" t="str">
        <f t="shared" si="185"/>
        <v/>
      </c>
      <c r="R470" t="str">
        <f t="shared" si="185"/>
        <v/>
      </c>
      <c r="S470" t="str">
        <f t="shared" si="185"/>
        <v/>
      </c>
      <c r="T470" t="str">
        <f t="shared" si="169"/>
        <v/>
      </c>
      <c r="U470" t="str">
        <f t="shared" si="165"/>
        <v/>
      </c>
      <c r="W470" t="str">
        <f t="shared" si="167"/>
        <v>Bug_list = [10,11,12,13,14,15,46,47,48,49,123,127,165,166,167,168,193,204,205,212,213,214,265,266,267,268,269,283,284,290,291,292,313,314,347,348,401,402,412,413,414,415,416,451,469,</v>
      </c>
      <c r="X470" t="str">
        <f t="shared" si="170"/>
        <v>Dark_list = [197,198,215,228,229,248,261,262,274,275,302,318,319,332,342,359,430,434,435,442,452,461,</v>
      </c>
      <c r="Y470" t="str">
        <f t="shared" si="171"/>
        <v>Dragon_list = [147,148,149,230,329,330,334,371,372,373,380,381,384,443,444,445,</v>
      </c>
      <c r="Z470" t="str">
        <f t="shared" si="172"/>
        <v>Electric_list = [25,26,81,82,100,101,125,135,145,170,171,172,179,180,181,239,243,309,310,311,312,403,404,405,417,462,466,</v>
      </c>
      <c r="AA470" t="str">
        <f t="shared" si="173"/>
        <v>Fighting_list = [56,57,62,66,67,68,106,107,214,236,237,256,257,286,296,297,307,308,391,392,447,448,453,454,</v>
      </c>
      <c r="AB470" t="str">
        <f t="shared" si="174"/>
        <v>Fire_list = [4,5,6,37,38,58,59,77,78,126,136,146,155,156,157,218,219,228,229,240,244,250,255,256,257,322,323,324,390,391,392,467,</v>
      </c>
      <c r="AC470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</v>
      </c>
      <c r="AD470" t="str">
        <f t="shared" si="176"/>
        <v>Ghost_list = [92,93,94,200,292,302,353,354,355,356,425,426,429,442,</v>
      </c>
      <c r="AE470" t="str">
        <f t="shared" si="177"/>
        <v>Grass_list = [1,2,3,43,44,45,46,47,69,70,71,102,103,114,152,153,154,182,187,188,189,191,192,251,252,253,254,270,271,272,273,274,275,285,286,315,331,332,345,346,357,387,388,389,406,407,413,420,421,455,459,460,465,</v>
      </c>
      <c r="AF470" t="str">
        <f t="shared" si="178"/>
        <v>Ground_list = [27,28,31,34,50,51,74,75,76,95,104,105,111,112,194,195,207,208,220,221,231,232,246,247,259,260,290,322,323,328,329,330,339,340,343,344,383,389,423,443,444,445,449,450,464,</v>
      </c>
      <c r="AG470" t="str">
        <f t="shared" si="179"/>
        <v>Ice_list = [87,91,124,131,144,215,220,221,225,238,361,362,363,364,365,378,459,460,461,</v>
      </c>
      <c r="AH470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</v>
      </c>
      <c r="AI470" t="str">
        <f t="shared" si="181"/>
        <v>Poison_list = [1,2,3,13,14,15,23,24,29,30,31,32,33,34,41,42,43,44,45,48,49,69,70,71,72,73,88,89,92,93,94,109,110,167,168,169,211,269,315,316,317,336,406,407,434,435,451,452,453,454,</v>
      </c>
      <c r="AJ470" t="str">
        <f t="shared" si="182"/>
        <v>Psychic_list = [63,64,65,79,80,96,97,102,103,121,122,124,150,151,177,178,196,199,201,202,203,238,249,251,280,281,282,307,308,325,326,337,338,343,344,358,360,374,375,376,380,381,385,386,433,436,437,439,</v>
      </c>
      <c r="AK470" t="str">
        <f t="shared" si="183"/>
        <v>Rock_list = [74,75,76,95,111,112,138,139,140,141,142,185,213,219,222,246,247,248,299,304,305,306,337,338,345,346,347,348,369,377,408,409,410,411,438,464,</v>
      </c>
      <c r="AL470" t="str">
        <f t="shared" si="184"/>
        <v>Steel_list = [81,82,205,208,212,227,303,304,305,306,374,375,376,379,385,395,410,411,436,437,448,462,</v>
      </c>
      <c r="AM470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71" spans="1:39" x14ac:dyDescent="0.5">
      <c r="A471">
        <v>470</v>
      </c>
      <c r="B471" t="s">
        <v>1579</v>
      </c>
      <c r="C471" t="s">
        <v>1618</v>
      </c>
      <c r="D471" t="s">
        <v>1634</v>
      </c>
      <c r="E471" t="str">
        <f t="shared" si="185"/>
        <v/>
      </c>
      <c r="F471" t="str">
        <f t="shared" si="185"/>
        <v/>
      </c>
      <c r="G471" t="str">
        <f t="shared" si="185"/>
        <v/>
      </c>
      <c r="H471" t="str">
        <f t="shared" si="185"/>
        <v/>
      </c>
      <c r="I471" t="str">
        <f t="shared" si="185"/>
        <v/>
      </c>
      <c r="J471" t="str">
        <f t="shared" si="185"/>
        <v/>
      </c>
      <c r="K471" t="str">
        <f t="shared" si="185"/>
        <v/>
      </c>
      <c r="L471" t="str">
        <f t="shared" si="185"/>
        <v/>
      </c>
      <c r="M471">
        <f t="shared" si="185"/>
        <v>470</v>
      </c>
      <c r="N471" t="str">
        <f t="shared" si="185"/>
        <v/>
      </c>
      <c r="O471" t="str">
        <f t="shared" si="185"/>
        <v/>
      </c>
      <c r="P471" t="str">
        <f t="shared" si="185"/>
        <v/>
      </c>
      <c r="Q471" t="str">
        <f t="shared" si="185"/>
        <v/>
      </c>
      <c r="R471" t="str">
        <f t="shared" si="185"/>
        <v/>
      </c>
      <c r="S471" t="str">
        <f t="shared" si="185"/>
        <v/>
      </c>
      <c r="T471" t="str">
        <f t="shared" si="169"/>
        <v/>
      </c>
      <c r="U471" t="str">
        <f t="shared" si="165"/>
        <v/>
      </c>
      <c r="W471" t="str">
        <f t="shared" si="167"/>
        <v>Bug_list = [10,11,12,13,14,15,46,47,48,49,123,127,165,166,167,168,193,204,205,212,213,214,265,266,267,268,269,283,284,290,291,292,313,314,347,348,401,402,412,413,414,415,416,451,469,</v>
      </c>
      <c r="X471" t="str">
        <f t="shared" si="170"/>
        <v>Dark_list = [197,198,215,228,229,248,261,262,274,275,302,318,319,332,342,359,430,434,435,442,452,461,</v>
      </c>
      <c r="Y471" t="str">
        <f t="shared" si="171"/>
        <v>Dragon_list = [147,148,149,230,329,330,334,371,372,373,380,381,384,443,444,445,</v>
      </c>
      <c r="Z471" t="str">
        <f t="shared" si="172"/>
        <v>Electric_list = [25,26,81,82,100,101,125,135,145,170,171,172,179,180,181,239,243,309,310,311,312,403,404,405,417,462,466,</v>
      </c>
      <c r="AA471" t="str">
        <f t="shared" si="173"/>
        <v>Fighting_list = [56,57,62,66,67,68,106,107,214,236,237,256,257,286,296,297,307,308,391,392,447,448,453,454,</v>
      </c>
      <c r="AB471" t="str">
        <f t="shared" si="174"/>
        <v>Fire_list = [4,5,6,37,38,58,59,77,78,126,136,146,155,156,157,218,219,228,229,240,244,250,255,256,257,322,323,324,390,391,392,467,</v>
      </c>
      <c r="AC471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</v>
      </c>
      <c r="AD471" t="str">
        <f t="shared" si="176"/>
        <v>Ghost_list = [92,93,94,200,292,302,353,354,355,356,425,426,429,442,</v>
      </c>
      <c r="AE471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71" t="str">
        <f t="shared" si="178"/>
        <v>Ground_list = [27,28,31,34,50,51,74,75,76,95,104,105,111,112,194,195,207,208,220,221,231,232,246,247,259,260,290,322,323,328,329,330,339,340,343,344,383,389,423,443,444,445,449,450,464,</v>
      </c>
      <c r="AG471" t="str">
        <f t="shared" si="179"/>
        <v>Ice_list = [87,91,124,131,144,215,220,221,225,238,361,362,363,364,365,378,459,460,461,</v>
      </c>
      <c r="AH471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</v>
      </c>
      <c r="AI471" t="str">
        <f t="shared" si="181"/>
        <v>Poison_list = [1,2,3,13,14,15,23,24,29,30,31,32,33,34,41,42,43,44,45,48,49,69,70,71,72,73,88,89,92,93,94,109,110,167,168,169,211,269,315,316,317,336,406,407,434,435,451,452,453,454,</v>
      </c>
      <c r="AJ471" t="str">
        <f t="shared" si="182"/>
        <v>Psychic_list = [63,64,65,79,80,96,97,102,103,121,122,124,150,151,177,178,196,199,201,202,203,238,249,251,280,281,282,307,308,325,326,337,338,343,344,358,360,374,375,376,380,381,385,386,433,436,437,439,</v>
      </c>
      <c r="AK471" t="str">
        <f t="shared" si="183"/>
        <v>Rock_list = [74,75,76,95,111,112,138,139,140,141,142,185,213,219,222,246,247,248,299,304,305,306,337,338,345,346,347,348,369,377,408,409,410,411,438,464,</v>
      </c>
      <c r="AL471" t="str">
        <f t="shared" si="184"/>
        <v>Steel_list = [81,82,205,208,212,227,303,304,305,306,374,375,376,379,385,395,410,411,436,437,448,462,</v>
      </c>
      <c r="AM471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72" spans="1:39" x14ac:dyDescent="0.5">
      <c r="A472">
        <v>471</v>
      </c>
      <c r="B472" t="s">
        <v>1580</v>
      </c>
      <c r="C472" t="s">
        <v>1628</v>
      </c>
      <c r="D472" t="s">
        <v>1634</v>
      </c>
      <c r="E472" t="str">
        <f t="shared" si="185"/>
        <v/>
      </c>
      <c r="F472" t="str">
        <f t="shared" si="185"/>
        <v/>
      </c>
      <c r="G472" t="str">
        <f t="shared" si="185"/>
        <v/>
      </c>
      <c r="H472" t="str">
        <f t="shared" si="185"/>
        <v/>
      </c>
      <c r="I472" t="str">
        <f t="shared" si="185"/>
        <v/>
      </c>
      <c r="J472" t="str">
        <f t="shared" si="185"/>
        <v/>
      </c>
      <c r="K472" t="str">
        <f t="shared" si="185"/>
        <v/>
      </c>
      <c r="L472" t="str">
        <f t="shared" si="185"/>
        <v/>
      </c>
      <c r="M472" t="str">
        <f t="shared" si="185"/>
        <v/>
      </c>
      <c r="N472" t="str">
        <f t="shared" si="185"/>
        <v/>
      </c>
      <c r="O472">
        <f t="shared" si="185"/>
        <v>471</v>
      </c>
      <c r="P472" t="str">
        <f t="shared" si="185"/>
        <v/>
      </c>
      <c r="Q472" t="str">
        <f t="shared" si="185"/>
        <v/>
      </c>
      <c r="R472" t="str">
        <f t="shared" si="185"/>
        <v/>
      </c>
      <c r="S472" t="str">
        <f t="shared" si="185"/>
        <v/>
      </c>
      <c r="T472" t="str">
        <f t="shared" si="169"/>
        <v/>
      </c>
      <c r="U472" t="str">
        <f t="shared" si="165"/>
        <v/>
      </c>
      <c r="W472" t="str">
        <f t="shared" si="167"/>
        <v>Bug_list = [10,11,12,13,14,15,46,47,48,49,123,127,165,166,167,168,193,204,205,212,213,214,265,266,267,268,269,283,284,290,291,292,313,314,347,348,401,402,412,413,414,415,416,451,469,</v>
      </c>
      <c r="X472" t="str">
        <f t="shared" si="170"/>
        <v>Dark_list = [197,198,215,228,229,248,261,262,274,275,302,318,319,332,342,359,430,434,435,442,452,461,</v>
      </c>
      <c r="Y472" t="str">
        <f t="shared" si="171"/>
        <v>Dragon_list = [147,148,149,230,329,330,334,371,372,373,380,381,384,443,444,445,</v>
      </c>
      <c r="Z472" t="str">
        <f t="shared" si="172"/>
        <v>Electric_list = [25,26,81,82,100,101,125,135,145,170,171,172,179,180,181,239,243,309,310,311,312,403,404,405,417,462,466,</v>
      </c>
      <c r="AA472" t="str">
        <f t="shared" si="173"/>
        <v>Fighting_list = [56,57,62,66,67,68,106,107,214,236,237,256,257,286,296,297,307,308,391,392,447,448,453,454,</v>
      </c>
      <c r="AB472" t="str">
        <f t="shared" si="174"/>
        <v>Fire_list = [4,5,6,37,38,58,59,77,78,126,136,146,155,156,157,218,219,228,229,240,244,250,255,256,257,322,323,324,390,391,392,467,</v>
      </c>
      <c r="AC472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</v>
      </c>
      <c r="AD472" t="str">
        <f t="shared" si="176"/>
        <v>Ghost_list = [92,93,94,200,292,302,353,354,355,356,425,426,429,442,</v>
      </c>
      <c r="AE472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72" t="str">
        <f t="shared" si="178"/>
        <v>Ground_list = [27,28,31,34,50,51,74,75,76,95,104,105,111,112,194,195,207,208,220,221,231,232,246,247,259,260,290,322,323,328,329,330,339,340,343,344,383,389,423,443,444,445,449,450,464,</v>
      </c>
      <c r="AG472" t="str">
        <f t="shared" si="179"/>
        <v>Ice_list = [87,91,124,131,144,215,220,221,225,238,361,362,363,364,365,378,459,460,461,471,</v>
      </c>
      <c r="AH472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</v>
      </c>
      <c r="AI472" t="str">
        <f t="shared" si="181"/>
        <v>Poison_list = [1,2,3,13,14,15,23,24,29,30,31,32,33,34,41,42,43,44,45,48,49,69,70,71,72,73,88,89,92,93,94,109,110,167,168,169,211,269,315,316,317,336,406,407,434,435,451,452,453,454,</v>
      </c>
      <c r="AJ472" t="str">
        <f t="shared" si="182"/>
        <v>Psychic_list = [63,64,65,79,80,96,97,102,103,121,122,124,150,151,177,178,196,199,201,202,203,238,249,251,280,281,282,307,308,325,326,337,338,343,344,358,360,374,375,376,380,381,385,386,433,436,437,439,</v>
      </c>
      <c r="AK472" t="str">
        <f t="shared" si="183"/>
        <v>Rock_list = [74,75,76,95,111,112,138,139,140,141,142,185,213,219,222,246,247,248,299,304,305,306,337,338,345,346,347,348,369,377,408,409,410,411,438,464,</v>
      </c>
      <c r="AL472" t="str">
        <f t="shared" si="184"/>
        <v>Steel_list = [81,82,205,208,212,227,303,304,305,306,374,375,376,379,385,395,410,411,436,437,448,462,</v>
      </c>
      <c r="AM472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73" spans="1:39" x14ac:dyDescent="0.5">
      <c r="A473">
        <v>472</v>
      </c>
      <c r="B473" t="s">
        <v>1581</v>
      </c>
      <c r="C473" t="s">
        <v>1616</v>
      </c>
      <c r="D473" t="s">
        <v>1621</v>
      </c>
      <c r="E473" t="str">
        <f t="shared" si="185"/>
        <v/>
      </c>
      <c r="F473" t="str">
        <f t="shared" si="185"/>
        <v/>
      </c>
      <c r="G473" t="str">
        <f t="shared" si="185"/>
        <v/>
      </c>
      <c r="H473" t="str">
        <f t="shared" si="185"/>
        <v/>
      </c>
      <c r="I473" t="str">
        <f t="shared" si="185"/>
        <v/>
      </c>
      <c r="J473" t="str">
        <f t="shared" si="185"/>
        <v/>
      </c>
      <c r="K473">
        <f t="shared" si="185"/>
        <v>472</v>
      </c>
      <c r="L473" t="str">
        <f t="shared" si="185"/>
        <v/>
      </c>
      <c r="M473" t="str">
        <f t="shared" si="185"/>
        <v/>
      </c>
      <c r="N473">
        <f t="shared" si="185"/>
        <v>472</v>
      </c>
      <c r="O473" t="str">
        <f t="shared" si="185"/>
        <v/>
      </c>
      <c r="P473" t="str">
        <f t="shared" si="185"/>
        <v/>
      </c>
      <c r="Q473" t="str">
        <f t="shared" si="185"/>
        <v/>
      </c>
      <c r="R473" t="str">
        <f t="shared" si="185"/>
        <v/>
      </c>
      <c r="S473" t="str">
        <f t="shared" si="185"/>
        <v/>
      </c>
      <c r="T473" t="str">
        <f t="shared" si="169"/>
        <v/>
      </c>
      <c r="U473" t="str">
        <f t="shared" si="165"/>
        <v/>
      </c>
      <c r="W473" t="str">
        <f t="shared" si="167"/>
        <v>Bug_list = [10,11,12,13,14,15,46,47,48,49,123,127,165,166,167,168,193,204,205,212,213,214,265,266,267,268,269,283,284,290,291,292,313,314,347,348,401,402,412,413,414,415,416,451,469,</v>
      </c>
      <c r="X473" t="str">
        <f t="shared" si="170"/>
        <v>Dark_list = [197,198,215,228,229,248,261,262,274,275,302,318,319,332,342,359,430,434,435,442,452,461,</v>
      </c>
      <c r="Y473" t="str">
        <f t="shared" si="171"/>
        <v>Dragon_list = [147,148,149,230,329,330,334,371,372,373,380,381,384,443,444,445,</v>
      </c>
      <c r="Z473" t="str">
        <f t="shared" si="172"/>
        <v>Electric_list = [25,26,81,82,100,101,125,135,145,170,171,172,179,180,181,239,243,309,310,311,312,403,404,405,417,462,466,</v>
      </c>
      <c r="AA473" t="str">
        <f t="shared" si="173"/>
        <v>Fighting_list = [56,57,62,66,67,68,106,107,214,236,237,256,257,286,296,297,307,308,391,392,447,448,453,454,</v>
      </c>
      <c r="AB473" t="str">
        <f t="shared" si="174"/>
        <v>Fire_list = [4,5,6,37,38,58,59,77,78,126,136,146,155,156,157,218,219,228,229,240,244,250,255,256,257,322,323,324,390,391,392,467,</v>
      </c>
      <c r="AC473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73" t="str">
        <f t="shared" si="176"/>
        <v>Ghost_list = [92,93,94,200,292,302,353,354,355,356,425,426,429,442,</v>
      </c>
      <c r="AE473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73" t="str">
        <f t="shared" si="178"/>
        <v>Ground_list = [27,28,31,34,50,51,74,75,76,95,104,105,111,112,194,195,207,208,220,221,231,232,246,247,259,260,290,322,323,328,329,330,339,340,343,344,383,389,423,443,444,445,449,450,464,472,</v>
      </c>
      <c r="AG473" t="str">
        <f t="shared" si="179"/>
        <v>Ice_list = [87,91,124,131,144,215,220,221,225,238,361,362,363,364,365,378,459,460,461,471,</v>
      </c>
      <c r="AH473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</v>
      </c>
      <c r="AI473" t="str">
        <f t="shared" si="181"/>
        <v>Poison_list = [1,2,3,13,14,15,23,24,29,30,31,32,33,34,41,42,43,44,45,48,49,69,70,71,72,73,88,89,92,93,94,109,110,167,168,169,211,269,315,316,317,336,406,407,434,435,451,452,453,454,</v>
      </c>
      <c r="AJ473" t="str">
        <f t="shared" si="182"/>
        <v>Psychic_list = [63,64,65,79,80,96,97,102,103,121,122,124,150,151,177,178,196,199,201,202,203,238,249,251,280,281,282,307,308,325,326,337,338,343,344,358,360,374,375,376,380,381,385,386,433,436,437,439,</v>
      </c>
      <c r="AK473" t="str">
        <f t="shared" si="183"/>
        <v>Rock_list = [74,75,76,95,111,112,138,139,140,141,142,185,213,219,222,246,247,248,299,304,305,306,337,338,345,346,347,348,369,377,408,409,410,411,438,464,</v>
      </c>
      <c r="AL473" t="str">
        <f t="shared" si="184"/>
        <v>Steel_list = [81,82,205,208,212,227,303,304,305,306,374,375,376,379,385,395,410,411,436,437,448,462,</v>
      </c>
      <c r="AM473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74" spans="1:39" x14ac:dyDescent="0.5">
      <c r="A474">
        <v>473</v>
      </c>
      <c r="B474" t="s">
        <v>1582</v>
      </c>
      <c r="C474" t="s">
        <v>1628</v>
      </c>
      <c r="D474" t="s">
        <v>1616</v>
      </c>
      <c r="E474" t="str">
        <f t="shared" si="185"/>
        <v/>
      </c>
      <c r="F474" t="str">
        <f t="shared" si="185"/>
        <v/>
      </c>
      <c r="G474" t="str">
        <f t="shared" si="185"/>
        <v/>
      </c>
      <c r="H474" t="str">
        <f t="shared" si="185"/>
        <v/>
      </c>
      <c r="I474" t="str">
        <f t="shared" si="185"/>
        <v/>
      </c>
      <c r="J474" t="str">
        <f t="shared" si="185"/>
        <v/>
      </c>
      <c r="K474" t="str">
        <f t="shared" si="185"/>
        <v/>
      </c>
      <c r="L474" t="str">
        <f t="shared" si="185"/>
        <v/>
      </c>
      <c r="M474" t="str">
        <f t="shared" si="185"/>
        <v/>
      </c>
      <c r="N474">
        <f t="shared" si="185"/>
        <v>473</v>
      </c>
      <c r="O474">
        <f t="shared" si="185"/>
        <v>473</v>
      </c>
      <c r="P474" t="str">
        <f t="shared" si="185"/>
        <v/>
      </c>
      <c r="Q474" t="str">
        <f t="shared" si="185"/>
        <v/>
      </c>
      <c r="R474" t="str">
        <f t="shared" si="185"/>
        <v/>
      </c>
      <c r="S474" t="str">
        <f t="shared" si="185"/>
        <v/>
      </c>
      <c r="T474" t="str">
        <f t="shared" si="169"/>
        <v/>
      </c>
      <c r="U474" t="str">
        <f t="shared" si="165"/>
        <v/>
      </c>
      <c r="W474" t="str">
        <f t="shared" si="167"/>
        <v>Bug_list = [10,11,12,13,14,15,46,47,48,49,123,127,165,166,167,168,193,204,205,212,213,214,265,266,267,268,269,283,284,290,291,292,313,314,347,348,401,402,412,413,414,415,416,451,469,</v>
      </c>
      <c r="X474" t="str">
        <f t="shared" si="170"/>
        <v>Dark_list = [197,198,215,228,229,248,261,262,274,275,302,318,319,332,342,359,430,434,435,442,452,461,</v>
      </c>
      <c r="Y474" t="str">
        <f t="shared" si="171"/>
        <v>Dragon_list = [147,148,149,230,329,330,334,371,372,373,380,381,384,443,444,445,</v>
      </c>
      <c r="Z474" t="str">
        <f t="shared" si="172"/>
        <v>Electric_list = [25,26,81,82,100,101,125,135,145,170,171,172,179,180,181,239,243,309,310,311,312,403,404,405,417,462,466,</v>
      </c>
      <c r="AA474" t="str">
        <f t="shared" si="173"/>
        <v>Fighting_list = [56,57,62,66,67,68,106,107,214,236,237,256,257,286,296,297,307,308,391,392,447,448,453,454,</v>
      </c>
      <c r="AB474" t="str">
        <f t="shared" si="174"/>
        <v>Fire_list = [4,5,6,37,38,58,59,77,78,126,136,146,155,156,157,218,219,228,229,240,244,250,255,256,257,322,323,324,390,391,392,467,</v>
      </c>
      <c r="AC474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74" t="str">
        <f t="shared" si="176"/>
        <v>Ghost_list = [92,93,94,200,292,302,353,354,355,356,425,426,429,442,</v>
      </c>
      <c r="AE474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74" t="str">
        <f t="shared" si="178"/>
        <v>Ground_list = [27,28,31,34,50,51,74,75,76,95,104,105,111,112,194,195,207,208,220,221,231,232,246,247,259,260,290,322,323,328,329,330,339,340,343,344,383,389,423,443,444,445,449,450,464,472,473,</v>
      </c>
      <c r="AG474" t="str">
        <f t="shared" si="179"/>
        <v>Ice_list = [87,91,124,131,144,215,220,221,225,238,361,362,363,364,365,378,459,460,461,471,473,</v>
      </c>
      <c r="AH474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</v>
      </c>
      <c r="AI474" t="str">
        <f t="shared" si="181"/>
        <v>Poison_list = [1,2,3,13,14,15,23,24,29,30,31,32,33,34,41,42,43,44,45,48,49,69,70,71,72,73,88,89,92,93,94,109,110,167,168,169,211,269,315,316,317,336,406,407,434,435,451,452,453,454,</v>
      </c>
      <c r="AJ474" t="str">
        <f t="shared" si="182"/>
        <v>Psychic_list = [63,64,65,79,80,96,97,102,103,121,122,124,150,151,177,178,196,199,201,202,203,238,249,251,280,281,282,307,308,325,326,337,338,343,344,358,360,374,375,376,380,381,385,386,433,436,437,439,</v>
      </c>
      <c r="AK474" t="str">
        <f t="shared" si="183"/>
        <v>Rock_list = [74,75,76,95,111,112,138,139,140,141,142,185,213,219,222,246,247,248,299,304,305,306,337,338,345,346,347,348,369,377,408,409,410,411,438,464,</v>
      </c>
      <c r="AL474" t="str">
        <f t="shared" si="184"/>
        <v>Steel_list = [81,82,205,208,212,227,303,304,305,306,374,375,376,379,385,395,410,411,436,437,448,462,</v>
      </c>
      <c r="AM474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75" spans="1:39" x14ac:dyDescent="0.5">
      <c r="A475">
        <v>474</v>
      </c>
      <c r="B475" t="s">
        <v>1583</v>
      </c>
      <c r="C475" t="s">
        <v>1620</v>
      </c>
      <c r="D475" t="s">
        <v>1634</v>
      </c>
      <c r="E475" t="str">
        <f t="shared" si="185"/>
        <v/>
      </c>
      <c r="F475" t="str">
        <f t="shared" si="185"/>
        <v/>
      </c>
      <c r="G475" t="str">
        <f t="shared" si="185"/>
        <v/>
      </c>
      <c r="H475" t="str">
        <f t="shared" si="185"/>
        <v/>
      </c>
      <c r="I475" t="str">
        <f t="shared" si="185"/>
        <v/>
      </c>
      <c r="J475" t="str">
        <f t="shared" si="185"/>
        <v/>
      </c>
      <c r="K475" t="str">
        <f t="shared" si="185"/>
        <v/>
      </c>
      <c r="L475" t="str">
        <f t="shared" si="185"/>
        <v/>
      </c>
      <c r="M475" t="str">
        <f t="shared" si="185"/>
        <v/>
      </c>
      <c r="N475" t="str">
        <f t="shared" si="185"/>
        <v/>
      </c>
      <c r="O475" t="str">
        <f t="shared" si="185"/>
        <v/>
      </c>
      <c r="P475">
        <f t="shared" si="185"/>
        <v>474</v>
      </c>
      <c r="Q475" t="str">
        <f t="shared" si="185"/>
        <v/>
      </c>
      <c r="R475" t="str">
        <f t="shared" si="185"/>
        <v/>
      </c>
      <c r="S475" t="str">
        <f t="shared" si="185"/>
        <v/>
      </c>
      <c r="T475" t="str">
        <f t="shared" si="169"/>
        <v/>
      </c>
      <c r="U475" t="str">
        <f t="shared" si="165"/>
        <v/>
      </c>
      <c r="W475" t="str">
        <f t="shared" si="167"/>
        <v>Bug_list = [10,11,12,13,14,15,46,47,48,49,123,127,165,166,167,168,193,204,205,212,213,214,265,266,267,268,269,283,284,290,291,292,313,314,347,348,401,402,412,413,414,415,416,451,469,</v>
      </c>
      <c r="X475" t="str">
        <f t="shared" si="170"/>
        <v>Dark_list = [197,198,215,228,229,248,261,262,274,275,302,318,319,332,342,359,430,434,435,442,452,461,</v>
      </c>
      <c r="Y475" t="str">
        <f t="shared" si="171"/>
        <v>Dragon_list = [147,148,149,230,329,330,334,371,372,373,380,381,384,443,444,445,</v>
      </c>
      <c r="Z475" t="str">
        <f t="shared" si="172"/>
        <v>Electric_list = [25,26,81,82,100,101,125,135,145,170,171,172,179,180,181,239,243,309,310,311,312,403,404,405,417,462,466,</v>
      </c>
      <c r="AA475" t="str">
        <f t="shared" si="173"/>
        <v>Fighting_list = [56,57,62,66,67,68,106,107,214,236,237,256,257,286,296,297,307,308,391,392,447,448,453,454,</v>
      </c>
      <c r="AB475" t="str">
        <f t="shared" si="174"/>
        <v>Fire_list = [4,5,6,37,38,58,59,77,78,126,136,146,155,156,157,218,219,228,229,240,244,250,255,256,257,322,323,324,390,391,392,467,</v>
      </c>
      <c r="AC475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75" t="str">
        <f t="shared" si="176"/>
        <v>Ghost_list = [92,93,94,200,292,302,353,354,355,356,425,426,429,442,</v>
      </c>
      <c r="AE475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75" t="str">
        <f t="shared" si="178"/>
        <v>Ground_list = [27,28,31,34,50,51,74,75,76,95,104,105,111,112,194,195,207,208,220,221,231,232,246,247,259,260,290,322,323,328,329,330,339,340,343,344,383,389,423,443,444,445,449,450,464,472,473,</v>
      </c>
      <c r="AG475" t="str">
        <f t="shared" si="179"/>
        <v>Ice_list = [87,91,124,131,144,215,220,221,225,238,361,362,363,364,365,378,459,460,461,471,473,</v>
      </c>
      <c r="AH475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</v>
      </c>
      <c r="AI475" t="str">
        <f t="shared" si="181"/>
        <v>Poison_list = [1,2,3,13,14,15,23,24,29,30,31,32,33,34,41,42,43,44,45,48,49,69,70,71,72,73,88,89,92,93,94,109,110,167,168,169,211,269,315,316,317,336,406,407,434,435,451,452,453,454,</v>
      </c>
      <c r="AJ475" t="str">
        <f t="shared" si="182"/>
        <v>Psychic_list = [63,64,65,79,80,96,97,102,103,121,122,124,150,151,177,178,196,199,201,202,203,238,249,251,280,281,282,307,308,325,326,337,338,343,344,358,360,374,375,376,380,381,385,386,433,436,437,439,</v>
      </c>
      <c r="AK475" t="str">
        <f t="shared" si="183"/>
        <v>Rock_list = [74,75,76,95,111,112,138,139,140,141,142,185,213,219,222,246,247,248,299,304,305,306,337,338,345,346,347,348,369,377,408,409,410,411,438,464,</v>
      </c>
      <c r="AL475" t="str">
        <f t="shared" si="184"/>
        <v>Steel_list = [81,82,205,208,212,227,303,304,305,306,374,375,376,379,385,395,410,411,436,437,448,462,</v>
      </c>
      <c r="AM475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76" spans="1:39" x14ac:dyDescent="0.5">
      <c r="A476">
        <v>475</v>
      </c>
      <c r="B476" t="s">
        <v>1584</v>
      </c>
      <c r="C476" t="s">
        <v>1624</v>
      </c>
      <c r="D476" t="s">
        <v>1631</v>
      </c>
      <c r="E476" t="str">
        <f t="shared" si="185"/>
        <v/>
      </c>
      <c r="F476" t="str">
        <f t="shared" si="185"/>
        <v/>
      </c>
      <c r="G476" t="str">
        <f t="shared" si="185"/>
        <v/>
      </c>
      <c r="H476" t="str">
        <f t="shared" si="185"/>
        <v/>
      </c>
      <c r="I476">
        <f t="shared" si="185"/>
        <v>475</v>
      </c>
      <c r="J476" t="str">
        <f t="shared" si="185"/>
        <v/>
      </c>
      <c r="K476" t="str">
        <f t="shared" si="185"/>
        <v/>
      </c>
      <c r="L476" t="str">
        <f t="shared" si="185"/>
        <v/>
      </c>
      <c r="M476" t="str">
        <f t="shared" si="185"/>
        <v/>
      </c>
      <c r="N476" t="str">
        <f t="shared" si="185"/>
        <v/>
      </c>
      <c r="O476" t="str">
        <f t="shared" si="185"/>
        <v/>
      </c>
      <c r="P476" t="str">
        <f t="shared" si="185"/>
        <v/>
      </c>
      <c r="Q476" t="str">
        <f t="shared" si="185"/>
        <v/>
      </c>
      <c r="R476">
        <f t="shared" si="185"/>
        <v>475</v>
      </c>
      <c r="S476" t="str">
        <f t="shared" si="185"/>
        <v/>
      </c>
      <c r="T476" t="str">
        <f t="shared" si="169"/>
        <v/>
      </c>
      <c r="U476" t="str">
        <f t="shared" si="165"/>
        <v/>
      </c>
      <c r="W476" t="str">
        <f t="shared" si="167"/>
        <v>Bug_list = [10,11,12,13,14,15,46,47,48,49,123,127,165,166,167,168,193,204,205,212,213,214,265,266,267,268,269,283,284,290,291,292,313,314,347,348,401,402,412,413,414,415,416,451,469,</v>
      </c>
      <c r="X476" t="str">
        <f t="shared" si="170"/>
        <v>Dark_list = [197,198,215,228,229,248,261,262,274,275,302,318,319,332,342,359,430,434,435,442,452,461,</v>
      </c>
      <c r="Y476" t="str">
        <f t="shared" si="171"/>
        <v>Dragon_list = [147,148,149,230,329,330,334,371,372,373,380,381,384,443,444,445,</v>
      </c>
      <c r="Z476" t="str">
        <f t="shared" si="172"/>
        <v>Electric_list = [25,26,81,82,100,101,125,135,145,170,171,172,179,180,181,239,243,309,310,311,312,403,404,405,417,462,466,</v>
      </c>
      <c r="AA476" t="str">
        <f t="shared" si="173"/>
        <v>Fighting_list = [56,57,62,66,67,68,106,107,214,236,237,256,257,286,296,297,307,308,391,392,447,448,453,454,475,</v>
      </c>
      <c r="AB476" t="str">
        <f t="shared" si="174"/>
        <v>Fire_list = [4,5,6,37,38,58,59,77,78,126,136,146,155,156,157,218,219,228,229,240,244,250,255,256,257,322,323,324,390,391,392,467,</v>
      </c>
      <c r="AC476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76" t="str">
        <f t="shared" si="176"/>
        <v>Ghost_list = [92,93,94,200,292,302,353,354,355,356,425,426,429,442,</v>
      </c>
      <c r="AE476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76" t="str">
        <f t="shared" si="178"/>
        <v>Ground_list = [27,28,31,34,50,51,74,75,76,95,104,105,111,112,194,195,207,208,220,221,231,232,246,247,259,260,290,322,323,328,329,330,339,340,343,344,383,389,423,443,444,445,449,450,464,472,473,</v>
      </c>
      <c r="AG476" t="str">
        <f t="shared" si="179"/>
        <v>Ice_list = [87,91,124,131,144,215,220,221,225,238,361,362,363,364,365,378,459,460,461,471,473,</v>
      </c>
      <c r="AH476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</v>
      </c>
      <c r="AI476" t="str">
        <f t="shared" si="181"/>
        <v>Poison_list = [1,2,3,13,14,15,23,24,29,30,31,32,33,34,41,42,43,44,45,48,49,69,70,71,72,73,88,89,92,93,94,109,110,167,168,169,211,269,315,316,317,336,406,407,434,435,451,452,453,454,</v>
      </c>
      <c r="AJ476" t="str">
        <f t="shared" si="182"/>
        <v>Psychic_list = [63,64,65,79,80,96,97,102,103,121,122,124,150,151,177,178,196,199,201,202,203,238,249,251,280,281,282,307,308,325,326,337,338,343,344,358,360,374,375,376,380,381,385,386,433,436,437,439,475,</v>
      </c>
      <c r="AK476" t="str">
        <f t="shared" si="183"/>
        <v>Rock_list = [74,75,76,95,111,112,138,139,140,141,142,185,213,219,222,246,247,248,299,304,305,306,337,338,345,346,347,348,369,377,408,409,410,411,438,464,</v>
      </c>
      <c r="AL476" t="str">
        <f t="shared" si="184"/>
        <v>Steel_list = [81,82,205,208,212,227,303,304,305,306,374,375,376,379,385,395,410,411,436,437,448,462,</v>
      </c>
      <c r="AM476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77" spans="1:39" x14ac:dyDescent="0.5">
      <c r="A477">
        <v>476</v>
      </c>
      <c r="B477" t="s">
        <v>1585</v>
      </c>
      <c r="C477" t="s">
        <v>1623</v>
      </c>
      <c r="D477" t="s">
        <v>1630</v>
      </c>
      <c r="E477" t="str">
        <f t="shared" si="185"/>
        <v/>
      </c>
      <c r="F477" t="str">
        <f t="shared" si="185"/>
        <v/>
      </c>
      <c r="G477" t="str">
        <f t="shared" si="185"/>
        <v/>
      </c>
      <c r="H477" t="str">
        <f t="shared" si="185"/>
        <v/>
      </c>
      <c r="I477" t="str">
        <f t="shared" si="185"/>
        <v/>
      </c>
      <c r="J477" t="str">
        <f t="shared" si="185"/>
        <v/>
      </c>
      <c r="K477" t="str">
        <f t="shared" si="185"/>
        <v/>
      </c>
      <c r="L477" t="str">
        <f t="shared" si="185"/>
        <v/>
      </c>
      <c r="M477" t="str">
        <f t="shared" si="185"/>
        <v/>
      </c>
      <c r="N477" t="str">
        <f t="shared" si="185"/>
        <v/>
      </c>
      <c r="O477" t="str">
        <f t="shared" si="185"/>
        <v/>
      </c>
      <c r="P477" t="str">
        <f t="shared" si="185"/>
        <v/>
      </c>
      <c r="Q477" t="str">
        <f t="shared" si="185"/>
        <v/>
      </c>
      <c r="R477" t="str">
        <f t="shared" si="185"/>
        <v/>
      </c>
      <c r="S477">
        <f t="shared" si="185"/>
        <v>476</v>
      </c>
      <c r="T477">
        <f t="shared" si="169"/>
        <v>476</v>
      </c>
      <c r="U477" t="str">
        <f t="shared" si="165"/>
        <v/>
      </c>
      <c r="W477" t="str">
        <f t="shared" si="167"/>
        <v>Bug_list = [10,11,12,13,14,15,46,47,48,49,123,127,165,166,167,168,193,204,205,212,213,214,265,266,267,268,269,283,284,290,291,292,313,314,347,348,401,402,412,413,414,415,416,451,469,</v>
      </c>
      <c r="X477" t="str">
        <f t="shared" si="170"/>
        <v>Dark_list = [197,198,215,228,229,248,261,262,274,275,302,318,319,332,342,359,430,434,435,442,452,461,</v>
      </c>
      <c r="Y477" t="str">
        <f t="shared" si="171"/>
        <v>Dragon_list = [147,148,149,230,329,330,334,371,372,373,380,381,384,443,444,445,</v>
      </c>
      <c r="Z477" t="str">
        <f t="shared" si="172"/>
        <v>Electric_list = [25,26,81,82,100,101,125,135,145,170,171,172,179,180,181,239,243,309,310,311,312,403,404,405,417,462,466,</v>
      </c>
      <c r="AA477" t="str">
        <f t="shared" si="173"/>
        <v>Fighting_list = [56,57,62,66,67,68,106,107,214,236,237,256,257,286,296,297,307,308,391,392,447,448,453,454,475,</v>
      </c>
      <c r="AB477" t="str">
        <f t="shared" si="174"/>
        <v>Fire_list = [4,5,6,37,38,58,59,77,78,126,136,146,155,156,157,218,219,228,229,240,244,250,255,256,257,322,323,324,390,391,392,467,</v>
      </c>
      <c r="AC477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77" t="str">
        <f t="shared" si="176"/>
        <v>Ghost_list = [92,93,94,200,292,302,353,354,355,356,425,426,429,442,</v>
      </c>
      <c r="AE477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77" t="str">
        <f t="shared" si="178"/>
        <v>Ground_list = [27,28,31,34,50,51,74,75,76,95,104,105,111,112,194,195,207,208,220,221,231,232,246,247,259,260,290,322,323,328,329,330,339,340,343,344,383,389,423,443,444,445,449,450,464,472,473,</v>
      </c>
      <c r="AG477" t="str">
        <f t="shared" si="179"/>
        <v>Ice_list = [87,91,124,131,144,215,220,221,225,238,361,362,363,364,365,378,459,460,461,471,473,</v>
      </c>
      <c r="AH477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</v>
      </c>
      <c r="AI477" t="str">
        <f t="shared" si="181"/>
        <v>Poison_list = [1,2,3,13,14,15,23,24,29,30,31,32,33,34,41,42,43,44,45,48,49,69,70,71,72,73,88,89,92,93,94,109,110,167,168,169,211,269,315,316,317,336,406,407,434,435,451,452,453,454,</v>
      </c>
      <c r="AJ477" t="str">
        <f t="shared" si="182"/>
        <v>Psychic_list = [63,64,65,79,80,96,97,102,103,121,122,124,150,151,177,178,196,199,201,202,203,238,249,251,280,281,282,307,308,325,326,337,338,343,344,358,360,374,375,376,380,381,385,386,433,436,437,439,475,</v>
      </c>
      <c r="AK477" t="str">
        <f t="shared" si="183"/>
        <v>Rock_list = [74,75,76,95,111,112,138,139,140,141,142,185,213,219,222,246,247,248,299,304,305,306,337,338,345,346,347,348,369,377,408,409,410,411,438,464,476,</v>
      </c>
      <c r="AL477" t="str">
        <f t="shared" si="184"/>
        <v>Steel_list = [81,82,205,208,212,227,303,304,305,306,374,375,376,379,385,395,410,411,436,437,448,462,476,</v>
      </c>
      <c r="AM477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78" spans="1:39" x14ac:dyDescent="0.5">
      <c r="A478">
        <v>477</v>
      </c>
      <c r="B478" t="s">
        <v>1586</v>
      </c>
      <c r="C478" t="s">
        <v>1629</v>
      </c>
      <c r="D478" t="s">
        <v>1634</v>
      </c>
      <c r="E478" t="str">
        <f t="shared" si="185"/>
        <v/>
      </c>
      <c r="F478" t="str">
        <f t="shared" si="185"/>
        <v/>
      </c>
      <c r="G478" t="str">
        <f t="shared" si="185"/>
        <v/>
      </c>
      <c r="H478" t="str">
        <f t="shared" si="185"/>
        <v/>
      </c>
      <c r="I478" t="str">
        <f t="shared" si="185"/>
        <v/>
      </c>
      <c r="J478" t="str">
        <f t="shared" si="185"/>
        <v/>
      </c>
      <c r="K478" t="str">
        <f t="shared" si="185"/>
        <v/>
      </c>
      <c r="L478">
        <f t="shared" si="185"/>
        <v>477</v>
      </c>
      <c r="M478" t="str">
        <f t="shared" si="185"/>
        <v/>
      </c>
      <c r="N478" t="str">
        <f t="shared" si="185"/>
        <v/>
      </c>
      <c r="O478" t="str">
        <f t="shared" si="185"/>
        <v/>
      </c>
      <c r="P478" t="str">
        <f t="shared" si="185"/>
        <v/>
      </c>
      <c r="Q478" t="str">
        <f t="shared" si="185"/>
        <v/>
      </c>
      <c r="R478" t="str">
        <f t="shared" si="185"/>
        <v/>
      </c>
      <c r="S478" t="str">
        <f t="shared" si="185"/>
        <v/>
      </c>
      <c r="T478" t="str">
        <f t="shared" si="169"/>
        <v/>
      </c>
      <c r="U478" t="str">
        <f t="shared" si="165"/>
        <v/>
      </c>
      <c r="W478" t="str">
        <f t="shared" si="167"/>
        <v>Bug_list = [10,11,12,13,14,15,46,47,48,49,123,127,165,166,167,168,193,204,205,212,213,214,265,266,267,268,269,283,284,290,291,292,313,314,347,348,401,402,412,413,414,415,416,451,469,</v>
      </c>
      <c r="X478" t="str">
        <f t="shared" si="170"/>
        <v>Dark_list = [197,198,215,228,229,248,261,262,274,275,302,318,319,332,342,359,430,434,435,442,452,461,</v>
      </c>
      <c r="Y478" t="str">
        <f t="shared" si="171"/>
        <v>Dragon_list = [147,148,149,230,329,330,334,371,372,373,380,381,384,443,444,445,</v>
      </c>
      <c r="Z478" t="str">
        <f t="shared" si="172"/>
        <v>Electric_list = [25,26,81,82,100,101,125,135,145,170,171,172,179,180,181,239,243,309,310,311,312,403,404,405,417,462,466,</v>
      </c>
      <c r="AA478" t="str">
        <f t="shared" si="173"/>
        <v>Fighting_list = [56,57,62,66,67,68,106,107,214,236,237,256,257,286,296,297,307,308,391,392,447,448,453,454,475,</v>
      </c>
      <c r="AB478" t="str">
        <f t="shared" si="174"/>
        <v>Fire_list = [4,5,6,37,38,58,59,77,78,126,136,146,155,156,157,218,219,228,229,240,244,250,255,256,257,322,323,324,390,391,392,467,</v>
      </c>
      <c r="AC478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78" t="str">
        <f t="shared" si="176"/>
        <v>Ghost_list = [92,93,94,200,292,302,353,354,355,356,425,426,429,442,477,</v>
      </c>
      <c r="AE478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78" t="str">
        <f t="shared" si="178"/>
        <v>Ground_list = [27,28,31,34,50,51,74,75,76,95,104,105,111,112,194,195,207,208,220,221,231,232,246,247,259,260,290,322,323,328,329,330,339,340,343,344,383,389,423,443,444,445,449,450,464,472,473,</v>
      </c>
      <c r="AG478" t="str">
        <f t="shared" si="179"/>
        <v>Ice_list = [87,91,124,131,144,215,220,221,225,238,361,362,363,364,365,378,459,460,461,471,473,</v>
      </c>
      <c r="AH478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</v>
      </c>
      <c r="AI478" t="str">
        <f t="shared" si="181"/>
        <v>Poison_list = [1,2,3,13,14,15,23,24,29,30,31,32,33,34,41,42,43,44,45,48,49,69,70,71,72,73,88,89,92,93,94,109,110,167,168,169,211,269,315,316,317,336,406,407,434,435,451,452,453,454,</v>
      </c>
      <c r="AJ478" t="str">
        <f t="shared" si="182"/>
        <v>Psychic_list = [63,64,65,79,80,96,97,102,103,121,122,124,150,151,177,178,196,199,201,202,203,238,249,251,280,281,282,307,308,325,326,337,338,343,344,358,360,374,375,376,380,381,385,386,433,436,437,439,475,</v>
      </c>
      <c r="AK478" t="str">
        <f t="shared" si="183"/>
        <v>Rock_list = [74,75,76,95,111,112,138,139,140,141,142,185,213,219,222,246,247,248,299,304,305,306,337,338,345,346,347,348,369,377,408,409,410,411,438,464,476,</v>
      </c>
      <c r="AL478" t="str">
        <f t="shared" si="184"/>
        <v>Steel_list = [81,82,205,208,212,227,303,304,305,306,374,375,376,379,385,395,410,411,436,437,448,462,476,</v>
      </c>
      <c r="AM478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79" spans="1:39" x14ac:dyDescent="0.5">
      <c r="A479">
        <v>478</v>
      </c>
      <c r="B479" t="s">
        <v>1587</v>
      </c>
      <c r="C479" t="s">
        <v>1628</v>
      </c>
      <c r="D479" t="s">
        <v>1629</v>
      </c>
      <c r="E479" t="str">
        <f t="shared" si="185"/>
        <v/>
      </c>
      <c r="F479" t="str">
        <f t="shared" si="185"/>
        <v/>
      </c>
      <c r="G479" t="str">
        <f t="shared" si="185"/>
        <v/>
      </c>
      <c r="H479" t="str">
        <f t="shared" si="185"/>
        <v/>
      </c>
      <c r="I479" t="str">
        <f t="shared" si="185"/>
        <v/>
      </c>
      <c r="J479" t="str">
        <f t="shared" si="185"/>
        <v/>
      </c>
      <c r="K479" t="str">
        <f t="shared" si="185"/>
        <v/>
      </c>
      <c r="L479">
        <f t="shared" si="185"/>
        <v>478</v>
      </c>
      <c r="M479" t="str">
        <f t="shared" si="185"/>
        <v/>
      </c>
      <c r="N479" t="str">
        <f t="shared" si="185"/>
        <v/>
      </c>
      <c r="O479">
        <f t="shared" si="185"/>
        <v>478</v>
      </c>
      <c r="P479" t="str">
        <f t="shared" si="185"/>
        <v/>
      </c>
      <c r="Q479" t="str">
        <f t="shared" si="185"/>
        <v/>
      </c>
      <c r="R479" t="str">
        <f t="shared" si="185"/>
        <v/>
      </c>
      <c r="S479" t="str">
        <f t="shared" si="185"/>
        <v/>
      </c>
      <c r="T479" t="str">
        <f t="shared" si="169"/>
        <v/>
      </c>
      <c r="U479" t="str">
        <f t="shared" si="165"/>
        <v/>
      </c>
      <c r="W479" t="str">
        <f t="shared" si="167"/>
        <v>Bug_list = [10,11,12,13,14,15,46,47,48,49,123,127,165,166,167,168,193,204,205,212,213,214,265,266,267,268,269,283,284,290,291,292,313,314,347,348,401,402,412,413,414,415,416,451,469,</v>
      </c>
      <c r="X479" t="str">
        <f t="shared" si="170"/>
        <v>Dark_list = [197,198,215,228,229,248,261,262,274,275,302,318,319,332,342,359,430,434,435,442,452,461,</v>
      </c>
      <c r="Y479" t="str">
        <f t="shared" si="171"/>
        <v>Dragon_list = [147,148,149,230,329,330,334,371,372,373,380,381,384,443,444,445,</v>
      </c>
      <c r="Z479" t="str">
        <f t="shared" si="172"/>
        <v>Electric_list = [25,26,81,82,100,101,125,135,145,170,171,172,179,180,181,239,243,309,310,311,312,403,404,405,417,462,466,</v>
      </c>
      <c r="AA479" t="str">
        <f t="shared" si="173"/>
        <v>Fighting_list = [56,57,62,66,67,68,106,107,214,236,237,256,257,286,296,297,307,308,391,392,447,448,453,454,475,</v>
      </c>
      <c r="AB479" t="str">
        <f t="shared" si="174"/>
        <v>Fire_list = [4,5,6,37,38,58,59,77,78,126,136,146,155,156,157,218,219,228,229,240,244,250,255,256,257,322,323,324,390,391,392,467,</v>
      </c>
      <c r="AC479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79" t="str">
        <f t="shared" si="176"/>
        <v>Ghost_list = [92,93,94,200,292,302,353,354,355,356,425,426,429,442,477,478,</v>
      </c>
      <c r="AE479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79" t="str">
        <f t="shared" si="178"/>
        <v>Ground_list = [27,28,31,34,50,51,74,75,76,95,104,105,111,112,194,195,207,208,220,221,231,232,246,247,259,260,290,322,323,328,329,330,339,340,343,344,383,389,423,443,444,445,449,450,464,472,473,</v>
      </c>
      <c r="AG479" t="str">
        <f t="shared" si="179"/>
        <v>Ice_list = [87,91,124,131,144,215,220,221,225,238,361,362,363,364,365,378,459,460,461,471,473,478,</v>
      </c>
      <c r="AH479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</v>
      </c>
      <c r="AI479" t="str">
        <f t="shared" si="181"/>
        <v>Poison_list = [1,2,3,13,14,15,23,24,29,30,31,32,33,34,41,42,43,44,45,48,49,69,70,71,72,73,88,89,92,93,94,109,110,167,168,169,211,269,315,316,317,336,406,407,434,435,451,452,453,454,</v>
      </c>
      <c r="AJ479" t="str">
        <f t="shared" si="182"/>
        <v>Psychic_list = [63,64,65,79,80,96,97,102,103,121,122,124,150,151,177,178,196,199,201,202,203,238,249,251,280,281,282,307,308,325,326,337,338,343,344,358,360,374,375,376,380,381,385,386,433,436,437,439,475,</v>
      </c>
      <c r="AK479" t="str">
        <f t="shared" si="183"/>
        <v>Rock_list = [74,75,76,95,111,112,138,139,140,141,142,185,213,219,222,246,247,248,299,304,305,306,337,338,345,346,347,348,369,377,408,409,410,411,438,464,476,</v>
      </c>
      <c r="AL479" t="str">
        <f t="shared" si="184"/>
        <v>Steel_list = [81,82,205,208,212,227,303,304,305,306,374,375,376,379,385,395,410,411,436,437,448,462,476,</v>
      </c>
      <c r="AM479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80" spans="1:39" x14ac:dyDescent="0.5">
      <c r="A480">
        <v>479</v>
      </c>
      <c r="B480" t="s">
        <v>1588</v>
      </c>
      <c r="C480" t="s">
        <v>1632</v>
      </c>
      <c r="D480" t="s">
        <v>1629</v>
      </c>
      <c r="E480" t="str">
        <f t="shared" si="185"/>
        <v/>
      </c>
      <c r="F480" t="str">
        <f t="shared" si="185"/>
        <v/>
      </c>
      <c r="G480" t="str">
        <f t="shared" si="185"/>
        <v/>
      </c>
      <c r="H480">
        <f t="shared" si="185"/>
        <v>479</v>
      </c>
      <c r="I480" t="str">
        <f t="shared" si="185"/>
        <v/>
      </c>
      <c r="J480" t="str">
        <f t="shared" si="185"/>
        <v/>
      </c>
      <c r="K480" t="str">
        <f t="shared" si="185"/>
        <v/>
      </c>
      <c r="L480">
        <f t="shared" si="185"/>
        <v>479</v>
      </c>
      <c r="M480" t="str">
        <f t="shared" si="185"/>
        <v/>
      </c>
      <c r="N480" t="str">
        <f t="shared" si="185"/>
        <v/>
      </c>
      <c r="O480" t="str">
        <f t="shared" si="185"/>
        <v/>
      </c>
      <c r="P480" t="str">
        <f t="shared" si="185"/>
        <v/>
      </c>
      <c r="Q480" t="str">
        <f t="shared" si="185"/>
        <v/>
      </c>
      <c r="R480" t="str">
        <f t="shared" si="185"/>
        <v/>
      </c>
      <c r="S480" t="str">
        <f t="shared" si="185"/>
        <v/>
      </c>
      <c r="T480" t="str">
        <f t="shared" si="169"/>
        <v/>
      </c>
      <c r="U480" t="str">
        <f t="shared" si="165"/>
        <v/>
      </c>
      <c r="W480" t="str">
        <f t="shared" si="167"/>
        <v>Bug_list = [10,11,12,13,14,15,46,47,48,49,123,127,165,166,167,168,193,204,205,212,213,214,265,266,267,268,269,283,284,290,291,292,313,314,347,348,401,402,412,413,414,415,416,451,469,</v>
      </c>
      <c r="X480" t="str">
        <f t="shared" si="170"/>
        <v>Dark_list = [197,198,215,228,229,248,261,262,274,275,302,318,319,332,342,359,430,434,435,442,452,461,</v>
      </c>
      <c r="Y480" t="str">
        <f t="shared" si="171"/>
        <v>Dragon_list = [147,148,149,230,329,330,334,371,372,373,380,381,384,443,444,445,</v>
      </c>
      <c r="Z480" t="str">
        <f t="shared" si="172"/>
        <v>Electric_list = [25,26,81,82,100,101,125,135,145,170,171,172,179,180,181,239,243,309,310,311,312,403,404,405,417,462,466,479,</v>
      </c>
      <c r="AA480" t="str">
        <f t="shared" si="173"/>
        <v>Fighting_list = [56,57,62,66,67,68,106,107,214,236,237,256,257,286,296,297,307,308,391,392,447,448,453,454,475,</v>
      </c>
      <c r="AB480" t="str">
        <f t="shared" si="174"/>
        <v>Fire_list = [4,5,6,37,38,58,59,77,78,126,136,146,155,156,157,218,219,228,229,240,244,250,255,256,257,322,323,324,390,391,392,467,</v>
      </c>
      <c r="AC480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80" t="str">
        <f t="shared" si="176"/>
        <v>Ghost_list = [92,93,94,200,292,302,353,354,355,356,425,426,429,442,477,478,479,</v>
      </c>
      <c r="AE480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80" t="str">
        <f t="shared" si="178"/>
        <v>Ground_list = [27,28,31,34,50,51,74,75,76,95,104,105,111,112,194,195,207,208,220,221,231,232,246,247,259,260,290,322,323,328,329,330,339,340,343,344,383,389,423,443,444,445,449,450,464,472,473,</v>
      </c>
      <c r="AG480" t="str">
        <f t="shared" si="179"/>
        <v>Ice_list = [87,91,124,131,144,215,220,221,225,238,361,362,363,364,365,378,459,460,461,471,473,478,</v>
      </c>
      <c r="AH480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</v>
      </c>
      <c r="AI480" t="str">
        <f t="shared" si="181"/>
        <v>Poison_list = [1,2,3,13,14,15,23,24,29,30,31,32,33,34,41,42,43,44,45,48,49,69,70,71,72,73,88,89,92,93,94,109,110,167,168,169,211,269,315,316,317,336,406,407,434,435,451,452,453,454,</v>
      </c>
      <c r="AJ480" t="str">
        <f t="shared" si="182"/>
        <v>Psychic_list = [63,64,65,79,80,96,97,102,103,121,122,124,150,151,177,178,196,199,201,202,203,238,249,251,280,281,282,307,308,325,326,337,338,343,344,358,360,374,375,376,380,381,385,386,433,436,437,439,475,</v>
      </c>
      <c r="AK480" t="str">
        <f t="shared" si="183"/>
        <v>Rock_list = [74,75,76,95,111,112,138,139,140,141,142,185,213,219,222,246,247,248,299,304,305,306,337,338,345,346,347,348,369,377,408,409,410,411,438,464,476,</v>
      </c>
      <c r="AL480" t="str">
        <f t="shared" si="184"/>
        <v>Steel_list = [81,82,205,208,212,227,303,304,305,306,374,375,376,379,385,395,410,411,436,437,448,462,476,</v>
      </c>
      <c r="AM480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81" spans="1:39" x14ac:dyDescent="0.5">
      <c r="A481">
        <v>480</v>
      </c>
      <c r="B481" t="s">
        <v>1589</v>
      </c>
      <c r="C481" t="s">
        <v>1624</v>
      </c>
      <c r="D481" t="s">
        <v>1634</v>
      </c>
      <c r="E481" t="str">
        <f t="shared" si="185"/>
        <v/>
      </c>
      <c r="F481" t="str">
        <f t="shared" si="185"/>
        <v/>
      </c>
      <c r="G481" t="str">
        <f t="shared" si="185"/>
        <v/>
      </c>
      <c r="H481" t="str">
        <f t="shared" si="185"/>
        <v/>
      </c>
      <c r="I481" t="str">
        <f t="shared" si="185"/>
        <v/>
      </c>
      <c r="J481" t="str">
        <f t="shared" si="185"/>
        <v/>
      </c>
      <c r="K481" t="str">
        <f t="shared" si="185"/>
        <v/>
      </c>
      <c r="L481" t="str">
        <f t="shared" si="185"/>
        <v/>
      </c>
      <c r="M481" t="str">
        <f t="shared" si="185"/>
        <v/>
      </c>
      <c r="N481" t="str">
        <f t="shared" si="185"/>
        <v/>
      </c>
      <c r="O481" t="str">
        <f t="shared" si="185"/>
        <v/>
      </c>
      <c r="P481" t="str">
        <f t="shared" si="185"/>
        <v/>
      </c>
      <c r="Q481" t="str">
        <f t="shared" si="185"/>
        <v/>
      </c>
      <c r="R481">
        <f t="shared" si="185"/>
        <v>480</v>
      </c>
      <c r="S481" t="str">
        <f t="shared" si="185"/>
        <v/>
      </c>
      <c r="T481" t="str">
        <f t="shared" si="169"/>
        <v/>
      </c>
      <c r="U481" t="str">
        <f t="shared" si="165"/>
        <v/>
      </c>
      <c r="W481" t="str">
        <f t="shared" si="167"/>
        <v>Bug_list = [10,11,12,13,14,15,46,47,48,49,123,127,165,166,167,168,193,204,205,212,213,214,265,266,267,268,269,283,284,290,291,292,313,314,347,348,401,402,412,413,414,415,416,451,469,</v>
      </c>
      <c r="X481" t="str">
        <f t="shared" si="170"/>
        <v>Dark_list = [197,198,215,228,229,248,261,262,274,275,302,318,319,332,342,359,430,434,435,442,452,461,</v>
      </c>
      <c r="Y481" t="str">
        <f t="shared" si="171"/>
        <v>Dragon_list = [147,148,149,230,329,330,334,371,372,373,380,381,384,443,444,445,</v>
      </c>
      <c r="Z481" t="str">
        <f t="shared" si="172"/>
        <v>Electric_list = [25,26,81,82,100,101,125,135,145,170,171,172,179,180,181,239,243,309,310,311,312,403,404,405,417,462,466,479,</v>
      </c>
      <c r="AA481" t="str">
        <f t="shared" si="173"/>
        <v>Fighting_list = [56,57,62,66,67,68,106,107,214,236,237,256,257,286,296,297,307,308,391,392,447,448,453,454,475,</v>
      </c>
      <c r="AB481" t="str">
        <f t="shared" si="174"/>
        <v>Fire_list = [4,5,6,37,38,58,59,77,78,126,136,146,155,156,157,218,219,228,229,240,244,250,255,256,257,322,323,324,390,391,392,467,</v>
      </c>
      <c r="AC481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81" t="str">
        <f t="shared" si="176"/>
        <v>Ghost_list = [92,93,94,200,292,302,353,354,355,356,425,426,429,442,477,478,479,</v>
      </c>
      <c r="AE481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81" t="str">
        <f t="shared" si="178"/>
        <v>Ground_list = [27,28,31,34,50,51,74,75,76,95,104,105,111,112,194,195,207,208,220,221,231,232,246,247,259,260,290,322,323,328,329,330,339,340,343,344,383,389,423,443,444,445,449,450,464,472,473,</v>
      </c>
      <c r="AG481" t="str">
        <f t="shared" si="179"/>
        <v>Ice_list = [87,91,124,131,144,215,220,221,225,238,361,362,363,364,365,378,459,460,461,471,473,478,</v>
      </c>
      <c r="AH481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</v>
      </c>
      <c r="AI481" t="str">
        <f t="shared" si="181"/>
        <v>Poison_list = [1,2,3,13,14,15,23,24,29,30,31,32,33,34,41,42,43,44,45,48,49,69,70,71,72,73,88,89,92,93,94,109,110,167,168,169,211,269,315,316,317,336,406,407,434,435,451,452,453,454,</v>
      </c>
      <c r="AJ481" t="str">
        <f t="shared" si="182"/>
        <v>Psychic_list = [63,64,65,79,80,96,97,102,103,121,122,124,150,151,177,178,196,199,201,202,203,238,249,251,280,281,282,307,308,325,326,337,338,343,344,358,360,374,375,376,380,381,385,386,433,436,437,439,475,480,</v>
      </c>
      <c r="AK481" t="str">
        <f t="shared" si="183"/>
        <v>Rock_list = [74,75,76,95,111,112,138,139,140,141,142,185,213,219,222,246,247,248,299,304,305,306,337,338,345,346,347,348,369,377,408,409,410,411,438,464,476,</v>
      </c>
      <c r="AL481" t="str">
        <f t="shared" si="184"/>
        <v>Steel_list = [81,82,205,208,212,227,303,304,305,306,374,375,376,379,385,395,410,411,436,437,448,462,476,</v>
      </c>
      <c r="AM481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82" spans="1:39" x14ac:dyDescent="0.5">
      <c r="A482">
        <v>481</v>
      </c>
      <c r="B482" t="s">
        <v>1590</v>
      </c>
      <c r="C482" t="s">
        <v>1624</v>
      </c>
      <c r="D482" t="s">
        <v>1634</v>
      </c>
      <c r="E482" t="str">
        <f t="shared" si="185"/>
        <v/>
      </c>
      <c r="F482" t="str">
        <f t="shared" si="185"/>
        <v/>
      </c>
      <c r="G482" t="str">
        <f t="shared" si="185"/>
        <v/>
      </c>
      <c r="H482" t="str">
        <f t="shared" si="185"/>
        <v/>
      </c>
      <c r="I482" t="str">
        <f t="shared" si="185"/>
        <v/>
      </c>
      <c r="J482" t="str">
        <f t="shared" si="185"/>
        <v/>
      </c>
      <c r="K482" t="str">
        <f t="shared" si="185"/>
        <v/>
      </c>
      <c r="L482" t="str">
        <f t="shared" si="185"/>
        <v/>
      </c>
      <c r="M482" t="str">
        <f t="shared" si="185"/>
        <v/>
      </c>
      <c r="N482" t="str">
        <f t="shared" si="185"/>
        <v/>
      </c>
      <c r="O482" t="str">
        <f t="shared" si="185"/>
        <v/>
      </c>
      <c r="P482" t="str">
        <f t="shared" si="185"/>
        <v/>
      </c>
      <c r="Q482" t="str">
        <f t="shared" si="185"/>
        <v/>
      </c>
      <c r="R482">
        <f t="shared" si="185"/>
        <v>481</v>
      </c>
      <c r="S482" t="str">
        <f t="shared" si="185"/>
        <v/>
      </c>
      <c r="T482" t="str">
        <f t="shared" si="169"/>
        <v/>
      </c>
      <c r="U482" t="str">
        <f t="shared" si="165"/>
        <v/>
      </c>
      <c r="W482" t="str">
        <f t="shared" si="167"/>
        <v>Bug_list = [10,11,12,13,14,15,46,47,48,49,123,127,165,166,167,168,193,204,205,212,213,214,265,266,267,268,269,283,284,290,291,292,313,314,347,348,401,402,412,413,414,415,416,451,469,</v>
      </c>
      <c r="X482" t="str">
        <f t="shared" si="170"/>
        <v>Dark_list = [197,198,215,228,229,248,261,262,274,275,302,318,319,332,342,359,430,434,435,442,452,461,</v>
      </c>
      <c r="Y482" t="str">
        <f t="shared" si="171"/>
        <v>Dragon_list = [147,148,149,230,329,330,334,371,372,373,380,381,384,443,444,445,</v>
      </c>
      <c r="Z482" t="str">
        <f t="shared" si="172"/>
        <v>Electric_list = [25,26,81,82,100,101,125,135,145,170,171,172,179,180,181,239,243,309,310,311,312,403,404,405,417,462,466,479,</v>
      </c>
      <c r="AA482" t="str">
        <f t="shared" si="173"/>
        <v>Fighting_list = [56,57,62,66,67,68,106,107,214,236,237,256,257,286,296,297,307,308,391,392,447,448,453,454,475,</v>
      </c>
      <c r="AB482" t="str">
        <f t="shared" si="174"/>
        <v>Fire_list = [4,5,6,37,38,58,59,77,78,126,136,146,155,156,157,218,219,228,229,240,244,250,255,256,257,322,323,324,390,391,392,467,</v>
      </c>
      <c r="AC482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82" t="str">
        <f t="shared" si="176"/>
        <v>Ghost_list = [92,93,94,200,292,302,353,354,355,356,425,426,429,442,477,478,479,</v>
      </c>
      <c r="AE482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82" t="str">
        <f t="shared" si="178"/>
        <v>Ground_list = [27,28,31,34,50,51,74,75,76,95,104,105,111,112,194,195,207,208,220,221,231,232,246,247,259,260,290,322,323,328,329,330,339,340,343,344,383,389,423,443,444,445,449,450,464,472,473,</v>
      </c>
      <c r="AG482" t="str">
        <f t="shared" si="179"/>
        <v>Ice_list = [87,91,124,131,144,215,220,221,225,238,361,362,363,364,365,378,459,460,461,471,473,478,</v>
      </c>
      <c r="AH482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</v>
      </c>
      <c r="AI482" t="str">
        <f t="shared" si="181"/>
        <v>Poison_list = [1,2,3,13,14,15,23,24,29,30,31,32,33,34,41,42,43,44,45,48,49,69,70,71,72,73,88,89,92,93,94,109,110,167,168,169,211,269,315,316,317,336,406,407,434,435,451,452,453,454,</v>
      </c>
      <c r="AJ482" t="str">
        <f t="shared" si="182"/>
        <v>Psychic_list = [63,64,65,79,80,96,97,102,103,121,122,124,150,151,177,178,196,199,201,202,203,238,249,251,280,281,282,307,308,325,326,337,338,343,344,358,360,374,375,376,380,381,385,386,433,436,437,439,475,480,481,</v>
      </c>
      <c r="AK482" t="str">
        <f t="shared" si="183"/>
        <v>Rock_list = [74,75,76,95,111,112,138,139,140,141,142,185,213,219,222,246,247,248,299,304,305,306,337,338,345,346,347,348,369,377,408,409,410,411,438,464,476,</v>
      </c>
      <c r="AL482" t="str">
        <f t="shared" si="184"/>
        <v>Steel_list = [81,82,205,208,212,227,303,304,305,306,374,375,376,379,385,395,410,411,436,437,448,462,476,</v>
      </c>
      <c r="AM482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83" spans="1:39" x14ac:dyDescent="0.5">
      <c r="A483">
        <v>482</v>
      </c>
      <c r="B483" t="s">
        <v>1591</v>
      </c>
      <c r="C483" t="s">
        <v>1624</v>
      </c>
      <c r="D483" t="s">
        <v>1634</v>
      </c>
      <c r="E483" t="str">
        <f t="shared" ref="E483:T498" si="186">IF(OR($C483=E$1,$D483=E$1),$A483,"")</f>
        <v/>
      </c>
      <c r="F483" t="str">
        <f t="shared" si="186"/>
        <v/>
      </c>
      <c r="G483" t="str">
        <f t="shared" si="186"/>
        <v/>
      </c>
      <c r="H483" t="str">
        <f t="shared" si="186"/>
        <v/>
      </c>
      <c r="I483" t="str">
        <f t="shared" si="186"/>
        <v/>
      </c>
      <c r="J483" t="str">
        <f t="shared" si="186"/>
        <v/>
      </c>
      <c r="K483" t="str">
        <f t="shared" si="186"/>
        <v/>
      </c>
      <c r="L483" t="str">
        <f t="shared" si="186"/>
        <v/>
      </c>
      <c r="M483" t="str">
        <f t="shared" si="186"/>
        <v/>
      </c>
      <c r="N483" t="str">
        <f t="shared" si="186"/>
        <v/>
      </c>
      <c r="O483" t="str">
        <f t="shared" si="186"/>
        <v/>
      </c>
      <c r="P483" t="str">
        <f t="shared" si="186"/>
        <v/>
      </c>
      <c r="Q483" t="str">
        <f t="shared" si="186"/>
        <v/>
      </c>
      <c r="R483">
        <f t="shared" si="186"/>
        <v>482</v>
      </c>
      <c r="S483" t="str">
        <f t="shared" si="186"/>
        <v/>
      </c>
      <c r="T483" t="str">
        <f t="shared" si="169"/>
        <v/>
      </c>
      <c r="U483" t="str">
        <f t="shared" si="165"/>
        <v/>
      </c>
      <c r="W483" t="str">
        <f t="shared" si="167"/>
        <v>Bug_list = [10,11,12,13,14,15,46,47,48,49,123,127,165,166,167,168,193,204,205,212,213,214,265,266,267,268,269,283,284,290,291,292,313,314,347,348,401,402,412,413,414,415,416,451,469,</v>
      </c>
      <c r="X483" t="str">
        <f t="shared" si="170"/>
        <v>Dark_list = [197,198,215,228,229,248,261,262,274,275,302,318,319,332,342,359,430,434,435,442,452,461,</v>
      </c>
      <c r="Y483" t="str">
        <f t="shared" si="171"/>
        <v>Dragon_list = [147,148,149,230,329,330,334,371,372,373,380,381,384,443,444,445,</v>
      </c>
      <c r="Z483" t="str">
        <f t="shared" si="172"/>
        <v>Electric_list = [25,26,81,82,100,101,125,135,145,170,171,172,179,180,181,239,243,309,310,311,312,403,404,405,417,462,466,479,</v>
      </c>
      <c r="AA483" t="str">
        <f t="shared" si="173"/>
        <v>Fighting_list = [56,57,62,66,67,68,106,107,214,236,237,256,257,286,296,297,307,308,391,392,447,448,453,454,475,</v>
      </c>
      <c r="AB483" t="str">
        <f t="shared" si="174"/>
        <v>Fire_list = [4,5,6,37,38,58,59,77,78,126,136,146,155,156,157,218,219,228,229,240,244,250,255,256,257,322,323,324,390,391,392,467,</v>
      </c>
      <c r="AC483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83" t="str">
        <f t="shared" si="176"/>
        <v>Ghost_list = [92,93,94,200,292,302,353,354,355,356,425,426,429,442,477,478,479,</v>
      </c>
      <c r="AE483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83" t="str">
        <f t="shared" si="178"/>
        <v>Ground_list = [27,28,31,34,50,51,74,75,76,95,104,105,111,112,194,195,207,208,220,221,231,232,246,247,259,260,290,322,323,328,329,330,339,340,343,344,383,389,423,443,444,445,449,450,464,472,473,</v>
      </c>
      <c r="AG483" t="str">
        <f t="shared" si="179"/>
        <v>Ice_list = [87,91,124,131,144,215,220,221,225,238,361,362,363,364,365,378,459,460,461,471,473,478,</v>
      </c>
      <c r="AH483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</v>
      </c>
      <c r="AI483" t="str">
        <f t="shared" si="181"/>
        <v>Poison_list = [1,2,3,13,14,15,23,24,29,30,31,32,33,34,41,42,43,44,45,48,49,69,70,71,72,73,88,89,92,93,94,109,110,167,168,169,211,269,315,316,317,336,406,407,434,435,451,452,453,454,</v>
      </c>
      <c r="AJ483" t="str">
        <f t="shared" si="182"/>
        <v>Psychic_list = [63,64,65,79,80,96,97,102,103,121,122,124,150,151,177,178,196,199,201,202,203,238,249,251,280,281,282,307,308,325,326,337,338,343,344,358,360,374,375,376,380,381,385,386,433,436,437,439,475,480,481,482,</v>
      </c>
      <c r="AK483" t="str">
        <f t="shared" si="183"/>
        <v>Rock_list = [74,75,76,95,111,112,138,139,140,141,142,185,213,219,222,246,247,248,299,304,305,306,337,338,345,346,347,348,369,377,408,409,410,411,438,464,476,</v>
      </c>
      <c r="AL483" t="str">
        <f t="shared" si="184"/>
        <v>Steel_list = [81,82,205,208,212,227,303,304,305,306,374,375,376,379,385,395,410,411,436,437,448,462,476,</v>
      </c>
      <c r="AM483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84" spans="1:39" x14ac:dyDescent="0.5">
      <c r="A484">
        <v>483</v>
      </c>
      <c r="B484" t="s">
        <v>1592</v>
      </c>
      <c r="C484" t="s">
        <v>1630</v>
      </c>
      <c r="D484" t="s">
        <v>1617</v>
      </c>
      <c r="E484" t="str">
        <f t="shared" si="186"/>
        <v/>
      </c>
      <c r="F484" t="str">
        <f t="shared" si="186"/>
        <v/>
      </c>
      <c r="G484">
        <f t="shared" si="186"/>
        <v>483</v>
      </c>
      <c r="H484" t="str">
        <f t="shared" si="186"/>
        <v/>
      </c>
      <c r="I484" t="str">
        <f t="shared" si="186"/>
        <v/>
      </c>
      <c r="J484" t="str">
        <f t="shared" si="186"/>
        <v/>
      </c>
      <c r="K484" t="str">
        <f t="shared" si="186"/>
        <v/>
      </c>
      <c r="L484" t="str">
        <f t="shared" si="186"/>
        <v/>
      </c>
      <c r="M484" t="str">
        <f t="shared" si="186"/>
        <v/>
      </c>
      <c r="N484" t="str">
        <f t="shared" si="186"/>
        <v/>
      </c>
      <c r="O484" t="str">
        <f t="shared" si="186"/>
        <v/>
      </c>
      <c r="P484" t="str">
        <f t="shared" si="186"/>
        <v/>
      </c>
      <c r="Q484" t="str">
        <f t="shared" si="186"/>
        <v/>
      </c>
      <c r="R484" t="str">
        <f t="shared" si="186"/>
        <v/>
      </c>
      <c r="S484" t="str">
        <f t="shared" si="186"/>
        <v/>
      </c>
      <c r="T484">
        <f t="shared" si="169"/>
        <v>483</v>
      </c>
      <c r="U484" t="str">
        <f t="shared" si="165"/>
        <v/>
      </c>
      <c r="W484" t="str">
        <f t="shared" si="167"/>
        <v>Bug_list = [10,11,12,13,14,15,46,47,48,49,123,127,165,166,167,168,193,204,205,212,213,214,265,266,267,268,269,283,284,290,291,292,313,314,347,348,401,402,412,413,414,415,416,451,469,</v>
      </c>
      <c r="X484" t="str">
        <f t="shared" si="170"/>
        <v>Dark_list = [197,198,215,228,229,248,261,262,274,275,302,318,319,332,342,359,430,434,435,442,452,461,</v>
      </c>
      <c r="Y484" t="str">
        <f t="shared" si="171"/>
        <v>Dragon_list = [147,148,149,230,329,330,334,371,372,373,380,381,384,443,444,445,483,</v>
      </c>
      <c r="Z484" t="str">
        <f t="shared" si="172"/>
        <v>Electric_list = [25,26,81,82,100,101,125,135,145,170,171,172,179,180,181,239,243,309,310,311,312,403,404,405,417,462,466,479,</v>
      </c>
      <c r="AA484" t="str">
        <f t="shared" si="173"/>
        <v>Fighting_list = [56,57,62,66,67,68,106,107,214,236,237,256,257,286,296,297,307,308,391,392,447,448,453,454,475,</v>
      </c>
      <c r="AB484" t="str">
        <f t="shared" si="174"/>
        <v>Fire_list = [4,5,6,37,38,58,59,77,78,126,136,146,155,156,157,218,219,228,229,240,244,250,255,256,257,322,323,324,390,391,392,467,</v>
      </c>
      <c r="AC484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84" t="str">
        <f t="shared" si="176"/>
        <v>Ghost_list = [92,93,94,200,292,302,353,354,355,356,425,426,429,442,477,478,479,</v>
      </c>
      <c r="AE484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84" t="str">
        <f t="shared" si="178"/>
        <v>Ground_list = [27,28,31,34,50,51,74,75,76,95,104,105,111,112,194,195,207,208,220,221,231,232,246,247,259,260,290,322,323,328,329,330,339,340,343,344,383,389,423,443,444,445,449,450,464,472,473,</v>
      </c>
      <c r="AG484" t="str">
        <f t="shared" si="179"/>
        <v>Ice_list = [87,91,124,131,144,215,220,221,225,238,361,362,363,364,365,378,459,460,461,471,473,478,</v>
      </c>
      <c r="AH484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</v>
      </c>
      <c r="AI484" t="str">
        <f t="shared" si="181"/>
        <v>Poison_list = [1,2,3,13,14,15,23,24,29,30,31,32,33,34,41,42,43,44,45,48,49,69,70,71,72,73,88,89,92,93,94,109,110,167,168,169,211,269,315,316,317,336,406,407,434,435,451,452,453,454,</v>
      </c>
      <c r="AJ484" t="str">
        <f t="shared" si="182"/>
        <v>Psychic_list = [63,64,65,79,80,96,97,102,103,121,122,124,150,151,177,178,196,199,201,202,203,238,249,251,280,281,282,307,308,325,326,337,338,343,344,358,360,374,375,376,380,381,385,386,433,436,437,439,475,480,481,482,</v>
      </c>
      <c r="AK484" t="str">
        <f t="shared" si="183"/>
        <v>Rock_list = [74,75,76,95,111,112,138,139,140,141,142,185,213,219,222,246,247,248,299,304,305,306,337,338,345,346,347,348,369,377,408,409,410,411,438,464,476,</v>
      </c>
      <c r="AL484" t="str">
        <f t="shared" si="184"/>
        <v>Steel_list = [81,82,205,208,212,227,303,304,305,306,374,375,376,379,385,395,410,411,436,437,448,462,476,483,</v>
      </c>
      <c r="AM484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</v>
      </c>
    </row>
    <row r="485" spans="1:39" x14ac:dyDescent="0.5">
      <c r="A485">
        <v>484</v>
      </c>
      <c r="B485" t="s">
        <v>1593</v>
      </c>
      <c r="C485" t="s">
        <v>1625</v>
      </c>
      <c r="D485" t="s">
        <v>1617</v>
      </c>
      <c r="E485" t="str">
        <f t="shared" si="186"/>
        <v/>
      </c>
      <c r="F485" t="str">
        <f t="shared" si="186"/>
        <v/>
      </c>
      <c r="G485">
        <f t="shared" si="186"/>
        <v>484</v>
      </c>
      <c r="H485" t="str">
        <f t="shared" si="186"/>
        <v/>
      </c>
      <c r="I485" t="str">
        <f t="shared" si="186"/>
        <v/>
      </c>
      <c r="J485" t="str">
        <f t="shared" si="186"/>
        <v/>
      </c>
      <c r="K485" t="str">
        <f t="shared" si="186"/>
        <v/>
      </c>
      <c r="L485" t="str">
        <f t="shared" si="186"/>
        <v/>
      </c>
      <c r="M485" t="str">
        <f t="shared" si="186"/>
        <v/>
      </c>
      <c r="N485" t="str">
        <f t="shared" si="186"/>
        <v/>
      </c>
      <c r="O485" t="str">
        <f t="shared" si="186"/>
        <v/>
      </c>
      <c r="P485" t="str">
        <f t="shared" si="186"/>
        <v/>
      </c>
      <c r="Q485" t="str">
        <f t="shared" si="186"/>
        <v/>
      </c>
      <c r="R485" t="str">
        <f t="shared" si="186"/>
        <v/>
      </c>
      <c r="S485" t="str">
        <f t="shared" si="186"/>
        <v/>
      </c>
      <c r="T485" t="str">
        <f t="shared" si="169"/>
        <v/>
      </c>
      <c r="U485">
        <f t="shared" si="165"/>
        <v>484</v>
      </c>
      <c r="W485" t="str">
        <f t="shared" si="167"/>
        <v>Bug_list = [10,11,12,13,14,15,46,47,48,49,123,127,165,166,167,168,193,204,205,212,213,214,265,266,267,268,269,283,284,290,291,292,313,314,347,348,401,402,412,413,414,415,416,451,469,</v>
      </c>
      <c r="X485" t="str">
        <f t="shared" si="170"/>
        <v>Dark_list = [197,198,215,228,229,248,261,262,274,275,302,318,319,332,342,359,430,434,435,442,452,461,</v>
      </c>
      <c r="Y485" t="str">
        <f t="shared" si="171"/>
        <v>Dragon_list = [147,148,149,230,329,330,334,371,372,373,380,381,384,443,444,445,483,484,</v>
      </c>
      <c r="Z485" t="str">
        <f t="shared" si="172"/>
        <v>Electric_list = [25,26,81,82,100,101,125,135,145,170,171,172,179,180,181,239,243,309,310,311,312,403,404,405,417,462,466,479,</v>
      </c>
      <c r="AA485" t="str">
        <f t="shared" si="173"/>
        <v>Fighting_list = [56,57,62,66,67,68,106,107,214,236,237,256,257,286,296,297,307,308,391,392,447,448,453,454,475,</v>
      </c>
      <c r="AB485" t="str">
        <f t="shared" si="174"/>
        <v>Fire_list = [4,5,6,37,38,58,59,77,78,126,136,146,155,156,157,218,219,228,229,240,244,250,255,256,257,322,323,324,390,391,392,467,</v>
      </c>
      <c r="AC485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85" t="str">
        <f t="shared" si="176"/>
        <v>Ghost_list = [92,93,94,200,292,302,353,354,355,356,425,426,429,442,477,478,479,</v>
      </c>
      <c r="AE485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85" t="str">
        <f t="shared" si="178"/>
        <v>Ground_list = [27,28,31,34,50,51,74,75,76,95,104,105,111,112,194,195,207,208,220,221,231,232,246,247,259,260,290,322,323,328,329,330,339,340,343,344,383,389,423,443,444,445,449,450,464,472,473,</v>
      </c>
      <c r="AG485" t="str">
        <f t="shared" si="179"/>
        <v>Ice_list = [87,91,124,131,144,215,220,221,225,238,361,362,363,364,365,378,459,460,461,471,473,478,</v>
      </c>
      <c r="AH485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</v>
      </c>
      <c r="AI485" t="str">
        <f t="shared" si="181"/>
        <v>Poison_list = [1,2,3,13,14,15,23,24,29,30,31,32,33,34,41,42,43,44,45,48,49,69,70,71,72,73,88,89,92,93,94,109,110,167,168,169,211,269,315,316,317,336,406,407,434,435,451,452,453,454,</v>
      </c>
      <c r="AJ485" t="str">
        <f t="shared" si="182"/>
        <v>Psychic_list = [63,64,65,79,80,96,97,102,103,121,122,124,150,151,177,178,196,199,201,202,203,238,249,251,280,281,282,307,308,325,326,337,338,343,344,358,360,374,375,376,380,381,385,386,433,436,437,439,475,480,481,482,</v>
      </c>
      <c r="AK485" t="str">
        <f t="shared" si="183"/>
        <v>Rock_list = [74,75,76,95,111,112,138,139,140,141,142,185,213,219,222,246,247,248,299,304,305,306,337,338,345,346,347,348,369,377,408,409,410,411,438,464,476,</v>
      </c>
      <c r="AL485" t="str">
        <f t="shared" si="184"/>
        <v>Steel_list = [81,82,205,208,212,227,303,304,305,306,374,375,376,379,385,395,410,411,436,437,448,462,476,483,</v>
      </c>
      <c r="AM485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</v>
      </c>
    </row>
    <row r="486" spans="1:39" x14ac:dyDescent="0.5">
      <c r="A486">
        <v>485</v>
      </c>
      <c r="B486" t="s">
        <v>1594</v>
      </c>
      <c r="C486" t="s">
        <v>1627</v>
      </c>
      <c r="D486" t="s">
        <v>1630</v>
      </c>
      <c r="E486" t="str">
        <f t="shared" si="186"/>
        <v/>
      </c>
      <c r="F486" t="str">
        <f t="shared" si="186"/>
        <v/>
      </c>
      <c r="G486" t="str">
        <f t="shared" si="186"/>
        <v/>
      </c>
      <c r="H486" t="str">
        <f t="shared" si="186"/>
        <v/>
      </c>
      <c r="I486" t="str">
        <f t="shared" si="186"/>
        <v/>
      </c>
      <c r="J486">
        <f t="shared" si="186"/>
        <v>485</v>
      </c>
      <c r="K486" t="str">
        <f t="shared" si="186"/>
        <v/>
      </c>
      <c r="L486" t="str">
        <f t="shared" si="186"/>
        <v/>
      </c>
      <c r="M486" t="str">
        <f t="shared" si="186"/>
        <v/>
      </c>
      <c r="N486" t="str">
        <f t="shared" si="186"/>
        <v/>
      </c>
      <c r="O486" t="str">
        <f t="shared" si="186"/>
        <v/>
      </c>
      <c r="P486" t="str">
        <f t="shared" si="186"/>
        <v/>
      </c>
      <c r="Q486" t="str">
        <f t="shared" si="186"/>
        <v/>
      </c>
      <c r="R486" t="str">
        <f t="shared" si="186"/>
        <v/>
      </c>
      <c r="S486" t="str">
        <f t="shared" si="186"/>
        <v/>
      </c>
      <c r="T486">
        <f t="shared" si="186"/>
        <v>485</v>
      </c>
      <c r="U486" t="str">
        <f t="shared" si="165"/>
        <v/>
      </c>
      <c r="W486" t="str">
        <f t="shared" si="167"/>
        <v>Bug_list = [10,11,12,13,14,15,46,47,48,49,123,127,165,166,167,168,193,204,205,212,213,214,265,266,267,268,269,283,284,290,291,292,313,314,347,348,401,402,412,413,414,415,416,451,469,</v>
      </c>
      <c r="X486" t="str">
        <f t="shared" si="170"/>
        <v>Dark_list = [197,198,215,228,229,248,261,262,274,275,302,318,319,332,342,359,430,434,435,442,452,461,</v>
      </c>
      <c r="Y486" t="str">
        <f t="shared" si="171"/>
        <v>Dragon_list = [147,148,149,230,329,330,334,371,372,373,380,381,384,443,444,445,483,484,</v>
      </c>
      <c r="Z486" t="str">
        <f t="shared" si="172"/>
        <v>Electric_list = [25,26,81,82,100,101,125,135,145,170,171,172,179,180,181,239,243,309,310,311,312,403,404,405,417,462,466,479,</v>
      </c>
      <c r="AA486" t="str">
        <f t="shared" si="173"/>
        <v>Fighting_list = [56,57,62,66,67,68,106,107,214,236,237,256,257,286,296,297,307,308,391,392,447,448,453,454,475,</v>
      </c>
      <c r="AB486" t="str">
        <f t="shared" si="174"/>
        <v>Fire_list = [4,5,6,37,38,58,59,77,78,126,136,146,155,156,157,218,219,228,229,240,244,250,255,256,257,322,323,324,390,391,392,467,485,</v>
      </c>
      <c r="AC486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86" t="str">
        <f t="shared" si="176"/>
        <v>Ghost_list = [92,93,94,200,292,302,353,354,355,356,425,426,429,442,477,478,479,</v>
      </c>
      <c r="AE486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86" t="str">
        <f t="shared" si="178"/>
        <v>Ground_list = [27,28,31,34,50,51,74,75,76,95,104,105,111,112,194,195,207,208,220,221,231,232,246,247,259,260,290,322,323,328,329,330,339,340,343,344,383,389,423,443,444,445,449,450,464,472,473,</v>
      </c>
      <c r="AG486" t="str">
        <f t="shared" si="179"/>
        <v>Ice_list = [87,91,124,131,144,215,220,221,225,238,361,362,363,364,365,378,459,460,461,471,473,478,</v>
      </c>
      <c r="AH486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</v>
      </c>
      <c r="AI486" t="str">
        <f t="shared" si="181"/>
        <v>Poison_list = [1,2,3,13,14,15,23,24,29,30,31,32,33,34,41,42,43,44,45,48,49,69,70,71,72,73,88,89,92,93,94,109,110,167,168,169,211,269,315,316,317,336,406,407,434,435,451,452,453,454,</v>
      </c>
      <c r="AJ486" t="str">
        <f t="shared" si="182"/>
        <v>Psychic_list = [63,64,65,79,80,96,97,102,103,121,122,124,150,151,177,178,196,199,201,202,203,238,249,251,280,281,282,307,308,325,326,337,338,343,344,358,360,374,375,376,380,381,385,386,433,436,437,439,475,480,481,482,</v>
      </c>
      <c r="AK486" t="str">
        <f t="shared" si="183"/>
        <v>Rock_list = [74,75,76,95,111,112,138,139,140,141,142,185,213,219,222,246,247,248,299,304,305,306,337,338,345,346,347,348,369,377,408,409,410,411,438,464,476,</v>
      </c>
      <c r="AL486" t="str">
        <f t="shared" si="184"/>
        <v>Steel_list = [81,82,205,208,212,227,303,304,305,306,374,375,376,379,385,395,410,411,436,437,448,462,476,483,485,</v>
      </c>
      <c r="AM486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</v>
      </c>
    </row>
    <row r="487" spans="1:39" x14ac:dyDescent="0.5">
      <c r="A487">
        <v>486</v>
      </c>
      <c r="B487" t="s">
        <v>1595</v>
      </c>
      <c r="C487" t="s">
        <v>1620</v>
      </c>
      <c r="D487" t="s">
        <v>1634</v>
      </c>
      <c r="E487" t="str">
        <f t="shared" si="186"/>
        <v/>
      </c>
      <c r="F487" t="str">
        <f t="shared" si="186"/>
        <v/>
      </c>
      <c r="G487" t="str">
        <f t="shared" si="186"/>
        <v/>
      </c>
      <c r="H487" t="str">
        <f t="shared" si="186"/>
        <v/>
      </c>
      <c r="I487" t="str">
        <f t="shared" si="186"/>
        <v/>
      </c>
      <c r="J487" t="str">
        <f t="shared" si="186"/>
        <v/>
      </c>
      <c r="K487" t="str">
        <f t="shared" si="186"/>
        <v/>
      </c>
      <c r="L487" t="str">
        <f t="shared" si="186"/>
        <v/>
      </c>
      <c r="M487" t="str">
        <f t="shared" si="186"/>
        <v/>
      </c>
      <c r="N487" t="str">
        <f t="shared" si="186"/>
        <v/>
      </c>
      <c r="O487" t="str">
        <f t="shared" si="186"/>
        <v/>
      </c>
      <c r="P487">
        <f t="shared" si="186"/>
        <v>486</v>
      </c>
      <c r="Q487" t="str">
        <f t="shared" si="186"/>
        <v/>
      </c>
      <c r="R487" t="str">
        <f t="shared" si="186"/>
        <v/>
      </c>
      <c r="S487" t="str">
        <f t="shared" si="186"/>
        <v/>
      </c>
      <c r="T487" t="str">
        <f t="shared" si="186"/>
        <v/>
      </c>
      <c r="U487" t="str">
        <f t="shared" si="165"/>
        <v/>
      </c>
      <c r="W487" t="str">
        <f t="shared" si="167"/>
        <v>Bug_list = [10,11,12,13,14,15,46,47,48,49,123,127,165,166,167,168,193,204,205,212,213,214,265,266,267,268,269,283,284,290,291,292,313,314,347,348,401,402,412,413,414,415,416,451,469,</v>
      </c>
      <c r="X487" t="str">
        <f t="shared" si="170"/>
        <v>Dark_list = [197,198,215,228,229,248,261,262,274,275,302,318,319,332,342,359,430,434,435,442,452,461,</v>
      </c>
      <c r="Y487" t="str">
        <f t="shared" si="171"/>
        <v>Dragon_list = [147,148,149,230,329,330,334,371,372,373,380,381,384,443,444,445,483,484,</v>
      </c>
      <c r="Z487" t="str">
        <f t="shared" si="172"/>
        <v>Electric_list = [25,26,81,82,100,101,125,135,145,170,171,172,179,180,181,239,243,309,310,311,312,403,404,405,417,462,466,479,</v>
      </c>
      <c r="AA487" t="str">
        <f t="shared" si="173"/>
        <v>Fighting_list = [56,57,62,66,67,68,106,107,214,236,237,256,257,286,296,297,307,308,391,392,447,448,453,454,475,</v>
      </c>
      <c r="AB487" t="str">
        <f t="shared" si="174"/>
        <v>Fire_list = [4,5,6,37,38,58,59,77,78,126,136,146,155,156,157,218,219,228,229,240,244,250,255,256,257,322,323,324,390,391,392,467,485,</v>
      </c>
      <c r="AC487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87" t="str">
        <f t="shared" si="176"/>
        <v>Ghost_list = [92,93,94,200,292,302,353,354,355,356,425,426,429,442,477,478,479,</v>
      </c>
      <c r="AE487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87" t="str">
        <f t="shared" si="178"/>
        <v>Ground_list = [27,28,31,34,50,51,74,75,76,95,104,105,111,112,194,195,207,208,220,221,231,232,246,247,259,260,290,322,323,328,329,330,339,340,343,344,383,389,423,443,444,445,449,450,464,472,473,</v>
      </c>
      <c r="AG487" t="str">
        <f t="shared" si="179"/>
        <v>Ice_list = [87,91,124,131,144,215,220,221,225,238,361,362,363,364,365,378,459,460,461,471,473,478,</v>
      </c>
      <c r="AH487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</v>
      </c>
      <c r="AI487" t="str">
        <f t="shared" si="181"/>
        <v>Poison_list = [1,2,3,13,14,15,23,24,29,30,31,32,33,34,41,42,43,44,45,48,49,69,70,71,72,73,88,89,92,93,94,109,110,167,168,169,211,269,315,316,317,336,406,407,434,435,451,452,453,454,</v>
      </c>
      <c r="AJ487" t="str">
        <f t="shared" si="182"/>
        <v>Psychic_list = [63,64,65,79,80,96,97,102,103,121,122,124,150,151,177,178,196,199,201,202,203,238,249,251,280,281,282,307,308,325,326,337,338,343,344,358,360,374,375,376,380,381,385,386,433,436,437,439,475,480,481,482,</v>
      </c>
      <c r="AK487" t="str">
        <f t="shared" si="183"/>
        <v>Rock_list = [74,75,76,95,111,112,138,139,140,141,142,185,213,219,222,246,247,248,299,304,305,306,337,338,345,346,347,348,369,377,408,409,410,411,438,464,476,</v>
      </c>
      <c r="AL487" t="str">
        <f t="shared" si="184"/>
        <v>Steel_list = [81,82,205,208,212,227,303,304,305,306,374,375,376,379,385,395,410,411,436,437,448,462,476,483,485,</v>
      </c>
      <c r="AM487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</v>
      </c>
    </row>
    <row r="488" spans="1:39" x14ac:dyDescent="0.5">
      <c r="A488">
        <v>487</v>
      </c>
      <c r="B488" t="s">
        <v>1596</v>
      </c>
      <c r="C488" t="s">
        <v>1629</v>
      </c>
      <c r="D488" t="s">
        <v>1617</v>
      </c>
      <c r="E488" t="str">
        <f t="shared" si="186"/>
        <v/>
      </c>
      <c r="F488" t="str">
        <f t="shared" si="186"/>
        <v/>
      </c>
      <c r="G488">
        <f t="shared" si="186"/>
        <v>487</v>
      </c>
      <c r="H488" t="str">
        <f t="shared" si="186"/>
        <v/>
      </c>
      <c r="I488" t="str">
        <f t="shared" si="186"/>
        <v/>
      </c>
      <c r="J488" t="str">
        <f t="shared" si="186"/>
        <v/>
      </c>
      <c r="K488" t="str">
        <f t="shared" si="186"/>
        <v/>
      </c>
      <c r="L488">
        <f t="shared" si="186"/>
        <v>487</v>
      </c>
      <c r="M488" t="str">
        <f t="shared" si="186"/>
        <v/>
      </c>
      <c r="N488" t="str">
        <f t="shared" si="186"/>
        <v/>
      </c>
      <c r="O488" t="str">
        <f t="shared" si="186"/>
        <v/>
      </c>
      <c r="P488" t="str">
        <f t="shared" si="186"/>
        <v/>
      </c>
      <c r="Q488" t="str">
        <f t="shared" si="186"/>
        <v/>
      </c>
      <c r="R488" t="str">
        <f t="shared" si="186"/>
        <v/>
      </c>
      <c r="S488" t="str">
        <f t="shared" si="186"/>
        <v/>
      </c>
      <c r="T488" t="str">
        <f t="shared" si="186"/>
        <v/>
      </c>
      <c r="U488" t="str">
        <f t="shared" si="165"/>
        <v/>
      </c>
      <c r="W488" t="str">
        <f t="shared" si="167"/>
        <v>Bug_list = [10,11,12,13,14,15,46,47,48,49,123,127,165,166,167,168,193,204,205,212,213,214,265,266,267,268,269,283,284,290,291,292,313,314,347,348,401,402,412,413,414,415,416,451,469,</v>
      </c>
      <c r="X488" t="str">
        <f t="shared" si="170"/>
        <v>Dark_list = [197,198,215,228,229,248,261,262,274,275,302,318,319,332,342,359,430,434,435,442,452,461,</v>
      </c>
      <c r="Y488" t="str">
        <f t="shared" si="171"/>
        <v>Dragon_list = [147,148,149,230,329,330,334,371,372,373,380,381,384,443,444,445,483,484,487,</v>
      </c>
      <c r="Z488" t="str">
        <f t="shared" si="172"/>
        <v>Electric_list = [25,26,81,82,100,101,125,135,145,170,171,172,179,180,181,239,243,309,310,311,312,403,404,405,417,462,466,479,</v>
      </c>
      <c r="AA488" t="str">
        <f t="shared" si="173"/>
        <v>Fighting_list = [56,57,62,66,67,68,106,107,214,236,237,256,257,286,296,297,307,308,391,392,447,448,453,454,475,</v>
      </c>
      <c r="AB488" t="str">
        <f t="shared" si="174"/>
        <v>Fire_list = [4,5,6,37,38,58,59,77,78,126,136,146,155,156,157,218,219,228,229,240,244,250,255,256,257,322,323,324,390,391,392,467,485,</v>
      </c>
      <c r="AC488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88" t="str">
        <f t="shared" si="176"/>
        <v>Ghost_list = [92,93,94,200,292,302,353,354,355,356,425,426,429,442,477,478,479,487,</v>
      </c>
      <c r="AE488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88" t="str">
        <f t="shared" si="178"/>
        <v>Ground_list = [27,28,31,34,50,51,74,75,76,95,104,105,111,112,194,195,207,208,220,221,231,232,246,247,259,260,290,322,323,328,329,330,339,340,343,344,383,389,423,443,444,445,449,450,464,472,473,</v>
      </c>
      <c r="AG488" t="str">
        <f t="shared" si="179"/>
        <v>Ice_list = [87,91,124,131,144,215,220,221,225,238,361,362,363,364,365,378,459,460,461,471,473,478,</v>
      </c>
      <c r="AH488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</v>
      </c>
      <c r="AI488" t="str">
        <f t="shared" si="181"/>
        <v>Poison_list = [1,2,3,13,14,15,23,24,29,30,31,32,33,34,41,42,43,44,45,48,49,69,70,71,72,73,88,89,92,93,94,109,110,167,168,169,211,269,315,316,317,336,406,407,434,435,451,452,453,454,</v>
      </c>
      <c r="AJ488" t="str">
        <f t="shared" si="182"/>
        <v>Psychic_list = [63,64,65,79,80,96,97,102,103,121,122,124,150,151,177,178,196,199,201,202,203,238,249,251,280,281,282,307,308,325,326,337,338,343,344,358,360,374,375,376,380,381,385,386,433,436,437,439,475,480,481,482,</v>
      </c>
      <c r="AK488" t="str">
        <f t="shared" si="183"/>
        <v>Rock_list = [74,75,76,95,111,112,138,139,140,141,142,185,213,219,222,246,247,248,299,304,305,306,337,338,345,346,347,348,369,377,408,409,410,411,438,464,476,</v>
      </c>
      <c r="AL488" t="str">
        <f t="shared" si="184"/>
        <v>Steel_list = [81,82,205,208,212,227,303,304,305,306,374,375,376,379,385,395,410,411,436,437,448,462,476,483,485,</v>
      </c>
      <c r="AM488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</v>
      </c>
    </row>
    <row r="489" spans="1:39" x14ac:dyDescent="0.5">
      <c r="A489">
        <v>488</v>
      </c>
      <c r="B489" t="s">
        <v>1597</v>
      </c>
      <c r="C489" t="s">
        <v>1624</v>
      </c>
      <c r="D489" t="s">
        <v>1634</v>
      </c>
      <c r="E489" t="str">
        <f t="shared" si="186"/>
        <v/>
      </c>
      <c r="F489" t="str">
        <f t="shared" si="186"/>
        <v/>
      </c>
      <c r="G489" t="str">
        <f t="shared" si="186"/>
        <v/>
      </c>
      <c r="H489" t="str">
        <f t="shared" si="186"/>
        <v/>
      </c>
      <c r="I489" t="str">
        <f t="shared" si="186"/>
        <v/>
      </c>
      <c r="J489" t="str">
        <f t="shared" si="186"/>
        <v/>
      </c>
      <c r="K489" t="str">
        <f t="shared" si="186"/>
        <v/>
      </c>
      <c r="L489" t="str">
        <f t="shared" si="186"/>
        <v/>
      </c>
      <c r="M489" t="str">
        <f t="shared" si="186"/>
        <v/>
      </c>
      <c r="N489" t="str">
        <f t="shared" si="186"/>
        <v/>
      </c>
      <c r="O489" t="str">
        <f t="shared" si="186"/>
        <v/>
      </c>
      <c r="P489" t="str">
        <f t="shared" si="186"/>
        <v/>
      </c>
      <c r="Q489" t="str">
        <f t="shared" si="186"/>
        <v/>
      </c>
      <c r="R489">
        <f t="shared" si="186"/>
        <v>488</v>
      </c>
      <c r="S489" t="str">
        <f t="shared" si="186"/>
        <v/>
      </c>
      <c r="T489" t="str">
        <f t="shared" si="186"/>
        <v/>
      </c>
      <c r="U489" t="str">
        <f t="shared" si="165"/>
        <v/>
      </c>
      <c r="W489" t="str">
        <f t="shared" si="167"/>
        <v>Bug_list = [10,11,12,13,14,15,46,47,48,49,123,127,165,166,167,168,193,204,205,212,213,214,265,266,267,268,269,283,284,290,291,292,313,314,347,348,401,402,412,413,414,415,416,451,469,</v>
      </c>
      <c r="X489" t="str">
        <f t="shared" si="170"/>
        <v>Dark_list = [197,198,215,228,229,248,261,262,274,275,302,318,319,332,342,359,430,434,435,442,452,461,</v>
      </c>
      <c r="Y489" t="str">
        <f t="shared" si="171"/>
        <v>Dragon_list = [147,148,149,230,329,330,334,371,372,373,380,381,384,443,444,445,483,484,487,</v>
      </c>
      <c r="Z489" t="str">
        <f t="shared" si="172"/>
        <v>Electric_list = [25,26,81,82,100,101,125,135,145,170,171,172,179,180,181,239,243,309,310,311,312,403,404,405,417,462,466,479,</v>
      </c>
      <c r="AA489" t="str">
        <f t="shared" si="173"/>
        <v>Fighting_list = [56,57,62,66,67,68,106,107,214,236,237,256,257,286,296,297,307,308,391,392,447,448,453,454,475,</v>
      </c>
      <c r="AB489" t="str">
        <f t="shared" si="174"/>
        <v>Fire_list = [4,5,6,37,38,58,59,77,78,126,136,146,155,156,157,218,219,228,229,240,244,250,255,256,257,322,323,324,390,391,392,467,485,</v>
      </c>
      <c r="AC489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89" t="str">
        <f t="shared" si="176"/>
        <v>Ghost_list = [92,93,94,200,292,302,353,354,355,356,425,426,429,442,477,478,479,487,</v>
      </c>
      <c r="AE489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89" t="str">
        <f t="shared" si="178"/>
        <v>Ground_list = [27,28,31,34,50,51,74,75,76,95,104,105,111,112,194,195,207,208,220,221,231,232,246,247,259,260,290,322,323,328,329,330,339,340,343,344,383,389,423,443,444,445,449,450,464,472,473,</v>
      </c>
      <c r="AG489" t="str">
        <f t="shared" si="179"/>
        <v>Ice_list = [87,91,124,131,144,215,220,221,225,238,361,362,363,364,365,378,459,460,461,471,473,478,</v>
      </c>
      <c r="AH489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</v>
      </c>
      <c r="AI489" t="str">
        <f t="shared" si="181"/>
        <v>Poison_list = [1,2,3,13,14,15,23,24,29,30,31,32,33,34,41,42,43,44,45,48,49,69,70,71,72,73,88,89,92,93,94,109,110,167,168,169,211,269,315,316,317,336,406,407,434,435,451,452,453,454,</v>
      </c>
      <c r="AJ489" t="str">
        <f t="shared" si="182"/>
        <v>Psychic_list = [63,64,65,79,80,96,97,102,103,121,122,124,150,151,177,178,196,199,201,202,203,238,249,251,280,281,282,307,308,325,326,337,338,343,344,358,360,374,375,376,380,381,385,386,433,436,437,439,475,480,481,482,488,</v>
      </c>
      <c r="AK489" t="str">
        <f t="shared" si="183"/>
        <v>Rock_list = [74,75,76,95,111,112,138,139,140,141,142,185,213,219,222,246,247,248,299,304,305,306,337,338,345,346,347,348,369,377,408,409,410,411,438,464,476,</v>
      </c>
      <c r="AL489" t="str">
        <f t="shared" si="184"/>
        <v>Steel_list = [81,82,205,208,212,227,303,304,305,306,374,375,376,379,385,395,410,411,436,437,448,462,476,483,485,</v>
      </c>
      <c r="AM489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</v>
      </c>
    </row>
    <row r="490" spans="1:39" x14ac:dyDescent="0.5">
      <c r="A490">
        <v>489</v>
      </c>
      <c r="B490" t="s">
        <v>1598</v>
      </c>
      <c r="C490" t="s">
        <v>1625</v>
      </c>
      <c r="D490" t="s">
        <v>1634</v>
      </c>
      <c r="E490" t="str">
        <f t="shared" si="186"/>
        <v/>
      </c>
      <c r="F490" t="str">
        <f t="shared" si="186"/>
        <v/>
      </c>
      <c r="G490" t="str">
        <f t="shared" si="186"/>
        <v/>
      </c>
      <c r="H490" t="str">
        <f t="shared" si="186"/>
        <v/>
      </c>
      <c r="I490" t="str">
        <f t="shared" si="186"/>
        <v/>
      </c>
      <c r="J490" t="str">
        <f t="shared" si="186"/>
        <v/>
      </c>
      <c r="K490" t="str">
        <f t="shared" si="186"/>
        <v/>
      </c>
      <c r="L490" t="str">
        <f t="shared" si="186"/>
        <v/>
      </c>
      <c r="M490" t="str">
        <f t="shared" si="186"/>
        <v/>
      </c>
      <c r="N490" t="str">
        <f t="shared" si="186"/>
        <v/>
      </c>
      <c r="O490" t="str">
        <f t="shared" si="186"/>
        <v/>
      </c>
      <c r="P490" t="str">
        <f t="shared" si="186"/>
        <v/>
      </c>
      <c r="Q490" t="str">
        <f t="shared" si="186"/>
        <v/>
      </c>
      <c r="R490" t="str">
        <f t="shared" si="186"/>
        <v/>
      </c>
      <c r="S490" t="str">
        <f t="shared" si="186"/>
        <v/>
      </c>
      <c r="T490" t="str">
        <f t="shared" si="186"/>
        <v/>
      </c>
      <c r="U490">
        <f t="shared" si="165"/>
        <v>489</v>
      </c>
      <c r="W490" t="str">
        <f t="shared" si="167"/>
        <v>Bug_list = [10,11,12,13,14,15,46,47,48,49,123,127,165,166,167,168,193,204,205,212,213,214,265,266,267,268,269,283,284,290,291,292,313,314,347,348,401,402,412,413,414,415,416,451,469,</v>
      </c>
      <c r="X490" t="str">
        <f t="shared" si="170"/>
        <v>Dark_list = [197,198,215,228,229,248,261,262,274,275,302,318,319,332,342,359,430,434,435,442,452,461,</v>
      </c>
      <c r="Y490" t="str">
        <f t="shared" si="171"/>
        <v>Dragon_list = [147,148,149,230,329,330,334,371,372,373,380,381,384,443,444,445,483,484,487,</v>
      </c>
      <c r="Z490" t="str">
        <f t="shared" si="172"/>
        <v>Electric_list = [25,26,81,82,100,101,125,135,145,170,171,172,179,180,181,239,243,309,310,311,312,403,404,405,417,462,466,479,</v>
      </c>
      <c r="AA490" t="str">
        <f t="shared" si="173"/>
        <v>Fighting_list = [56,57,62,66,67,68,106,107,214,236,237,256,257,286,296,297,307,308,391,392,447,448,453,454,475,</v>
      </c>
      <c r="AB490" t="str">
        <f t="shared" si="174"/>
        <v>Fire_list = [4,5,6,37,38,58,59,77,78,126,136,146,155,156,157,218,219,228,229,240,244,250,255,256,257,322,323,324,390,391,392,467,485,</v>
      </c>
      <c r="AC490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90" t="str">
        <f t="shared" si="176"/>
        <v>Ghost_list = [92,93,94,200,292,302,353,354,355,356,425,426,429,442,477,478,479,487,</v>
      </c>
      <c r="AE490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90" t="str">
        <f t="shared" si="178"/>
        <v>Ground_list = [27,28,31,34,50,51,74,75,76,95,104,105,111,112,194,195,207,208,220,221,231,232,246,247,259,260,290,322,323,328,329,330,339,340,343,344,383,389,423,443,444,445,449,450,464,472,473,</v>
      </c>
      <c r="AG490" t="str">
        <f t="shared" si="179"/>
        <v>Ice_list = [87,91,124,131,144,215,220,221,225,238,361,362,363,364,365,378,459,460,461,471,473,478,</v>
      </c>
      <c r="AH490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</v>
      </c>
      <c r="AI490" t="str">
        <f t="shared" si="181"/>
        <v>Poison_list = [1,2,3,13,14,15,23,24,29,30,31,32,33,34,41,42,43,44,45,48,49,69,70,71,72,73,88,89,92,93,94,109,110,167,168,169,211,269,315,316,317,336,406,407,434,435,451,452,453,454,</v>
      </c>
      <c r="AJ490" t="str">
        <f t="shared" si="182"/>
        <v>Psychic_list = [63,64,65,79,80,96,97,102,103,121,122,124,150,151,177,178,196,199,201,202,203,238,249,251,280,281,282,307,308,325,326,337,338,343,344,358,360,374,375,376,380,381,385,386,433,436,437,439,475,480,481,482,488,</v>
      </c>
      <c r="AK490" t="str">
        <f t="shared" si="183"/>
        <v>Rock_list = [74,75,76,95,111,112,138,139,140,141,142,185,213,219,222,246,247,248,299,304,305,306,337,338,345,346,347,348,369,377,408,409,410,411,438,464,476,</v>
      </c>
      <c r="AL490" t="str">
        <f t="shared" si="184"/>
        <v>Steel_list = [81,82,205,208,212,227,303,304,305,306,374,375,376,379,385,395,410,411,436,437,448,462,476,483,485,</v>
      </c>
      <c r="AM490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</v>
      </c>
    </row>
    <row r="491" spans="1:39" x14ac:dyDescent="0.5">
      <c r="A491">
        <v>490</v>
      </c>
      <c r="B491" t="s">
        <v>1599</v>
      </c>
      <c r="C491" t="s">
        <v>1625</v>
      </c>
      <c r="D491" t="s">
        <v>1634</v>
      </c>
      <c r="E491" t="str">
        <f t="shared" si="186"/>
        <v/>
      </c>
      <c r="F491" t="str">
        <f t="shared" si="186"/>
        <v/>
      </c>
      <c r="G491" t="str">
        <f t="shared" si="186"/>
        <v/>
      </c>
      <c r="H491" t="str">
        <f t="shared" si="186"/>
        <v/>
      </c>
      <c r="I491" t="str">
        <f t="shared" si="186"/>
        <v/>
      </c>
      <c r="J491" t="str">
        <f t="shared" si="186"/>
        <v/>
      </c>
      <c r="K491" t="str">
        <f t="shared" si="186"/>
        <v/>
      </c>
      <c r="L491" t="str">
        <f t="shared" si="186"/>
        <v/>
      </c>
      <c r="M491" t="str">
        <f t="shared" si="186"/>
        <v/>
      </c>
      <c r="N491" t="str">
        <f t="shared" si="186"/>
        <v/>
      </c>
      <c r="O491" t="str">
        <f t="shared" si="186"/>
        <v/>
      </c>
      <c r="P491" t="str">
        <f t="shared" si="186"/>
        <v/>
      </c>
      <c r="Q491" t="str">
        <f t="shared" si="186"/>
        <v/>
      </c>
      <c r="R491" t="str">
        <f t="shared" si="186"/>
        <v/>
      </c>
      <c r="S491" t="str">
        <f t="shared" si="186"/>
        <v/>
      </c>
      <c r="T491" t="str">
        <f t="shared" si="186"/>
        <v/>
      </c>
      <c r="U491">
        <f t="shared" si="165"/>
        <v>490</v>
      </c>
      <c r="W491" t="str">
        <f t="shared" si="167"/>
        <v>Bug_list = [10,11,12,13,14,15,46,47,48,49,123,127,165,166,167,168,193,204,205,212,213,214,265,266,267,268,269,283,284,290,291,292,313,314,347,348,401,402,412,413,414,415,416,451,469,</v>
      </c>
      <c r="X491" t="str">
        <f t="shared" si="170"/>
        <v>Dark_list = [197,198,215,228,229,248,261,262,274,275,302,318,319,332,342,359,430,434,435,442,452,461,</v>
      </c>
      <c r="Y491" t="str">
        <f t="shared" si="171"/>
        <v>Dragon_list = [147,148,149,230,329,330,334,371,372,373,380,381,384,443,444,445,483,484,487,</v>
      </c>
      <c r="Z491" t="str">
        <f t="shared" si="172"/>
        <v>Electric_list = [25,26,81,82,100,101,125,135,145,170,171,172,179,180,181,239,243,309,310,311,312,403,404,405,417,462,466,479,</v>
      </c>
      <c r="AA491" t="str">
        <f t="shared" si="173"/>
        <v>Fighting_list = [56,57,62,66,67,68,106,107,214,236,237,256,257,286,296,297,307,308,391,392,447,448,453,454,475,</v>
      </c>
      <c r="AB491" t="str">
        <f t="shared" si="174"/>
        <v>Fire_list = [4,5,6,37,38,58,59,77,78,126,136,146,155,156,157,218,219,228,229,240,244,250,255,256,257,322,323,324,390,391,392,467,485,</v>
      </c>
      <c r="AC491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91" t="str">
        <f t="shared" si="176"/>
        <v>Ghost_list = [92,93,94,200,292,302,353,354,355,356,425,426,429,442,477,478,479,487,</v>
      </c>
      <c r="AE491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91" t="str">
        <f t="shared" si="178"/>
        <v>Ground_list = [27,28,31,34,50,51,74,75,76,95,104,105,111,112,194,195,207,208,220,221,231,232,246,247,259,260,290,322,323,328,329,330,339,340,343,344,383,389,423,443,444,445,449,450,464,472,473,</v>
      </c>
      <c r="AG491" t="str">
        <f t="shared" si="179"/>
        <v>Ice_list = [87,91,124,131,144,215,220,221,225,238,361,362,363,364,365,378,459,460,461,471,473,478,</v>
      </c>
      <c r="AH491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</v>
      </c>
      <c r="AI491" t="str">
        <f t="shared" si="181"/>
        <v>Poison_list = [1,2,3,13,14,15,23,24,29,30,31,32,33,34,41,42,43,44,45,48,49,69,70,71,72,73,88,89,92,93,94,109,110,167,168,169,211,269,315,316,317,336,406,407,434,435,451,452,453,454,</v>
      </c>
      <c r="AJ491" t="str">
        <f t="shared" si="182"/>
        <v>Psychic_list = [63,64,65,79,80,96,97,102,103,121,122,124,150,151,177,178,196,199,201,202,203,238,249,251,280,281,282,307,308,325,326,337,338,343,344,358,360,374,375,376,380,381,385,386,433,436,437,439,475,480,481,482,488,</v>
      </c>
      <c r="AK491" t="str">
        <f t="shared" si="183"/>
        <v>Rock_list = [74,75,76,95,111,112,138,139,140,141,142,185,213,219,222,246,247,248,299,304,305,306,337,338,345,346,347,348,369,377,408,409,410,411,438,464,476,</v>
      </c>
      <c r="AL491" t="str">
        <f t="shared" si="184"/>
        <v>Steel_list = [81,82,205,208,212,227,303,304,305,306,374,375,376,379,385,395,410,411,436,437,448,462,476,483,485,</v>
      </c>
      <c r="AM491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492" spans="1:39" x14ac:dyDescent="0.5">
      <c r="A492">
        <v>491</v>
      </c>
      <c r="B492" t="s">
        <v>1600</v>
      </c>
      <c r="C492" t="s">
        <v>1619</v>
      </c>
      <c r="D492" t="s">
        <v>1634</v>
      </c>
      <c r="E492" t="str">
        <f t="shared" si="186"/>
        <v/>
      </c>
      <c r="F492">
        <f t="shared" si="186"/>
        <v>491</v>
      </c>
      <c r="G492" t="str">
        <f t="shared" si="186"/>
        <v/>
      </c>
      <c r="H492" t="str">
        <f t="shared" si="186"/>
        <v/>
      </c>
      <c r="I492" t="str">
        <f t="shared" si="186"/>
        <v/>
      </c>
      <c r="J492" t="str">
        <f t="shared" si="186"/>
        <v/>
      </c>
      <c r="K492" t="str">
        <f t="shared" si="186"/>
        <v/>
      </c>
      <c r="L492" t="str">
        <f t="shared" si="186"/>
        <v/>
      </c>
      <c r="M492" t="str">
        <f t="shared" si="186"/>
        <v/>
      </c>
      <c r="N492" t="str">
        <f t="shared" si="186"/>
        <v/>
      </c>
      <c r="O492" t="str">
        <f t="shared" si="186"/>
        <v/>
      </c>
      <c r="P492" t="str">
        <f t="shared" si="186"/>
        <v/>
      </c>
      <c r="Q492" t="str">
        <f t="shared" si="186"/>
        <v/>
      </c>
      <c r="R492" t="str">
        <f t="shared" si="186"/>
        <v/>
      </c>
      <c r="S492" t="str">
        <f t="shared" si="186"/>
        <v/>
      </c>
      <c r="T492" t="str">
        <f t="shared" si="186"/>
        <v/>
      </c>
      <c r="U492" t="str">
        <f t="shared" si="165"/>
        <v/>
      </c>
      <c r="W492" t="str">
        <f t="shared" si="167"/>
        <v>Bug_list = [10,11,12,13,14,15,46,47,48,49,123,127,165,166,167,168,193,204,205,212,213,214,265,266,267,268,269,283,284,290,291,292,313,314,347,348,401,402,412,413,414,415,416,451,469,</v>
      </c>
      <c r="X492" t="str">
        <f t="shared" si="170"/>
        <v>Dark_list = [197,198,215,228,229,248,261,262,274,275,302,318,319,332,342,359,430,434,435,442,452,461,491,</v>
      </c>
      <c r="Y492" t="str">
        <f t="shared" si="171"/>
        <v>Dragon_list = [147,148,149,230,329,330,334,371,372,373,380,381,384,443,444,445,483,484,487,</v>
      </c>
      <c r="Z492" t="str">
        <f t="shared" si="172"/>
        <v>Electric_list = [25,26,81,82,100,101,125,135,145,170,171,172,179,180,181,239,243,309,310,311,312,403,404,405,417,462,466,479,</v>
      </c>
      <c r="AA492" t="str">
        <f t="shared" si="173"/>
        <v>Fighting_list = [56,57,62,66,67,68,106,107,214,236,237,256,257,286,296,297,307,308,391,392,447,448,453,454,475,</v>
      </c>
      <c r="AB492" t="str">
        <f t="shared" si="174"/>
        <v>Fire_list = [4,5,6,37,38,58,59,77,78,126,136,146,155,156,157,218,219,228,229,240,244,250,255,256,257,322,323,324,390,391,392,467,485,</v>
      </c>
      <c r="AC492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92" t="str">
        <f t="shared" si="176"/>
        <v>Ghost_list = [92,93,94,200,292,302,353,354,355,356,425,426,429,442,477,478,479,487,</v>
      </c>
      <c r="AE492" t="str">
        <f t="shared" si="177"/>
        <v>Grass_list = [1,2,3,43,44,45,46,47,69,70,71,102,103,114,152,153,154,182,187,188,189,191,192,251,252,253,254,270,271,272,273,274,275,285,286,315,331,332,345,346,357,387,388,389,406,407,413,420,421,455,459,460,465,470,</v>
      </c>
      <c r="AF492" t="str">
        <f t="shared" si="178"/>
        <v>Ground_list = [27,28,31,34,50,51,74,75,76,95,104,105,111,112,194,195,207,208,220,221,231,232,246,247,259,260,290,322,323,328,329,330,339,340,343,344,383,389,423,443,444,445,449,450,464,472,473,</v>
      </c>
      <c r="AG492" t="str">
        <f t="shared" si="179"/>
        <v>Ice_list = [87,91,124,131,144,215,220,221,225,238,361,362,363,364,365,378,459,460,461,471,473,478,</v>
      </c>
      <c r="AH492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</v>
      </c>
      <c r="AI492" t="str">
        <f t="shared" si="181"/>
        <v>Poison_list = [1,2,3,13,14,15,23,24,29,30,31,32,33,34,41,42,43,44,45,48,49,69,70,71,72,73,88,89,92,93,94,109,110,167,168,169,211,269,315,316,317,336,406,407,434,435,451,452,453,454,</v>
      </c>
      <c r="AJ492" t="str">
        <f t="shared" si="182"/>
        <v>Psychic_list = [63,64,65,79,80,96,97,102,103,121,122,124,150,151,177,178,196,199,201,202,203,238,249,251,280,281,282,307,308,325,326,337,338,343,344,358,360,374,375,376,380,381,385,386,433,436,437,439,475,480,481,482,488,</v>
      </c>
      <c r="AK492" t="str">
        <f t="shared" si="183"/>
        <v>Rock_list = [74,75,76,95,111,112,138,139,140,141,142,185,213,219,222,246,247,248,299,304,305,306,337,338,345,346,347,348,369,377,408,409,410,411,438,464,476,</v>
      </c>
      <c r="AL492" t="str">
        <f t="shared" si="184"/>
        <v>Steel_list = [81,82,205,208,212,227,303,304,305,306,374,375,376,379,385,395,410,411,436,437,448,462,476,483,485,</v>
      </c>
      <c r="AM492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493" spans="1:39" x14ac:dyDescent="0.5">
      <c r="A493">
        <v>492</v>
      </c>
      <c r="B493" t="s">
        <v>1601</v>
      </c>
      <c r="C493" t="s">
        <v>1618</v>
      </c>
      <c r="D493" t="s">
        <v>1634</v>
      </c>
      <c r="E493" t="str">
        <f t="shared" si="186"/>
        <v/>
      </c>
      <c r="F493" t="str">
        <f t="shared" si="186"/>
        <v/>
      </c>
      <c r="G493" t="str">
        <f t="shared" si="186"/>
        <v/>
      </c>
      <c r="H493" t="str">
        <f t="shared" si="186"/>
        <v/>
      </c>
      <c r="I493" t="str">
        <f t="shared" si="186"/>
        <v/>
      </c>
      <c r="J493" t="str">
        <f t="shared" si="186"/>
        <v/>
      </c>
      <c r="K493" t="str">
        <f t="shared" si="186"/>
        <v/>
      </c>
      <c r="L493" t="str">
        <f t="shared" si="186"/>
        <v/>
      </c>
      <c r="M493">
        <f t="shared" si="186"/>
        <v>492</v>
      </c>
      <c r="N493" t="str">
        <f t="shared" si="186"/>
        <v/>
      </c>
      <c r="O493" t="str">
        <f t="shared" si="186"/>
        <v/>
      </c>
      <c r="P493" t="str">
        <f t="shared" si="186"/>
        <v/>
      </c>
      <c r="Q493" t="str">
        <f t="shared" si="186"/>
        <v/>
      </c>
      <c r="R493" t="str">
        <f t="shared" si="186"/>
        <v/>
      </c>
      <c r="S493" t="str">
        <f t="shared" si="186"/>
        <v/>
      </c>
      <c r="T493" t="str">
        <f t="shared" si="186"/>
        <v/>
      </c>
      <c r="U493" t="str">
        <f t="shared" si="165"/>
        <v/>
      </c>
      <c r="W493" t="str">
        <f t="shared" si="167"/>
        <v>Bug_list = [10,11,12,13,14,15,46,47,48,49,123,127,165,166,167,168,193,204,205,212,213,214,265,266,267,268,269,283,284,290,291,292,313,314,347,348,401,402,412,413,414,415,416,451,469,</v>
      </c>
      <c r="X493" t="str">
        <f t="shared" si="170"/>
        <v>Dark_list = [197,198,215,228,229,248,261,262,274,275,302,318,319,332,342,359,430,434,435,442,452,461,491,</v>
      </c>
      <c r="Y493" t="str">
        <f t="shared" si="171"/>
        <v>Dragon_list = [147,148,149,230,329,330,334,371,372,373,380,381,384,443,444,445,483,484,487,</v>
      </c>
      <c r="Z493" t="str">
        <f t="shared" si="172"/>
        <v>Electric_list = [25,26,81,82,100,101,125,135,145,170,171,172,179,180,181,239,243,309,310,311,312,403,404,405,417,462,466,479,</v>
      </c>
      <c r="AA493" t="str">
        <f t="shared" si="173"/>
        <v>Fighting_list = [56,57,62,66,67,68,106,107,214,236,237,256,257,286,296,297,307,308,391,392,447,448,453,454,475,</v>
      </c>
      <c r="AB493" t="str">
        <f t="shared" si="174"/>
        <v>Fire_list = [4,5,6,37,38,58,59,77,78,126,136,146,155,156,157,218,219,228,229,240,244,250,255,256,257,322,323,324,390,391,392,467,485,</v>
      </c>
      <c r="AC493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93" t="str">
        <f t="shared" si="176"/>
        <v>Ghost_list = [92,93,94,200,292,302,353,354,355,356,425,426,429,442,477,478,479,487,</v>
      </c>
      <c r="AE493" t="str">
        <f t="shared" si="177"/>
        <v>Grass_list = [1,2,3,43,44,45,46,47,69,70,71,102,103,114,152,153,154,182,187,188,189,191,192,251,252,253,254,270,271,272,273,274,275,285,286,315,331,332,345,346,357,387,388,389,406,407,413,420,421,455,459,460,465,470,492,</v>
      </c>
      <c r="AF493" t="str">
        <f t="shared" si="178"/>
        <v>Ground_list = [27,28,31,34,50,51,74,75,76,95,104,105,111,112,194,195,207,208,220,221,231,232,246,247,259,260,290,322,323,328,329,330,339,340,343,344,383,389,423,443,444,445,449,450,464,472,473,</v>
      </c>
      <c r="AG493" t="str">
        <f t="shared" si="179"/>
        <v>Ice_list = [87,91,124,131,144,215,220,221,225,238,361,362,363,364,365,378,459,460,461,471,473,478,</v>
      </c>
      <c r="AH493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</v>
      </c>
      <c r="AI493" t="str">
        <f t="shared" si="181"/>
        <v>Poison_list = [1,2,3,13,14,15,23,24,29,30,31,32,33,34,41,42,43,44,45,48,49,69,70,71,72,73,88,89,92,93,94,109,110,167,168,169,211,269,315,316,317,336,406,407,434,435,451,452,453,454,</v>
      </c>
      <c r="AJ493" t="str">
        <f t="shared" si="182"/>
        <v>Psychic_list = [63,64,65,79,80,96,97,102,103,121,122,124,150,151,177,178,196,199,201,202,203,238,249,251,280,281,282,307,308,325,326,337,338,343,344,358,360,374,375,376,380,381,385,386,433,436,437,439,475,480,481,482,488,</v>
      </c>
      <c r="AK493" t="str">
        <f t="shared" si="183"/>
        <v>Rock_list = [74,75,76,95,111,112,138,139,140,141,142,185,213,219,222,246,247,248,299,304,305,306,337,338,345,346,347,348,369,377,408,409,410,411,438,464,476,</v>
      </c>
      <c r="AL493" t="str">
        <f t="shared" si="184"/>
        <v>Steel_list = [81,82,205,208,212,227,303,304,305,306,374,375,376,379,385,395,410,411,436,437,448,462,476,483,485,</v>
      </c>
      <c r="AM493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494" spans="1:39" x14ac:dyDescent="0.5">
      <c r="A494">
        <v>493</v>
      </c>
      <c r="B494" t="s">
        <v>1602</v>
      </c>
      <c r="C494" t="s">
        <v>1620</v>
      </c>
      <c r="D494" t="s">
        <v>1634</v>
      </c>
      <c r="E494" t="str">
        <f t="shared" si="186"/>
        <v/>
      </c>
      <c r="F494" t="str">
        <f t="shared" si="186"/>
        <v/>
      </c>
      <c r="G494" t="str">
        <f t="shared" si="186"/>
        <v/>
      </c>
      <c r="H494" t="str">
        <f t="shared" si="186"/>
        <v/>
      </c>
      <c r="I494" t="str">
        <f t="shared" si="186"/>
        <v/>
      </c>
      <c r="J494" t="str">
        <f t="shared" si="186"/>
        <v/>
      </c>
      <c r="K494" t="str">
        <f t="shared" si="186"/>
        <v/>
      </c>
      <c r="L494" t="str">
        <f t="shared" si="186"/>
        <v/>
      </c>
      <c r="M494" t="str">
        <f t="shared" si="186"/>
        <v/>
      </c>
      <c r="N494" t="str">
        <f t="shared" si="186"/>
        <v/>
      </c>
      <c r="O494" t="str">
        <f t="shared" si="186"/>
        <v/>
      </c>
      <c r="P494">
        <f t="shared" si="186"/>
        <v>493</v>
      </c>
      <c r="Q494" t="str">
        <f t="shared" si="186"/>
        <v/>
      </c>
      <c r="R494" t="str">
        <f t="shared" si="186"/>
        <v/>
      </c>
      <c r="S494" t="str">
        <f t="shared" si="186"/>
        <v/>
      </c>
      <c r="T494" t="str">
        <f t="shared" si="186"/>
        <v/>
      </c>
      <c r="U494" t="str">
        <f t="shared" si="165"/>
        <v/>
      </c>
      <c r="W494" t="str">
        <f t="shared" si="167"/>
        <v>Bug_list = [10,11,12,13,14,15,46,47,48,49,123,127,165,166,167,168,193,204,205,212,213,214,265,266,267,268,269,283,284,290,291,292,313,314,347,348,401,402,412,413,414,415,416,451,469,</v>
      </c>
      <c r="X494" t="str">
        <f t="shared" si="170"/>
        <v>Dark_list = [197,198,215,228,229,248,261,262,274,275,302,318,319,332,342,359,430,434,435,442,452,461,491,</v>
      </c>
      <c r="Y494" t="str">
        <f t="shared" si="171"/>
        <v>Dragon_list = [147,148,149,230,329,330,334,371,372,373,380,381,384,443,444,445,483,484,487,</v>
      </c>
      <c r="Z494" t="str">
        <f t="shared" si="172"/>
        <v>Electric_list = [25,26,81,82,100,101,125,135,145,170,171,172,179,180,181,239,243,309,310,311,312,403,404,405,417,462,466,479,</v>
      </c>
      <c r="AA494" t="str">
        <f t="shared" si="173"/>
        <v>Fighting_list = [56,57,62,66,67,68,106,107,214,236,237,256,257,286,296,297,307,308,391,392,447,448,453,454,475,</v>
      </c>
      <c r="AB494" t="str">
        <f t="shared" si="174"/>
        <v>Fire_list = [4,5,6,37,38,58,59,77,78,126,136,146,155,156,157,218,219,228,229,240,244,250,255,256,257,322,323,324,390,391,392,467,485,</v>
      </c>
      <c r="AC494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94" t="str">
        <f t="shared" si="176"/>
        <v>Ghost_list = [92,93,94,200,292,302,353,354,355,356,425,426,429,442,477,478,479,487,</v>
      </c>
      <c r="AE494" t="str">
        <f t="shared" si="177"/>
        <v>Grass_list = [1,2,3,43,44,45,46,47,69,70,71,102,103,114,152,153,154,182,187,188,189,191,192,251,252,253,254,270,271,272,273,274,275,285,286,315,331,332,345,346,357,387,388,389,406,407,413,420,421,455,459,460,465,470,492,</v>
      </c>
      <c r="AF494" t="str">
        <f t="shared" si="178"/>
        <v>Ground_list = [27,28,31,34,50,51,74,75,76,95,104,105,111,112,194,195,207,208,220,221,231,232,246,247,259,260,290,322,323,328,329,330,339,340,343,344,383,389,423,443,444,445,449,450,464,472,473,</v>
      </c>
      <c r="AG494" t="str">
        <f t="shared" si="179"/>
        <v>Ice_list = [87,91,124,131,144,215,220,221,225,238,361,362,363,364,365,378,459,460,461,471,473,478,</v>
      </c>
      <c r="AH494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[16,17,18,19,20,21,22,39,40,52,53,83,84,85,108,113,115,128,132,133,137,143,161,162,163,164,174,190,203,206,216,217,233,234,235,241,242,263,264,276,277,287,288,289,293,294,295,298,300,301,327,333,335,351,352,396,397,398,399,400,424,427,428,431,432,440,441,446,463,474,486,493,</v>
      </c>
      <c r="AI494" t="str">
        <f t="shared" si="181"/>
        <v>Poison_list = [1,2,3,13,14,15,23,24,29,30,31,32,33,34,41,42,43,44,45,48,49,69,70,71,72,73,88,89,92,93,94,109,110,167,168,169,211,269,315,316,317,336,406,407,434,435,451,452,453,454,</v>
      </c>
      <c r="AJ494" t="str">
        <f t="shared" si="182"/>
        <v>Psychic_list = [63,64,65,79,80,96,97,102,103,121,122,124,150,151,177,178,196,199,201,202,203,238,249,251,280,281,282,307,308,325,326,337,338,343,344,358,360,374,375,376,380,381,385,386,433,436,437,439,475,480,481,482,488,</v>
      </c>
      <c r="AK494" t="str">
        <f t="shared" si="183"/>
        <v>Rock_list = [74,75,76,95,111,112,138,139,140,141,142,185,213,219,222,246,247,248,299,304,305,306,337,338,345,346,347,348,369,377,408,409,410,411,438,464,476,</v>
      </c>
      <c r="AL494" t="str">
        <f t="shared" si="184"/>
        <v>Steel_list = [81,82,205,208,212,227,303,304,305,306,374,375,376,379,385,395,410,411,436,437,448,462,476,483,485,</v>
      </c>
      <c r="AM494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495" spans="1:39" x14ac:dyDescent="0.5">
      <c r="A495">
        <v>494</v>
      </c>
      <c r="B495" t="s">
        <v>1603</v>
      </c>
      <c r="E495" t="str">
        <f t="shared" si="186"/>
        <v/>
      </c>
      <c r="F495" t="str">
        <f t="shared" si="186"/>
        <v/>
      </c>
      <c r="G495" t="str">
        <f t="shared" si="186"/>
        <v/>
      </c>
      <c r="H495" t="str">
        <f t="shared" si="186"/>
        <v/>
      </c>
      <c r="I495" t="str">
        <f t="shared" si="186"/>
        <v/>
      </c>
      <c r="J495" t="str">
        <f t="shared" si="186"/>
        <v/>
      </c>
      <c r="K495" t="str">
        <f t="shared" si="186"/>
        <v/>
      </c>
      <c r="L495" t="str">
        <f t="shared" si="186"/>
        <v/>
      </c>
      <c r="M495" t="str">
        <f t="shared" si="186"/>
        <v/>
      </c>
      <c r="N495" t="str">
        <f t="shared" si="186"/>
        <v/>
      </c>
      <c r="O495" t="str">
        <f t="shared" si="186"/>
        <v/>
      </c>
      <c r="P495" t="str">
        <f t="shared" si="186"/>
        <v/>
      </c>
      <c r="Q495" t="str">
        <f t="shared" si="186"/>
        <v/>
      </c>
      <c r="R495" t="str">
        <f t="shared" si="186"/>
        <v/>
      </c>
      <c r="S495" t="str">
        <f t="shared" si="186"/>
        <v/>
      </c>
      <c r="T495" t="str">
        <f t="shared" si="186"/>
        <v/>
      </c>
      <c r="U495" t="str">
        <f t="shared" si="165"/>
        <v/>
      </c>
      <c r="W495" t="str">
        <f t="shared" si="167"/>
        <v>Bug_list = [10,11,12,13,14,15,46,47,48,49,123,127,165,166,167,168,193,204,205,212,213,214,265,266,267,268,269,283,284,290,291,292,313,314,347,348,401,402,412,413,414,415,416,451,469,</v>
      </c>
      <c r="X495" t="str">
        <f t="shared" si="170"/>
        <v>Dark_list = [197,198,215,228,229,248,261,262,274,275,302,318,319,332,342,359,430,434,435,442,452,461,491,</v>
      </c>
      <c r="Y495" t="str">
        <f t="shared" si="171"/>
        <v>Dragon_list = [147,148,149,230,329,330,334,371,372,373,380,381,384,443,444,445,483,484,487,</v>
      </c>
      <c r="Z495" t="str">
        <f t="shared" si="172"/>
        <v>Electric_list = [25,26,81,82,100,101,125,135,145,170,171,172,179,180,181,239,243,309,310,311,312,403,404,405,417,462,466,479,</v>
      </c>
      <c r="AA495" t="str">
        <f t="shared" si="173"/>
        <v>Fighting_list = [56,57,62,66,67,68,106,107,214,236,237,256,257,286,296,297,307,308,391,392,447,448,453,454,475,</v>
      </c>
      <c r="AB495" t="str">
        <f t="shared" si="174"/>
        <v>Fire_list = [4,5,6,37,38,58,59,77,78,126,136,146,155,156,157,218,219,228,229,240,244,250,255,256,257,322,323,324,390,391,392,467,485,</v>
      </c>
      <c r="AC495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95" t="str">
        <f t="shared" si="176"/>
        <v>Ghost_list = [92,93,94,200,292,302,353,354,355,356,425,426,429,442,477,478,479,487,</v>
      </c>
      <c r="AE495" t="str">
        <f t="shared" si="177"/>
        <v>Grass_list = [1,2,3,43,44,45,46,47,69,70,71,102,103,114,152,153,154,182,187,188,189,191,192,251,252,253,254,270,271,272,273,274,275,285,286,315,331,332,345,346,357,387,388,389,406,407,413,420,421,455,459,460,465,470,492,</v>
      </c>
      <c r="AF495" t="str">
        <f t="shared" si="178"/>
        <v>Ground_list = [27,28,31,34,50,51,74,75,76,95,104,105,111,112,194,195,207,208,220,221,231,232,246,247,259,260,290,322,323,328,329,330,339,340,343,344,383,389,423,443,444,445,449,450,464,472,473,</v>
      </c>
      <c r="AG495" t="str">
        <f t="shared" si="179"/>
        <v>Ice_list = [87,91,124,131,144,215,220,221,225,238,361,362,363,364,365,378,459,460,461,471,473,478,</v>
      </c>
      <c r="AH495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[16,17,18,19,20,21,22,39,40,52,53,83,84,85,108,113,115,128,132,133,137,143,161,162,163,164,174,190,203,206,216,217,233,234,235,241,242,263,264,276,277,287,288,289,293,294,295,298,300,301,327,333,335,351,352,396,397,398,399,400,424,427,428,431,432,440,441,446,463,474,486,493,</v>
      </c>
      <c r="AI495" t="str">
        <f t="shared" si="181"/>
        <v>Poison_list = [1,2,3,13,14,15,23,24,29,30,31,32,33,34,41,42,43,44,45,48,49,69,70,71,72,73,88,89,92,93,94,109,110,167,168,169,211,269,315,316,317,336,406,407,434,435,451,452,453,454,</v>
      </c>
      <c r="AJ495" t="str">
        <f t="shared" si="182"/>
        <v>Psychic_list = [63,64,65,79,80,96,97,102,103,121,122,124,150,151,177,178,196,199,201,202,203,238,249,251,280,281,282,307,308,325,326,337,338,343,344,358,360,374,375,376,380,381,385,386,433,436,437,439,475,480,481,482,488,</v>
      </c>
      <c r="AK495" t="str">
        <f t="shared" si="183"/>
        <v>Rock_list = [74,75,76,95,111,112,138,139,140,141,142,185,213,219,222,246,247,248,299,304,305,306,337,338,345,346,347,348,369,377,408,409,410,411,438,464,476,</v>
      </c>
      <c r="AL495" t="str">
        <f t="shared" si="184"/>
        <v>Steel_list = [81,82,205,208,212,227,303,304,305,306,374,375,376,379,385,395,410,411,436,437,448,462,476,483,485,</v>
      </c>
      <c r="AM495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496" spans="1:39" x14ac:dyDescent="0.5">
      <c r="A496">
        <v>495</v>
      </c>
      <c r="B496" t="s">
        <v>1604</v>
      </c>
      <c r="E496" t="str">
        <f t="shared" si="186"/>
        <v/>
      </c>
      <c r="F496" t="str">
        <f t="shared" si="186"/>
        <v/>
      </c>
      <c r="G496" t="str">
        <f t="shared" si="186"/>
        <v/>
      </c>
      <c r="H496" t="str">
        <f t="shared" si="186"/>
        <v/>
      </c>
      <c r="I496" t="str">
        <f t="shared" si="186"/>
        <v/>
      </c>
      <c r="J496" t="str">
        <f t="shared" si="186"/>
        <v/>
      </c>
      <c r="K496" t="str">
        <f t="shared" si="186"/>
        <v/>
      </c>
      <c r="L496" t="str">
        <f t="shared" si="186"/>
        <v/>
      </c>
      <c r="M496" t="str">
        <f t="shared" si="186"/>
        <v/>
      </c>
      <c r="N496" t="str">
        <f t="shared" si="186"/>
        <v/>
      </c>
      <c r="O496" t="str">
        <f t="shared" si="186"/>
        <v/>
      </c>
      <c r="P496" t="str">
        <f t="shared" si="186"/>
        <v/>
      </c>
      <c r="Q496" t="str">
        <f t="shared" si="186"/>
        <v/>
      </c>
      <c r="R496" t="str">
        <f t="shared" si="186"/>
        <v/>
      </c>
      <c r="S496" t="str">
        <f t="shared" si="186"/>
        <v/>
      </c>
      <c r="T496" t="str">
        <f t="shared" si="186"/>
        <v/>
      </c>
      <c r="U496" t="str">
        <f t="shared" si="165"/>
        <v/>
      </c>
      <c r="W496" t="str">
        <f t="shared" si="167"/>
        <v>Bug_list = [10,11,12,13,14,15,46,47,48,49,123,127,165,166,167,168,193,204,205,212,213,214,265,266,267,268,269,283,284,290,291,292,313,314,347,348,401,402,412,413,414,415,416,451,469,</v>
      </c>
      <c r="X496" t="str">
        <f t="shared" si="170"/>
        <v>Dark_list = [197,198,215,228,229,248,261,262,274,275,302,318,319,332,342,359,430,434,435,442,452,461,491,</v>
      </c>
      <c r="Y496" t="str">
        <f t="shared" si="171"/>
        <v>Dragon_list = [147,148,149,230,329,330,334,371,372,373,380,381,384,443,444,445,483,484,487,</v>
      </c>
      <c r="Z496" t="str">
        <f t="shared" si="172"/>
        <v>Electric_list = [25,26,81,82,100,101,125,135,145,170,171,172,179,180,181,239,243,309,310,311,312,403,404,405,417,462,466,479,</v>
      </c>
      <c r="AA496" t="str">
        <f t="shared" si="173"/>
        <v>Fighting_list = [56,57,62,66,67,68,106,107,214,236,237,256,257,286,296,297,307,308,391,392,447,448,453,454,475,</v>
      </c>
      <c r="AB496" t="str">
        <f t="shared" si="174"/>
        <v>Fire_list = [4,5,6,37,38,58,59,77,78,126,136,146,155,156,157,218,219,228,229,240,244,250,255,256,257,322,323,324,390,391,392,467,485,</v>
      </c>
      <c r="AC496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96" t="str">
        <f t="shared" si="176"/>
        <v>Ghost_list = [92,93,94,200,292,302,353,354,355,356,425,426,429,442,477,478,479,487,</v>
      </c>
      <c r="AE496" t="str">
        <f t="shared" si="177"/>
        <v>Grass_list = [1,2,3,43,44,45,46,47,69,70,71,102,103,114,152,153,154,182,187,188,189,191,192,251,252,253,254,270,271,272,273,274,275,285,286,315,331,332,345,346,357,387,388,389,406,407,413,420,421,455,459,460,465,470,492,</v>
      </c>
      <c r="AF496" t="str">
        <f t="shared" si="178"/>
        <v>Ground_list = [27,28,31,34,50,51,74,75,76,95,104,105,111,112,194,195,207,208,220,221,231,232,246,247,259,260,290,322,323,328,329,330,339,340,343,344,383,389,423,443,444,445,449,450,464,472,473,</v>
      </c>
      <c r="AG496" t="str">
        <f t="shared" si="179"/>
        <v>Ice_list = [87,91,124,131,144,215,220,221,225,238,361,362,363,364,365,378,459,460,461,471,473,478,</v>
      </c>
      <c r="AH496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[16,17,18,19,20,21,22,39,40,52,53,83,84,85,108,113,115,128,132,133,137,143,161,162,163,164,174,190,203,206,216,217,233,234,235,241,242,263,264,276,277,287,288,289,293,294,295,298,300,301,327,333,335,351,352,396,397,398,399,400,424,427,428,431,432,440,441,446,463,474,486,493,</v>
      </c>
      <c r="AI496" t="str">
        <f t="shared" si="181"/>
        <v>Poison_list = [1,2,3,13,14,15,23,24,29,30,31,32,33,34,41,42,43,44,45,48,49,69,70,71,72,73,88,89,92,93,94,109,110,167,168,169,211,269,315,316,317,336,406,407,434,435,451,452,453,454,</v>
      </c>
      <c r="AJ496" t="str">
        <f t="shared" si="182"/>
        <v>Psychic_list = [63,64,65,79,80,96,97,102,103,121,122,124,150,151,177,178,196,199,201,202,203,238,249,251,280,281,282,307,308,325,326,337,338,343,344,358,360,374,375,376,380,381,385,386,433,436,437,439,475,480,481,482,488,</v>
      </c>
      <c r="AK496" t="str">
        <f t="shared" si="183"/>
        <v>Rock_list = [74,75,76,95,111,112,138,139,140,141,142,185,213,219,222,246,247,248,299,304,305,306,337,338,345,346,347,348,369,377,408,409,410,411,438,464,476,</v>
      </c>
      <c r="AL496" t="str">
        <f t="shared" si="184"/>
        <v>Steel_list = [81,82,205,208,212,227,303,304,305,306,374,375,376,379,385,395,410,411,436,437,448,462,476,483,485,</v>
      </c>
      <c r="AM496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497" spans="1:39" x14ac:dyDescent="0.5">
      <c r="A497">
        <v>496</v>
      </c>
      <c r="B497" t="s">
        <v>1605</v>
      </c>
      <c r="C497" t="s">
        <v>1624</v>
      </c>
      <c r="E497" t="str">
        <f t="shared" si="186"/>
        <v/>
      </c>
      <c r="F497" t="str">
        <f t="shared" si="186"/>
        <v/>
      </c>
      <c r="G497" t="str">
        <f t="shared" si="186"/>
        <v/>
      </c>
      <c r="H497" t="str">
        <f t="shared" si="186"/>
        <v/>
      </c>
      <c r="I497" t="str">
        <f t="shared" si="186"/>
        <v/>
      </c>
      <c r="J497" t="str">
        <f t="shared" si="186"/>
        <v/>
      </c>
      <c r="K497" t="str">
        <f t="shared" si="186"/>
        <v/>
      </c>
      <c r="L497" t="str">
        <f t="shared" si="186"/>
        <v/>
      </c>
      <c r="M497" t="str">
        <f t="shared" si="186"/>
        <v/>
      </c>
      <c r="N497" t="str">
        <f t="shared" si="186"/>
        <v/>
      </c>
      <c r="O497" t="str">
        <f t="shared" si="186"/>
        <v/>
      </c>
      <c r="P497" t="str">
        <f t="shared" si="186"/>
        <v/>
      </c>
      <c r="Q497" t="str">
        <f t="shared" si="186"/>
        <v/>
      </c>
      <c r="R497">
        <f t="shared" si="186"/>
        <v>496</v>
      </c>
      <c r="S497" t="str">
        <f t="shared" si="186"/>
        <v/>
      </c>
      <c r="T497" t="str">
        <f t="shared" si="186"/>
        <v/>
      </c>
      <c r="U497" t="str">
        <f t="shared" si="165"/>
        <v/>
      </c>
      <c r="W497" t="str">
        <f t="shared" si="167"/>
        <v>Bug_list = [10,11,12,13,14,15,46,47,48,49,123,127,165,166,167,168,193,204,205,212,213,214,265,266,267,268,269,283,284,290,291,292,313,314,347,348,401,402,412,413,414,415,416,451,469,</v>
      </c>
      <c r="X497" t="str">
        <f t="shared" si="170"/>
        <v>Dark_list = [197,198,215,228,229,248,261,262,274,275,302,318,319,332,342,359,430,434,435,442,452,461,491,</v>
      </c>
      <c r="Y497" t="str">
        <f t="shared" si="171"/>
        <v>Dragon_list = [147,148,149,230,329,330,334,371,372,373,380,381,384,443,444,445,483,484,487,</v>
      </c>
      <c r="Z497" t="str">
        <f t="shared" si="172"/>
        <v>Electric_list = [25,26,81,82,100,101,125,135,145,170,171,172,179,180,181,239,243,309,310,311,312,403,404,405,417,462,466,479,</v>
      </c>
      <c r="AA497" t="str">
        <f t="shared" si="173"/>
        <v>Fighting_list = [56,57,62,66,67,68,106,107,214,236,237,256,257,286,296,297,307,308,391,392,447,448,453,454,475,</v>
      </c>
      <c r="AB497" t="str">
        <f t="shared" si="174"/>
        <v>Fire_list = [4,5,6,37,38,58,59,77,78,126,136,146,155,156,157,218,219,228,229,240,244,250,255,256,257,322,323,324,390,391,392,467,485,</v>
      </c>
      <c r="AC497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97" t="str">
        <f t="shared" si="176"/>
        <v>Ghost_list = [92,93,94,200,292,302,353,354,355,356,425,426,429,442,477,478,479,487,</v>
      </c>
      <c r="AE497" t="str">
        <f t="shared" si="177"/>
        <v>Grass_list = [1,2,3,43,44,45,46,47,69,70,71,102,103,114,152,153,154,182,187,188,189,191,192,251,252,253,254,270,271,272,273,274,275,285,286,315,331,332,345,346,357,387,388,389,406,407,413,420,421,455,459,460,465,470,492,</v>
      </c>
      <c r="AF497" t="str">
        <f t="shared" si="178"/>
        <v>Ground_list = [27,28,31,34,50,51,74,75,76,95,104,105,111,112,194,195,207,208,220,221,231,232,246,247,259,260,290,322,323,328,329,330,339,340,343,344,383,389,423,443,444,445,449,450,464,472,473,</v>
      </c>
      <c r="AG497" t="str">
        <f t="shared" si="179"/>
        <v>Ice_list = [87,91,124,131,144,215,220,221,225,238,361,362,363,364,365,378,459,460,461,471,473,478,</v>
      </c>
      <c r="AH497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[16,17,18,19,20,21,22,39,40,52,53,83,84,85,108,113,115,128,132,133,137,143,161,162,163,164,174,190,203,206,216,217,233,234,235,241,242,263,264,276,277,287,288,289,293,294,295,298,300,301,327,333,335,351,352,396,397,398,399,400,424,427,428,431,432,440,441,446,463,474,486,493,</v>
      </c>
      <c r="AI497" t="str">
        <f t="shared" si="181"/>
        <v>Poison_list = [1,2,3,13,14,15,23,24,29,30,31,32,33,34,41,42,43,44,45,48,49,69,70,71,72,73,88,89,92,93,94,109,110,167,168,169,211,269,315,316,317,336,406,407,434,435,451,452,453,454,</v>
      </c>
      <c r="AJ497" t="str">
        <f t="shared" si="182"/>
        <v>Psychic_list = [63,64,65,79,80,96,97,102,103,121,122,124,150,151,177,178,196,199,201,202,203,238,249,251,280,281,282,307,308,325,326,337,338,343,344,358,360,374,375,376,380,381,385,386,433,436,437,439,475,480,481,482,488,496,</v>
      </c>
      <c r="AK497" t="str">
        <f t="shared" si="183"/>
        <v>Rock_list = [74,75,76,95,111,112,138,139,140,141,142,185,213,219,222,246,247,248,299,304,305,306,337,338,345,346,347,348,369,377,408,409,410,411,438,464,476,</v>
      </c>
      <c r="AL497" t="str">
        <f t="shared" si="184"/>
        <v>Steel_list = [81,82,205,208,212,227,303,304,305,306,374,375,376,379,385,395,410,411,436,437,448,462,476,483,485,</v>
      </c>
      <c r="AM497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498" spans="1:39" x14ac:dyDescent="0.5">
      <c r="A498">
        <v>497</v>
      </c>
      <c r="B498" t="s">
        <v>1606</v>
      </c>
      <c r="C498" t="s">
        <v>1624</v>
      </c>
      <c r="E498" t="str">
        <f t="shared" si="186"/>
        <v/>
      </c>
      <c r="F498" t="str">
        <f t="shared" si="186"/>
        <v/>
      </c>
      <c r="G498" t="str">
        <f t="shared" si="186"/>
        <v/>
      </c>
      <c r="H498" t="str">
        <f t="shared" si="186"/>
        <v/>
      </c>
      <c r="I498" t="str">
        <f t="shared" si="186"/>
        <v/>
      </c>
      <c r="J498" t="str">
        <f t="shared" si="186"/>
        <v/>
      </c>
      <c r="K498" t="str">
        <f t="shared" si="186"/>
        <v/>
      </c>
      <c r="L498" t="str">
        <f t="shared" si="186"/>
        <v/>
      </c>
      <c r="M498" t="str">
        <f t="shared" si="186"/>
        <v/>
      </c>
      <c r="N498" t="str">
        <f t="shared" si="186"/>
        <v/>
      </c>
      <c r="O498" t="str">
        <f t="shared" si="186"/>
        <v/>
      </c>
      <c r="P498" t="str">
        <f t="shared" si="186"/>
        <v/>
      </c>
      <c r="Q498" t="str">
        <f t="shared" si="186"/>
        <v/>
      </c>
      <c r="R498">
        <f t="shared" si="186"/>
        <v>497</v>
      </c>
      <c r="S498" t="str">
        <f t="shared" si="186"/>
        <v/>
      </c>
      <c r="T498" t="str">
        <f t="shared" si="186"/>
        <v/>
      </c>
      <c r="U498" t="str">
        <f t="shared" si="165"/>
        <v/>
      </c>
      <c r="W498" t="str">
        <f t="shared" si="167"/>
        <v>Bug_list = [10,11,12,13,14,15,46,47,48,49,123,127,165,166,167,168,193,204,205,212,213,214,265,266,267,268,269,283,284,290,291,292,313,314,347,348,401,402,412,413,414,415,416,451,469,</v>
      </c>
      <c r="X498" t="str">
        <f t="shared" si="170"/>
        <v>Dark_list = [197,198,215,228,229,248,261,262,274,275,302,318,319,332,342,359,430,434,435,442,452,461,491,</v>
      </c>
      <c r="Y498" t="str">
        <f t="shared" si="171"/>
        <v>Dragon_list = [147,148,149,230,329,330,334,371,372,373,380,381,384,443,444,445,483,484,487,</v>
      </c>
      <c r="Z498" t="str">
        <f t="shared" si="172"/>
        <v>Electric_list = [25,26,81,82,100,101,125,135,145,170,171,172,179,180,181,239,243,309,310,311,312,403,404,405,417,462,466,479,</v>
      </c>
      <c r="AA498" t="str">
        <f t="shared" si="173"/>
        <v>Fighting_list = [56,57,62,66,67,68,106,107,214,236,237,256,257,286,296,297,307,308,391,392,447,448,453,454,475,</v>
      </c>
      <c r="AB498" t="str">
        <f t="shared" si="174"/>
        <v>Fire_list = [4,5,6,37,38,58,59,77,78,126,136,146,155,156,157,218,219,228,229,240,244,250,255,256,257,322,323,324,390,391,392,467,485,</v>
      </c>
      <c r="AC498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98" t="str">
        <f t="shared" si="176"/>
        <v>Ghost_list = [92,93,94,200,292,302,353,354,355,356,425,426,429,442,477,478,479,487,</v>
      </c>
      <c r="AE498" t="str">
        <f t="shared" si="177"/>
        <v>Grass_list = [1,2,3,43,44,45,46,47,69,70,71,102,103,114,152,153,154,182,187,188,189,191,192,251,252,253,254,270,271,272,273,274,275,285,286,315,331,332,345,346,357,387,388,389,406,407,413,420,421,455,459,460,465,470,492,</v>
      </c>
      <c r="AF498" t="str">
        <f t="shared" si="178"/>
        <v>Ground_list = [27,28,31,34,50,51,74,75,76,95,104,105,111,112,194,195,207,208,220,221,231,232,246,247,259,260,290,322,323,328,329,330,339,340,343,344,383,389,423,443,444,445,449,450,464,472,473,</v>
      </c>
      <c r="AG498" t="str">
        <f t="shared" si="179"/>
        <v>Ice_list = [87,91,124,131,144,215,220,221,225,238,361,362,363,364,365,378,459,460,461,471,473,478,</v>
      </c>
      <c r="AH498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[16,17,18,19,20,21,22,39,40,52,53,83,84,85,108,113,115,128,132,133,137,143,161,162,163,164,174,190,203,206,216,217,233,234,235,241,242,263,264,276,277,287,288,289,293,294,295,298,300,301,327,333,335,351,352,396,397,398,399,400,424,427,428,431,432,440,441,446,463,474,486,493,</v>
      </c>
      <c r="AI498" t="str">
        <f t="shared" si="181"/>
        <v>Poison_list = [1,2,3,13,14,15,23,24,29,30,31,32,33,34,41,42,43,44,45,48,49,69,70,71,72,73,88,89,92,93,94,109,110,167,168,169,211,269,315,316,317,336,406,407,434,435,451,452,453,454,</v>
      </c>
      <c r="AJ498" t="str">
        <f t="shared" si="182"/>
        <v>Psychic_list = [63,64,65,79,80,96,97,102,103,121,122,124,150,151,177,178,196,199,201,202,203,238,249,251,280,281,282,307,308,325,326,337,338,343,344,358,360,374,375,376,380,381,385,386,433,436,437,439,475,480,481,482,488,496,497,</v>
      </c>
      <c r="AK498" t="str">
        <f t="shared" si="183"/>
        <v>Rock_list = [74,75,76,95,111,112,138,139,140,141,142,185,213,219,222,246,247,248,299,304,305,306,337,338,345,346,347,348,369,377,408,409,410,411,438,464,476,</v>
      </c>
      <c r="AL498" t="str">
        <f t="shared" si="184"/>
        <v>Steel_list = [81,82,205,208,212,227,303,304,305,306,374,375,376,379,385,395,410,411,436,437,448,462,476,483,485,</v>
      </c>
      <c r="AM498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499" spans="1:39" x14ac:dyDescent="0.5">
      <c r="A499">
        <v>498</v>
      </c>
      <c r="B499" t="s">
        <v>1607</v>
      </c>
      <c r="C499" t="s">
        <v>1624</v>
      </c>
      <c r="E499" t="str">
        <f t="shared" ref="E499:T508" si="187">IF(OR($C499=E$1,$D499=E$1),$A499,"")</f>
        <v/>
      </c>
      <c r="F499" t="str">
        <f t="shared" si="187"/>
        <v/>
      </c>
      <c r="G499" t="str">
        <f t="shared" si="187"/>
        <v/>
      </c>
      <c r="H499" t="str">
        <f t="shared" si="187"/>
        <v/>
      </c>
      <c r="I499" t="str">
        <f t="shared" si="187"/>
        <v/>
      </c>
      <c r="J499" t="str">
        <f t="shared" si="187"/>
        <v/>
      </c>
      <c r="K499" t="str">
        <f t="shared" si="187"/>
        <v/>
      </c>
      <c r="L499" t="str">
        <f t="shared" si="187"/>
        <v/>
      </c>
      <c r="M499" t="str">
        <f t="shared" si="187"/>
        <v/>
      </c>
      <c r="N499" t="str">
        <f t="shared" si="187"/>
        <v/>
      </c>
      <c r="O499" t="str">
        <f t="shared" si="187"/>
        <v/>
      </c>
      <c r="P499" t="str">
        <f t="shared" si="187"/>
        <v/>
      </c>
      <c r="Q499" t="str">
        <f t="shared" si="187"/>
        <v/>
      </c>
      <c r="R499">
        <f t="shared" si="187"/>
        <v>498</v>
      </c>
      <c r="S499" t="str">
        <f t="shared" si="187"/>
        <v/>
      </c>
      <c r="T499" t="str">
        <f t="shared" si="187"/>
        <v/>
      </c>
      <c r="U499" t="str">
        <f t="shared" si="165"/>
        <v/>
      </c>
      <c r="W499" t="str">
        <f t="shared" si="167"/>
        <v>Bug_list = [10,11,12,13,14,15,46,47,48,49,123,127,165,166,167,168,193,204,205,212,213,214,265,266,267,268,269,283,284,290,291,292,313,314,347,348,401,402,412,413,414,415,416,451,469,</v>
      </c>
      <c r="X499" t="str">
        <f t="shared" si="170"/>
        <v>Dark_list = [197,198,215,228,229,248,261,262,274,275,302,318,319,332,342,359,430,434,435,442,452,461,491,</v>
      </c>
      <c r="Y499" t="str">
        <f t="shared" si="171"/>
        <v>Dragon_list = [147,148,149,230,329,330,334,371,372,373,380,381,384,443,444,445,483,484,487,</v>
      </c>
      <c r="Z499" t="str">
        <f t="shared" si="172"/>
        <v>Electric_list = [25,26,81,82,100,101,125,135,145,170,171,172,179,180,181,239,243,309,310,311,312,403,404,405,417,462,466,479,</v>
      </c>
      <c r="AA499" t="str">
        <f t="shared" si="173"/>
        <v>Fighting_list = [56,57,62,66,67,68,106,107,214,236,237,256,257,286,296,297,307,308,391,392,447,448,453,454,475,</v>
      </c>
      <c r="AB499" t="str">
        <f t="shared" si="174"/>
        <v>Fire_list = [4,5,6,37,38,58,59,77,78,126,136,146,155,156,157,218,219,228,229,240,244,250,255,256,257,322,323,324,390,391,392,467,485,</v>
      </c>
      <c r="AC499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499" t="str">
        <f t="shared" si="176"/>
        <v>Ghost_list = [92,93,94,200,292,302,353,354,355,356,425,426,429,442,477,478,479,487,</v>
      </c>
      <c r="AE499" t="str">
        <f t="shared" si="177"/>
        <v>Grass_list = [1,2,3,43,44,45,46,47,69,70,71,102,103,114,152,153,154,182,187,188,189,191,192,251,252,253,254,270,271,272,273,274,275,285,286,315,331,332,345,346,357,387,388,389,406,407,413,420,421,455,459,460,465,470,492,</v>
      </c>
      <c r="AF499" t="str">
        <f t="shared" si="178"/>
        <v>Ground_list = [27,28,31,34,50,51,74,75,76,95,104,105,111,112,194,195,207,208,220,221,231,232,246,247,259,260,290,322,323,328,329,330,339,340,343,344,383,389,423,443,444,445,449,450,464,472,473,</v>
      </c>
      <c r="AG499" t="str">
        <f t="shared" si="179"/>
        <v>Ice_list = [87,91,124,131,144,215,220,221,225,238,361,362,363,364,365,378,459,460,461,471,473,478,</v>
      </c>
      <c r="AH499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[16,17,18,19,20,21,22,39,40,52,53,83,84,85,108,113,115,128,132,133,137,143,161,162,163,164,174,190,203,206,216,217,233,234,235,241,242,263,264,276,277,287,288,289,293,294,295,298,300,301,327,333,335,351,352,396,397,398,399,400,424,427,428,431,432,440,441,446,463,474,486,493,</v>
      </c>
      <c r="AI499" t="str">
        <f t="shared" si="181"/>
        <v>Poison_list = [1,2,3,13,14,15,23,24,29,30,31,32,33,34,41,42,43,44,45,48,49,69,70,71,72,73,88,89,92,93,94,109,110,167,168,169,211,269,315,316,317,336,406,407,434,435,451,452,453,454,</v>
      </c>
      <c r="AJ499" t="str">
        <f t="shared" si="182"/>
        <v>Psychic_list = [63,64,65,79,80,96,97,102,103,121,122,124,150,151,177,178,196,199,201,202,203,238,249,251,280,281,282,307,308,325,326,337,338,343,344,358,360,374,375,376,380,381,385,386,433,436,437,439,475,480,481,482,488,496,497,498,</v>
      </c>
      <c r="AK499" t="str">
        <f t="shared" si="183"/>
        <v>Rock_list = [74,75,76,95,111,112,138,139,140,141,142,185,213,219,222,246,247,248,299,304,305,306,337,338,345,346,347,348,369,377,408,409,410,411,438,464,476,</v>
      </c>
      <c r="AL499" t="str">
        <f t="shared" si="184"/>
        <v>Steel_list = [81,82,205,208,212,227,303,304,305,306,374,375,376,379,385,395,410,411,436,437,448,462,476,483,485,</v>
      </c>
      <c r="AM499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500" spans="1:39" x14ac:dyDescent="0.5">
      <c r="A500">
        <v>499</v>
      </c>
      <c r="B500" t="s">
        <v>1537</v>
      </c>
      <c r="C500" t="s">
        <v>1626</v>
      </c>
      <c r="D500" t="s">
        <v>1618</v>
      </c>
      <c r="E500">
        <f t="shared" si="187"/>
        <v>499</v>
      </c>
      <c r="F500" t="str">
        <f t="shared" si="187"/>
        <v/>
      </c>
      <c r="G500" t="str">
        <f t="shared" si="187"/>
        <v/>
      </c>
      <c r="H500" t="str">
        <f t="shared" si="187"/>
        <v/>
      </c>
      <c r="I500" t="str">
        <f t="shared" si="187"/>
        <v/>
      </c>
      <c r="J500" t="str">
        <f t="shared" si="187"/>
        <v/>
      </c>
      <c r="K500" t="str">
        <f t="shared" si="187"/>
        <v/>
      </c>
      <c r="L500" t="str">
        <f t="shared" si="187"/>
        <v/>
      </c>
      <c r="M500">
        <f t="shared" si="187"/>
        <v>499</v>
      </c>
      <c r="N500" t="str">
        <f t="shared" si="187"/>
        <v/>
      </c>
      <c r="O500" t="str">
        <f t="shared" si="187"/>
        <v/>
      </c>
      <c r="P500" t="str">
        <f t="shared" si="187"/>
        <v/>
      </c>
      <c r="Q500" t="str">
        <f t="shared" si="187"/>
        <v/>
      </c>
      <c r="R500" t="str">
        <f t="shared" si="187"/>
        <v/>
      </c>
      <c r="S500" t="str">
        <f t="shared" si="187"/>
        <v/>
      </c>
      <c r="T500" t="str">
        <f t="shared" si="187"/>
        <v/>
      </c>
      <c r="U500" t="str">
        <f t="shared" si="165"/>
        <v/>
      </c>
      <c r="W500" t="str">
        <f t="shared" si="167"/>
        <v>Bug_list = [10,11,12,13,14,15,46,47,48,49,123,127,165,166,167,168,193,204,205,212,213,214,265,266,267,268,269,283,284,290,291,292,313,314,347,348,401,402,412,413,414,415,416,451,469,499,</v>
      </c>
      <c r="X500" t="str">
        <f t="shared" si="170"/>
        <v>Dark_list = [197,198,215,228,229,248,261,262,274,275,302,318,319,332,342,359,430,434,435,442,452,461,491,</v>
      </c>
      <c r="Y500" t="str">
        <f t="shared" si="171"/>
        <v>Dragon_list = [147,148,149,230,329,330,334,371,372,373,380,381,384,443,444,445,483,484,487,</v>
      </c>
      <c r="Z500" t="str">
        <f t="shared" si="172"/>
        <v>Electric_list = [25,26,81,82,100,101,125,135,145,170,171,172,179,180,181,239,243,309,310,311,312,403,404,405,417,462,466,479,</v>
      </c>
      <c r="AA500" t="str">
        <f t="shared" si="173"/>
        <v>Fighting_list = [56,57,62,66,67,68,106,107,214,236,237,256,257,286,296,297,307,308,391,392,447,448,453,454,475,</v>
      </c>
      <c r="AB500" t="str">
        <f t="shared" si="174"/>
        <v>Fire_list = [4,5,6,37,38,58,59,77,78,126,136,146,155,156,157,218,219,228,229,240,244,250,255,256,257,322,323,324,390,391,392,467,485,</v>
      </c>
      <c r="AC500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500" t="str">
        <f t="shared" si="176"/>
        <v>Ghost_list = [92,93,94,200,292,302,353,354,355,356,425,426,429,442,477,478,479,487,</v>
      </c>
      <c r="AE500" t="str">
        <f t="shared" si="177"/>
        <v>Grass_list = [1,2,3,43,44,45,46,47,69,70,71,102,103,114,152,153,154,182,187,188,189,191,192,251,252,253,254,270,271,272,273,274,275,285,286,315,331,332,345,346,357,387,388,389,406,407,413,420,421,455,459,460,465,470,492,499,</v>
      </c>
      <c r="AF500" t="str">
        <f t="shared" si="178"/>
        <v>Ground_list = [27,28,31,34,50,51,74,75,76,95,104,105,111,112,194,195,207,208,220,221,231,232,246,247,259,260,290,322,323,328,329,330,339,340,343,344,383,389,423,443,444,445,449,450,464,472,473,</v>
      </c>
      <c r="AG500" t="str">
        <f t="shared" si="179"/>
        <v>Ice_list = [87,91,124,131,144,215,220,221,225,238,361,362,363,364,365,378,459,460,461,471,473,478,</v>
      </c>
      <c r="AH500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[16,17,18,19,20,21,22,39,40,52,53,83,84,85,108,113,115,128,132,133,137,143,161,162,163,164,174,190,203,206,216,217,233,234,235,241,242,263,264,276,277,287,288,289,293,294,295,298,300,301,327,333,335,351,352,396,397,398,399,400,424,427,428,431,432,440,441,446,463,474,486,493,</v>
      </c>
      <c r="AI500" t="str">
        <f t="shared" si="181"/>
        <v>Poison_list = [1,2,3,13,14,15,23,24,29,30,31,32,33,34,41,42,43,44,45,48,49,69,70,71,72,73,88,89,92,93,94,109,110,167,168,169,211,269,315,316,317,336,406,407,434,435,451,452,453,454,</v>
      </c>
      <c r="AJ500" t="str">
        <f t="shared" si="182"/>
        <v>Psychic_list = [63,64,65,79,80,96,97,102,103,121,122,124,150,151,177,178,196,199,201,202,203,238,249,251,280,281,282,307,308,325,326,337,338,343,344,358,360,374,375,376,380,381,385,386,433,436,437,439,475,480,481,482,488,496,497,498,</v>
      </c>
      <c r="AK500" t="str">
        <f t="shared" si="183"/>
        <v>Rock_list = [74,75,76,95,111,112,138,139,140,141,142,185,213,219,222,246,247,248,299,304,305,306,337,338,345,346,347,348,369,377,408,409,410,411,438,464,476,</v>
      </c>
      <c r="AL500" t="str">
        <f t="shared" si="184"/>
        <v>Steel_list = [81,82,205,208,212,227,303,304,305,306,374,375,376,379,385,395,410,411,436,437,448,462,476,483,485,</v>
      </c>
      <c r="AM500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501" spans="1:39" x14ac:dyDescent="0.5">
      <c r="A501">
        <v>500</v>
      </c>
      <c r="B501" t="s">
        <v>1537</v>
      </c>
      <c r="C501" t="s">
        <v>1626</v>
      </c>
      <c r="D501" t="s">
        <v>1618</v>
      </c>
      <c r="E501">
        <f t="shared" si="187"/>
        <v>500</v>
      </c>
      <c r="F501" t="str">
        <f t="shared" si="187"/>
        <v/>
      </c>
      <c r="G501" t="str">
        <f t="shared" si="187"/>
        <v/>
      </c>
      <c r="H501" t="str">
        <f t="shared" si="187"/>
        <v/>
      </c>
      <c r="I501" t="str">
        <f t="shared" si="187"/>
        <v/>
      </c>
      <c r="J501" t="str">
        <f t="shared" si="187"/>
        <v/>
      </c>
      <c r="K501" t="str">
        <f t="shared" si="187"/>
        <v/>
      </c>
      <c r="L501" t="str">
        <f t="shared" si="187"/>
        <v/>
      </c>
      <c r="M501">
        <f t="shared" si="187"/>
        <v>500</v>
      </c>
      <c r="N501" t="str">
        <f t="shared" si="187"/>
        <v/>
      </c>
      <c r="O501" t="str">
        <f t="shared" si="187"/>
        <v/>
      </c>
      <c r="P501" t="str">
        <f t="shared" si="187"/>
        <v/>
      </c>
      <c r="Q501" t="str">
        <f t="shared" si="187"/>
        <v/>
      </c>
      <c r="R501" t="str">
        <f t="shared" si="187"/>
        <v/>
      </c>
      <c r="S501" t="str">
        <f t="shared" si="187"/>
        <v/>
      </c>
      <c r="T501" t="str">
        <f t="shared" si="187"/>
        <v/>
      </c>
      <c r="U501" t="str">
        <f t="shared" si="165"/>
        <v/>
      </c>
      <c r="W501" t="str">
        <f t="shared" si="167"/>
        <v>Bug_list = [10,11,12,13,14,15,46,47,48,49,123,127,165,166,167,168,193,204,205,212,213,214,265,266,267,268,269,283,284,290,291,292,313,314,347,348,401,402,412,413,414,415,416,451,469,499,500,</v>
      </c>
      <c r="X501" t="str">
        <f t="shared" si="170"/>
        <v>Dark_list = [197,198,215,228,229,248,261,262,274,275,302,318,319,332,342,359,430,434,435,442,452,461,491,</v>
      </c>
      <c r="Y501" t="str">
        <f t="shared" si="171"/>
        <v>Dragon_list = [147,148,149,230,329,330,334,371,372,373,380,381,384,443,444,445,483,484,487,</v>
      </c>
      <c r="Z501" t="str">
        <f t="shared" si="172"/>
        <v>Electric_list = [25,26,81,82,100,101,125,135,145,170,171,172,179,180,181,239,243,309,310,311,312,403,404,405,417,462,466,479,</v>
      </c>
      <c r="AA501" t="str">
        <f t="shared" si="173"/>
        <v>Fighting_list = [56,57,62,66,67,68,106,107,214,236,237,256,257,286,296,297,307,308,391,392,447,448,453,454,475,</v>
      </c>
      <c r="AB501" t="str">
        <f t="shared" si="174"/>
        <v>Fire_list = [4,5,6,37,38,58,59,77,78,126,136,146,155,156,157,218,219,228,229,240,244,250,255,256,257,322,323,324,390,391,392,467,485,</v>
      </c>
      <c r="AC501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501" t="str">
        <f t="shared" si="176"/>
        <v>Ghost_list = [92,93,94,200,292,302,353,354,355,356,425,426,429,442,477,478,479,487,</v>
      </c>
      <c r="AE501" t="str">
        <f t="shared" si="177"/>
        <v>Grass_list = [1,2,3,43,44,45,46,47,69,70,71,102,103,114,152,153,154,182,187,188,189,191,192,251,252,253,254,270,271,272,273,274,275,285,286,315,331,332,345,346,357,387,388,389,406,407,413,420,421,455,459,460,465,470,492,499,500,</v>
      </c>
      <c r="AF501" t="str">
        <f t="shared" si="178"/>
        <v>Ground_list = [27,28,31,34,50,51,74,75,76,95,104,105,111,112,194,195,207,208,220,221,231,232,246,247,259,260,290,322,323,328,329,330,339,340,343,344,383,389,423,443,444,445,449,450,464,472,473,</v>
      </c>
      <c r="AG501" t="str">
        <f t="shared" si="179"/>
        <v>Ice_list = [87,91,124,131,144,215,220,221,225,238,361,362,363,364,365,378,459,460,461,471,473,478,</v>
      </c>
      <c r="AH501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[16,17,18,19,20,21,22,39,40,52,53,83,84,85,108,113,115,128,132,133,137,143,161,162,163,164,174,190,203,206,216,217,233,234,235,241,242,263,264,276,277,287,288,289,293,294,295,298,300,301,327,333,335,351,352,396,397,398,399,400,424,427,428,431,432,440,441,446,463,474,486,493,</v>
      </c>
      <c r="AI501" t="str">
        <f t="shared" si="181"/>
        <v>Poison_list = [1,2,3,13,14,15,23,24,29,30,31,32,33,34,41,42,43,44,45,48,49,69,70,71,72,73,88,89,92,93,94,109,110,167,168,169,211,269,315,316,317,336,406,407,434,435,451,452,453,454,</v>
      </c>
      <c r="AJ501" t="str">
        <f t="shared" si="182"/>
        <v>Psychic_list = [63,64,65,79,80,96,97,102,103,121,122,124,150,151,177,178,196,199,201,202,203,238,249,251,280,281,282,307,308,325,326,337,338,343,344,358,360,374,375,376,380,381,385,386,433,436,437,439,475,480,481,482,488,496,497,498,</v>
      </c>
      <c r="AK501" t="str">
        <f t="shared" si="183"/>
        <v>Rock_list = [74,75,76,95,111,112,138,139,140,141,142,185,213,219,222,246,247,248,299,304,305,306,337,338,345,346,347,348,369,377,408,409,410,411,438,464,476,</v>
      </c>
      <c r="AL501" t="str">
        <f t="shared" si="184"/>
        <v>Steel_list = [81,82,205,208,212,227,303,304,305,306,374,375,376,379,385,395,410,411,436,437,448,462,476,483,485,</v>
      </c>
      <c r="AM501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502" spans="1:39" x14ac:dyDescent="0.5">
      <c r="A502">
        <v>501</v>
      </c>
      <c r="B502" t="s">
        <v>1608</v>
      </c>
      <c r="C502" t="s">
        <v>1629</v>
      </c>
      <c r="D502" t="s">
        <v>1617</v>
      </c>
      <c r="E502" t="str">
        <f t="shared" si="187"/>
        <v/>
      </c>
      <c r="F502" t="str">
        <f t="shared" si="187"/>
        <v/>
      </c>
      <c r="G502">
        <f t="shared" si="187"/>
        <v>501</v>
      </c>
      <c r="H502" t="str">
        <f t="shared" si="187"/>
        <v/>
      </c>
      <c r="I502" t="str">
        <f t="shared" si="187"/>
        <v/>
      </c>
      <c r="J502" t="str">
        <f t="shared" si="187"/>
        <v/>
      </c>
      <c r="K502" t="str">
        <f t="shared" si="187"/>
        <v/>
      </c>
      <c r="L502">
        <f t="shared" si="187"/>
        <v>501</v>
      </c>
      <c r="M502" t="str">
        <f t="shared" si="187"/>
        <v/>
      </c>
      <c r="N502" t="str">
        <f t="shared" si="187"/>
        <v/>
      </c>
      <c r="O502" t="str">
        <f t="shared" si="187"/>
        <v/>
      </c>
      <c r="P502" t="str">
        <f t="shared" si="187"/>
        <v/>
      </c>
      <c r="Q502" t="str">
        <f t="shared" si="187"/>
        <v/>
      </c>
      <c r="R502" t="str">
        <f t="shared" si="187"/>
        <v/>
      </c>
      <c r="S502" t="str">
        <f t="shared" si="187"/>
        <v/>
      </c>
      <c r="T502" t="str">
        <f t="shared" si="187"/>
        <v/>
      </c>
      <c r="U502" t="str">
        <f t="shared" ref="U502:U508" si="188">IF(OR($C502=U$1,$D502=U$1),$A502,"")</f>
        <v/>
      </c>
      <c r="W502" t="str">
        <f t="shared" si="167"/>
        <v>Bug_list = [10,11,12,13,14,15,46,47,48,49,123,127,165,166,167,168,193,204,205,212,213,214,265,266,267,268,269,283,284,290,291,292,313,314,347,348,401,402,412,413,414,415,416,451,469,499,500,</v>
      </c>
      <c r="X502" t="str">
        <f t="shared" si="170"/>
        <v>Dark_list = [197,198,215,228,229,248,261,262,274,275,302,318,319,332,342,359,430,434,435,442,452,461,491,</v>
      </c>
      <c r="Y502" t="str">
        <f t="shared" si="171"/>
        <v>Dragon_list = [147,148,149,230,329,330,334,371,372,373,380,381,384,443,444,445,483,484,487,501,</v>
      </c>
      <c r="Z502" t="str">
        <f t="shared" si="172"/>
        <v>Electric_list = [25,26,81,82,100,101,125,135,145,170,171,172,179,180,181,239,243,309,310,311,312,403,404,405,417,462,466,479,</v>
      </c>
      <c r="AA502" t="str">
        <f t="shared" si="173"/>
        <v>Fighting_list = [56,57,62,66,67,68,106,107,214,236,237,256,257,286,296,297,307,308,391,392,447,448,453,454,475,</v>
      </c>
      <c r="AB502" t="str">
        <f t="shared" si="174"/>
        <v>Fire_list = [4,5,6,37,38,58,59,77,78,126,136,146,155,156,157,218,219,228,229,240,244,250,255,256,257,322,323,324,390,391,392,467,485,</v>
      </c>
      <c r="AC502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</v>
      </c>
      <c r="AD502" t="str">
        <f t="shared" si="176"/>
        <v>Ghost_list = [92,93,94,200,292,302,353,354,355,356,425,426,429,442,477,478,479,487,501,</v>
      </c>
      <c r="AE502" t="str">
        <f t="shared" si="177"/>
        <v>Grass_list = [1,2,3,43,44,45,46,47,69,70,71,102,103,114,152,153,154,182,187,188,189,191,192,251,252,253,254,270,271,272,273,274,275,285,286,315,331,332,345,346,357,387,388,389,406,407,413,420,421,455,459,460,465,470,492,499,500,</v>
      </c>
      <c r="AF502" t="str">
        <f t="shared" si="178"/>
        <v>Ground_list = [27,28,31,34,50,51,74,75,76,95,104,105,111,112,194,195,207,208,220,221,231,232,246,247,259,260,290,322,323,328,329,330,339,340,343,344,383,389,423,443,444,445,449,450,464,472,473,</v>
      </c>
      <c r="AG502" t="str">
        <f t="shared" si="179"/>
        <v>Ice_list = [87,91,124,131,144,215,220,221,225,238,361,362,363,364,365,378,459,460,461,471,473,478,</v>
      </c>
      <c r="AH502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[16,17,18,19,20,21,22,39,40,52,53,83,84,85,108,113,115,128,132,133,137,143,161,162,163,164,174,190,203,206,216,217,233,234,235,241,242,263,264,276,277,287,288,289,293,294,295,298,300,301,327,333,335,351,352,396,397,398,399,400,424,427,428,431,432,440,441,446,463,474,486,493,</v>
      </c>
      <c r="AI502" t="str">
        <f t="shared" si="181"/>
        <v>Poison_list = [1,2,3,13,14,15,23,24,29,30,31,32,33,34,41,42,43,44,45,48,49,69,70,71,72,73,88,89,92,93,94,109,110,167,168,169,211,269,315,316,317,336,406,407,434,435,451,452,453,454,</v>
      </c>
      <c r="AJ502" t="str">
        <f t="shared" si="182"/>
        <v>Psychic_list = [63,64,65,79,80,96,97,102,103,121,122,124,150,151,177,178,196,199,201,202,203,238,249,251,280,281,282,307,308,325,326,337,338,343,344,358,360,374,375,376,380,381,385,386,433,436,437,439,475,480,481,482,488,496,497,498,</v>
      </c>
      <c r="AK502" t="str">
        <f t="shared" si="183"/>
        <v>Rock_list = [74,75,76,95,111,112,138,139,140,141,142,185,213,219,222,246,247,248,299,304,305,306,337,338,345,346,347,348,369,377,408,409,410,411,438,464,476,</v>
      </c>
      <c r="AL502" t="str">
        <f t="shared" si="184"/>
        <v>Steel_list = [81,82,205,208,212,227,303,304,305,306,374,375,376,379,385,395,410,411,436,437,448,462,476,483,485,</v>
      </c>
      <c r="AM502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503" spans="1:39" x14ac:dyDescent="0.5">
      <c r="A503">
        <v>502</v>
      </c>
      <c r="B503" t="s">
        <v>1609</v>
      </c>
      <c r="C503" t="s">
        <v>1618</v>
      </c>
      <c r="D503" t="s">
        <v>1621</v>
      </c>
      <c r="E503" t="str">
        <f t="shared" si="187"/>
        <v/>
      </c>
      <c r="F503" t="str">
        <f t="shared" si="187"/>
        <v/>
      </c>
      <c r="G503" t="str">
        <f t="shared" si="187"/>
        <v/>
      </c>
      <c r="H503" t="str">
        <f t="shared" si="187"/>
        <v/>
      </c>
      <c r="I503" t="str">
        <f t="shared" si="187"/>
        <v/>
      </c>
      <c r="J503" t="str">
        <f t="shared" si="187"/>
        <v/>
      </c>
      <c r="K503">
        <f t="shared" si="187"/>
        <v>502</v>
      </c>
      <c r="L503" t="str">
        <f t="shared" si="187"/>
        <v/>
      </c>
      <c r="M503">
        <f t="shared" si="187"/>
        <v>502</v>
      </c>
      <c r="N503" t="str">
        <f t="shared" si="187"/>
        <v/>
      </c>
      <c r="O503" t="str">
        <f t="shared" si="187"/>
        <v/>
      </c>
      <c r="P503" t="str">
        <f t="shared" si="187"/>
        <v/>
      </c>
      <c r="Q503" t="str">
        <f t="shared" si="187"/>
        <v/>
      </c>
      <c r="R503" t="str">
        <f t="shared" si="187"/>
        <v/>
      </c>
      <c r="S503" t="str">
        <f t="shared" si="187"/>
        <v/>
      </c>
      <c r="T503" t="str">
        <f t="shared" si="187"/>
        <v/>
      </c>
      <c r="U503" t="str">
        <f t="shared" si="188"/>
        <v/>
      </c>
      <c r="W503" t="str">
        <f t="shared" si="167"/>
        <v>Bug_list = [10,11,12,13,14,15,46,47,48,49,123,127,165,166,167,168,193,204,205,212,213,214,265,266,267,268,269,283,284,290,291,292,313,314,347,348,401,402,412,413,414,415,416,451,469,499,500,</v>
      </c>
      <c r="X503" t="str">
        <f t="shared" si="170"/>
        <v>Dark_list = [197,198,215,228,229,248,261,262,274,275,302,318,319,332,342,359,430,434,435,442,452,461,491,</v>
      </c>
      <c r="Y503" t="str">
        <f t="shared" si="171"/>
        <v>Dragon_list = [147,148,149,230,329,330,334,371,372,373,380,381,384,443,444,445,483,484,487,501,</v>
      </c>
      <c r="Z503" t="str">
        <f t="shared" si="172"/>
        <v>Electric_list = [25,26,81,82,100,101,125,135,145,170,171,172,179,180,181,239,243,309,310,311,312,403,404,405,417,462,466,479,</v>
      </c>
      <c r="AA503" t="str">
        <f t="shared" si="173"/>
        <v>Fighting_list = [56,57,62,66,67,68,106,107,214,236,237,256,257,286,296,297,307,308,391,392,447,448,453,454,475,</v>
      </c>
      <c r="AB503" t="str">
        <f t="shared" si="174"/>
        <v>Fire_list = [4,5,6,37,38,58,59,77,78,126,136,146,155,156,157,218,219,228,229,240,244,250,255,256,257,322,323,324,390,391,392,467,485,</v>
      </c>
      <c r="AC503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[6,12,16,17,18,21,22,41,42,83,84,85,123,130,142,144,145,146,149,163,164,165,166,169,176,177,178,187,188,189,193,198,207,225,226,227,249,250,267,276,277,278,279,284,291,333,334,357,373,384,396,397,398,414,415,416,425,426,430,441,458,468,469,472,502,</v>
      </c>
      <c r="AD503" t="str">
        <f t="shared" si="176"/>
        <v>Ghost_list = [92,93,94,200,292,302,353,354,355,356,425,426,429,442,477,478,479,487,501,</v>
      </c>
      <c r="AE503" t="str">
        <f t="shared" si="177"/>
        <v>Grass_list = [1,2,3,43,44,45,46,47,69,70,71,102,103,114,152,153,154,182,187,188,189,191,192,251,252,253,254,270,271,272,273,274,275,285,286,315,331,332,345,346,357,387,388,389,406,407,413,420,421,455,459,460,465,470,492,499,500,502,</v>
      </c>
      <c r="AF503" t="str">
        <f t="shared" si="178"/>
        <v>Ground_list = [27,28,31,34,50,51,74,75,76,95,104,105,111,112,194,195,207,208,220,221,231,232,246,247,259,260,290,322,323,328,329,330,339,340,343,344,383,389,423,443,444,445,449,450,464,472,473,</v>
      </c>
      <c r="AG503" t="str">
        <f t="shared" si="179"/>
        <v>Ice_list = [87,91,124,131,144,215,220,221,225,238,361,362,363,364,365,378,459,460,461,471,473,478,</v>
      </c>
      <c r="AH503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[16,17,18,19,20,21,22,39,40,52,53,83,84,85,108,113,115,128,132,133,137,143,161,162,163,164,174,190,203,206,216,217,233,234,235,241,242,263,264,276,277,287,288,289,293,294,295,298,300,301,327,333,335,351,352,396,397,398,399,400,424,427,428,431,432,440,441,446,463,474,486,493,</v>
      </c>
      <c r="AI503" t="str">
        <f t="shared" si="181"/>
        <v>Poison_list = [1,2,3,13,14,15,23,24,29,30,31,32,33,34,41,42,43,44,45,48,49,69,70,71,72,73,88,89,92,93,94,109,110,167,168,169,211,269,315,316,317,336,406,407,434,435,451,452,453,454,</v>
      </c>
      <c r="AJ503" t="str">
        <f t="shared" si="182"/>
        <v>Psychic_list = [63,64,65,79,80,96,97,102,103,121,122,124,150,151,177,178,196,199,201,202,203,238,249,251,280,281,282,307,308,325,326,337,338,343,344,358,360,374,375,376,380,381,385,386,433,436,437,439,475,480,481,482,488,496,497,498,</v>
      </c>
      <c r="AK503" t="str">
        <f t="shared" si="183"/>
        <v>Rock_list = [74,75,76,95,111,112,138,139,140,141,142,185,213,219,222,246,247,248,299,304,305,306,337,338,345,346,347,348,369,377,408,409,410,411,438,464,476,</v>
      </c>
      <c r="AL503" t="str">
        <f t="shared" si="184"/>
        <v>Steel_list = [81,82,205,208,212,227,303,304,305,306,374,375,376,379,385,395,410,411,436,437,448,462,476,483,485,</v>
      </c>
      <c r="AM503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504" spans="1:39" x14ac:dyDescent="0.5">
      <c r="A504">
        <v>503</v>
      </c>
      <c r="B504" t="s">
        <v>1588</v>
      </c>
      <c r="C504" t="s">
        <v>1632</v>
      </c>
      <c r="D504" t="s">
        <v>1629</v>
      </c>
      <c r="E504" t="str">
        <f t="shared" si="187"/>
        <v/>
      </c>
      <c r="F504" t="str">
        <f t="shared" si="187"/>
        <v/>
      </c>
      <c r="G504" t="str">
        <f t="shared" si="187"/>
        <v/>
      </c>
      <c r="H504">
        <f t="shared" si="187"/>
        <v>503</v>
      </c>
      <c r="I504" t="str">
        <f t="shared" si="187"/>
        <v/>
      </c>
      <c r="J504" t="str">
        <f t="shared" si="187"/>
        <v/>
      </c>
      <c r="K504" t="str">
        <f t="shared" si="187"/>
        <v/>
      </c>
      <c r="L504">
        <f t="shared" si="187"/>
        <v>503</v>
      </c>
      <c r="M504" t="str">
        <f t="shared" si="187"/>
        <v/>
      </c>
      <c r="N504" t="str">
        <f t="shared" si="187"/>
        <v/>
      </c>
      <c r="O504" t="str">
        <f t="shared" si="187"/>
        <v/>
      </c>
      <c r="P504" t="str">
        <f t="shared" si="187"/>
        <v/>
      </c>
      <c r="Q504" t="str">
        <f t="shared" si="187"/>
        <v/>
      </c>
      <c r="R504" t="str">
        <f t="shared" si="187"/>
        <v/>
      </c>
      <c r="S504" t="str">
        <f t="shared" si="187"/>
        <v/>
      </c>
      <c r="T504" t="str">
        <f t="shared" si="187"/>
        <v/>
      </c>
      <c r="U504" t="str">
        <f t="shared" si="188"/>
        <v/>
      </c>
      <c r="W504" t="str">
        <f t="shared" si="167"/>
        <v>Bug_list = [10,11,12,13,14,15,46,47,48,49,123,127,165,166,167,168,193,204,205,212,213,214,265,266,267,268,269,283,284,290,291,292,313,314,347,348,401,402,412,413,414,415,416,451,469,499,500,</v>
      </c>
      <c r="X504" t="str">
        <f t="shared" si="170"/>
        <v>Dark_list = [197,198,215,228,229,248,261,262,274,275,302,318,319,332,342,359,430,434,435,442,452,461,491,</v>
      </c>
      <c r="Y504" t="str">
        <f t="shared" si="171"/>
        <v>Dragon_list = [147,148,149,230,329,330,334,371,372,373,380,381,384,443,444,445,483,484,487,501,</v>
      </c>
      <c r="Z504" t="str">
        <f t="shared" si="172"/>
        <v>Electric_list = [25,26,81,82,100,101,125,135,145,170,171,172,179,180,181,239,243,309,310,311,312,403,404,405,417,462,466,479,503,</v>
      </c>
      <c r="AA504" t="str">
        <f t="shared" si="173"/>
        <v>Fighting_list = [56,57,62,66,67,68,106,107,214,236,237,256,257,286,296,297,307,308,391,392,447,448,453,454,475,</v>
      </c>
      <c r="AB504" t="str">
        <f t="shared" si="174"/>
        <v>Fire_list = [4,5,6,37,38,58,59,77,78,126,136,146,155,156,157,218,219,228,229,240,244,250,255,256,257,322,323,324,390,391,392,467,485,</v>
      </c>
      <c r="AC504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[6,12,16,17,18,21,22,41,42,83,84,85,123,130,142,144,145,146,149,163,164,165,166,169,176,177,178,187,188,189,193,198,207,225,226,227,249,250,267,276,277,278,279,284,291,333,334,357,373,384,396,397,398,414,415,416,425,426,430,441,458,468,469,472,502,</v>
      </c>
      <c r="AD504" t="str">
        <f t="shared" si="176"/>
        <v>Ghost_list = [92,93,94,200,292,302,353,354,355,356,425,426,429,442,477,478,479,487,501,503,</v>
      </c>
      <c r="AE504" t="str">
        <f t="shared" si="177"/>
        <v>Grass_list = [1,2,3,43,44,45,46,47,69,70,71,102,103,114,152,153,154,182,187,188,189,191,192,251,252,253,254,270,271,272,273,274,275,285,286,315,331,332,345,346,357,387,388,389,406,407,413,420,421,455,459,460,465,470,492,499,500,502,</v>
      </c>
      <c r="AF504" t="str">
        <f t="shared" si="178"/>
        <v>Ground_list = [27,28,31,34,50,51,74,75,76,95,104,105,111,112,194,195,207,208,220,221,231,232,246,247,259,260,290,322,323,328,329,330,339,340,343,344,383,389,423,443,444,445,449,450,464,472,473,</v>
      </c>
      <c r="AG504" t="str">
        <f t="shared" si="179"/>
        <v>Ice_list = [87,91,124,131,144,215,220,221,225,238,361,362,363,364,365,378,459,460,461,471,473,478,</v>
      </c>
      <c r="AH504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[16,17,18,19,20,21,22,39,40,52,53,83,84,85,108,113,115,128,132,133,137,143,161,162,163,164,174,190,203,206,216,217,233,234,235,241,242,263,264,276,277,287,288,289,293,294,295,298,300,301,327,333,335,351,352,396,397,398,399,400,424,427,428,431,432,440,441,446,463,474,486,493,</v>
      </c>
      <c r="AI504" t="str">
        <f t="shared" si="181"/>
        <v>Poison_list = [1,2,3,13,14,15,23,24,29,30,31,32,33,34,41,42,43,44,45,48,49,69,70,71,72,73,88,89,92,93,94,109,110,167,168,169,211,269,315,316,317,336,406,407,434,435,451,452,453,454,</v>
      </c>
      <c r="AJ504" t="str">
        <f t="shared" si="182"/>
        <v>Psychic_list = [63,64,65,79,80,96,97,102,103,121,122,124,150,151,177,178,196,199,201,202,203,238,249,251,280,281,282,307,308,325,326,337,338,343,344,358,360,374,375,376,380,381,385,386,433,436,437,439,475,480,481,482,488,496,497,498,</v>
      </c>
      <c r="AK504" t="str">
        <f t="shared" si="183"/>
        <v>Rock_list = [74,75,76,95,111,112,138,139,140,141,142,185,213,219,222,246,247,248,299,304,305,306,337,338,345,346,347,348,369,377,408,409,410,411,438,464,476,</v>
      </c>
      <c r="AL504" t="str">
        <f t="shared" si="184"/>
        <v>Steel_list = [81,82,205,208,212,227,303,304,305,306,374,375,376,379,385,395,410,411,436,437,448,462,476,483,485,</v>
      </c>
      <c r="AM504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505" spans="1:39" x14ac:dyDescent="0.5">
      <c r="A505">
        <v>504</v>
      </c>
      <c r="B505" t="s">
        <v>1588</v>
      </c>
      <c r="C505" t="s">
        <v>1632</v>
      </c>
      <c r="D505" t="s">
        <v>1629</v>
      </c>
      <c r="E505" t="str">
        <f t="shared" si="187"/>
        <v/>
      </c>
      <c r="F505" t="str">
        <f t="shared" si="187"/>
        <v/>
      </c>
      <c r="G505" t="str">
        <f t="shared" si="187"/>
        <v/>
      </c>
      <c r="H505">
        <f t="shared" si="187"/>
        <v>504</v>
      </c>
      <c r="I505" t="str">
        <f t="shared" si="187"/>
        <v/>
      </c>
      <c r="J505" t="str">
        <f t="shared" si="187"/>
        <v/>
      </c>
      <c r="K505" t="str">
        <f t="shared" si="187"/>
        <v/>
      </c>
      <c r="L505">
        <f t="shared" si="187"/>
        <v>504</v>
      </c>
      <c r="M505" t="str">
        <f t="shared" si="187"/>
        <v/>
      </c>
      <c r="N505" t="str">
        <f t="shared" si="187"/>
        <v/>
      </c>
      <c r="O505" t="str">
        <f t="shared" si="187"/>
        <v/>
      </c>
      <c r="P505" t="str">
        <f t="shared" si="187"/>
        <v/>
      </c>
      <c r="Q505" t="str">
        <f t="shared" si="187"/>
        <v/>
      </c>
      <c r="R505" t="str">
        <f t="shared" si="187"/>
        <v/>
      </c>
      <c r="S505" t="str">
        <f t="shared" si="187"/>
        <v/>
      </c>
      <c r="T505" t="str">
        <f t="shared" si="187"/>
        <v/>
      </c>
      <c r="U505" t="str">
        <f t="shared" si="188"/>
        <v/>
      </c>
      <c r="W505" t="str">
        <f t="shared" si="167"/>
        <v>Bug_list = [10,11,12,13,14,15,46,47,48,49,123,127,165,166,167,168,193,204,205,212,213,214,265,266,267,268,269,283,284,290,291,292,313,314,347,348,401,402,412,413,414,415,416,451,469,499,500,</v>
      </c>
      <c r="X505" t="str">
        <f t="shared" si="170"/>
        <v>Dark_list = [197,198,215,228,229,248,261,262,274,275,302,318,319,332,342,359,430,434,435,442,452,461,491,</v>
      </c>
      <c r="Y505" t="str">
        <f t="shared" si="171"/>
        <v>Dragon_list = [147,148,149,230,329,330,334,371,372,373,380,381,384,443,444,445,483,484,487,501,</v>
      </c>
      <c r="Z505" t="str">
        <f t="shared" si="172"/>
        <v>Electric_list = [25,26,81,82,100,101,125,135,145,170,171,172,179,180,181,239,243,309,310,311,312,403,404,405,417,462,466,479,503,504,</v>
      </c>
      <c r="AA505" t="str">
        <f t="shared" si="173"/>
        <v>Fighting_list = [56,57,62,66,67,68,106,107,214,236,237,256,257,286,296,297,307,308,391,392,447,448,453,454,475,</v>
      </c>
      <c r="AB505" t="str">
        <f t="shared" si="174"/>
        <v>Fire_list = [4,5,6,37,38,58,59,77,78,126,136,146,155,156,157,218,219,228,229,240,244,250,255,256,257,322,323,324,390,391,392,467,485,</v>
      </c>
      <c r="AC505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[6,12,16,17,18,21,22,41,42,83,84,85,123,130,142,144,145,146,149,163,164,165,166,169,176,177,178,187,188,189,193,198,207,225,226,227,249,250,267,276,277,278,279,284,291,333,334,357,373,384,396,397,398,414,415,416,425,426,430,441,458,468,469,472,502,</v>
      </c>
      <c r="AD505" t="str">
        <f t="shared" si="176"/>
        <v>Ghost_list = [92,93,94,200,292,302,353,354,355,356,425,426,429,442,477,478,479,487,501,503,504,</v>
      </c>
      <c r="AE505" t="str">
        <f t="shared" si="177"/>
        <v>Grass_list = [1,2,3,43,44,45,46,47,69,70,71,102,103,114,152,153,154,182,187,188,189,191,192,251,252,253,254,270,271,272,273,274,275,285,286,315,331,332,345,346,357,387,388,389,406,407,413,420,421,455,459,460,465,470,492,499,500,502,</v>
      </c>
      <c r="AF505" t="str">
        <f t="shared" si="178"/>
        <v>Ground_list = [27,28,31,34,50,51,74,75,76,95,104,105,111,112,194,195,207,208,220,221,231,232,246,247,259,260,290,322,323,328,329,330,339,340,343,344,383,389,423,443,444,445,449,450,464,472,473,</v>
      </c>
      <c r="AG505" t="str">
        <f t="shared" si="179"/>
        <v>Ice_list = [87,91,124,131,144,215,220,221,225,238,361,362,363,364,365,378,459,460,461,471,473,478,</v>
      </c>
      <c r="AH505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[16,17,18,19,20,21,22,39,40,52,53,83,84,85,108,113,115,128,132,133,137,143,161,162,163,164,174,190,203,206,216,217,233,234,235,241,242,263,264,276,277,287,288,289,293,294,295,298,300,301,327,333,335,351,352,396,397,398,399,400,424,427,428,431,432,440,441,446,463,474,486,493,</v>
      </c>
      <c r="AI505" t="str">
        <f t="shared" si="181"/>
        <v>Poison_list = [1,2,3,13,14,15,23,24,29,30,31,32,33,34,41,42,43,44,45,48,49,69,70,71,72,73,88,89,92,93,94,109,110,167,168,169,211,269,315,316,317,336,406,407,434,435,451,452,453,454,</v>
      </c>
      <c r="AJ505" t="str">
        <f t="shared" si="182"/>
        <v>Psychic_list = [63,64,65,79,80,96,97,102,103,121,122,124,150,151,177,178,196,199,201,202,203,238,249,251,280,281,282,307,308,325,326,337,338,343,344,358,360,374,375,376,380,381,385,386,433,436,437,439,475,480,481,482,488,496,497,498,</v>
      </c>
      <c r="AK505" t="str">
        <f t="shared" si="183"/>
        <v>Rock_list = [74,75,76,95,111,112,138,139,140,141,142,185,213,219,222,246,247,248,299,304,305,306,337,338,345,346,347,348,369,377,408,409,410,411,438,464,476,</v>
      </c>
      <c r="AL505" t="str">
        <f t="shared" si="184"/>
        <v>Steel_list = [81,82,205,208,212,227,303,304,305,306,374,375,376,379,385,395,410,411,436,437,448,462,476,483,485,</v>
      </c>
      <c r="AM505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506" spans="1:39" x14ac:dyDescent="0.5">
      <c r="A506">
        <v>505</v>
      </c>
      <c r="B506" t="s">
        <v>1588</v>
      </c>
      <c r="C506" t="s">
        <v>1632</v>
      </c>
      <c r="D506" t="s">
        <v>1629</v>
      </c>
      <c r="E506" t="str">
        <f t="shared" si="187"/>
        <v/>
      </c>
      <c r="F506" t="str">
        <f t="shared" si="187"/>
        <v/>
      </c>
      <c r="G506" t="str">
        <f t="shared" si="187"/>
        <v/>
      </c>
      <c r="H506">
        <f t="shared" si="187"/>
        <v>505</v>
      </c>
      <c r="I506" t="str">
        <f t="shared" si="187"/>
        <v/>
      </c>
      <c r="J506" t="str">
        <f t="shared" si="187"/>
        <v/>
      </c>
      <c r="K506" t="str">
        <f t="shared" si="187"/>
        <v/>
      </c>
      <c r="L506">
        <f t="shared" si="187"/>
        <v>505</v>
      </c>
      <c r="M506" t="str">
        <f t="shared" si="187"/>
        <v/>
      </c>
      <c r="N506" t="str">
        <f t="shared" si="187"/>
        <v/>
      </c>
      <c r="O506" t="str">
        <f t="shared" si="187"/>
        <v/>
      </c>
      <c r="P506" t="str">
        <f t="shared" si="187"/>
        <v/>
      </c>
      <c r="Q506" t="str">
        <f t="shared" si="187"/>
        <v/>
      </c>
      <c r="R506" t="str">
        <f t="shared" si="187"/>
        <v/>
      </c>
      <c r="S506" t="str">
        <f t="shared" si="187"/>
        <v/>
      </c>
      <c r="T506" t="str">
        <f t="shared" si="187"/>
        <v/>
      </c>
      <c r="U506" t="str">
        <f t="shared" si="188"/>
        <v/>
      </c>
      <c r="W506" t="str">
        <f t="shared" si="167"/>
        <v>Bug_list = [10,11,12,13,14,15,46,47,48,49,123,127,165,166,167,168,193,204,205,212,213,214,265,266,267,268,269,283,284,290,291,292,313,314,347,348,401,402,412,413,414,415,416,451,469,499,500,</v>
      </c>
      <c r="X506" t="str">
        <f t="shared" si="170"/>
        <v>Dark_list = [197,198,215,228,229,248,261,262,274,275,302,318,319,332,342,359,430,434,435,442,452,461,491,</v>
      </c>
      <c r="Y506" t="str">
        <f t="shared" si="171"/>
        <v>Dragon_list = [147,148,149,230,329,330,334,371,372,373,380,381,384,443,444,445,483,484,487,501,</v>
      </c>
      <c r="Z506" t="str">
        <f t="shared" si="172"/>
        <v>Electric_list = [25,26,81,82,100,101,125,135,145,170,171,172,179,180,181,239,243,309,310,311,312,403,404,405,417,462,466,479,503,504,505,</v>
      </c>
      <c r="AA506" t="str">
        <f t="shared" si="173"/>
        <v>Fighting_list = [56,57,62,66,67,68,106,107,214,236,237,256,257,286,296,297,307,308,391,392,447,448,453,454,475,</v>
      </c>
      <c r="AB506" t="str">
        <f t="shared" si="174"/>
        <v>Fire_list = [4,5,6,37,38,58,59,77,78,126,136,146,155,156,157,218,219,228,229,240,244,250,255,256,257,322,323,324,390,391,392,467,485,</v>
      </c>
      <c r="AC506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[6,12,16,17,18,21,22,41,42,83,84,85,123,130,142,144,145,146,149,163,164,165,166,169,176,177,178,187,188,189,193,198,207,225,226,227,249,250,267,276,277,278,279,284,291,333,334,357,373,384,396,397,398,414,415,416,425,426,430,441,458,468,469,472,502,</v>
      </c>
      <c r="AD506" t="str">
        <f t="shared" si="176"/>
        <v>Ghost_list = [92,93,94,200,292,302,353,354,355,356,425,426,429,442,477,478,479,487,501,503,504,505,</v>
      </c>
      <c r="AE506" t="str">
        <f t="shared" si="177"/>
        <v>Grass_list = [1,2,3,43,44,45,46,47,69,70,71,102,103,114,152,153,154,182,187,188,189,191,192,251,252,253,254,270,271,272,273,274,275,285,286,315,331,332,345,346,357,387,388,389,406,407,413,420,421,455,459,460,465,470,492,499,500,502,</v>
      </c>
      <c r="AF506" t="str">
        <f t="shared" si="178"/>
        <v>Ground_list = [27,28,31,34,50,51,74,75,76,95,104,105,111,112,194,195,207,208,220,221,231,232,246,247,259,260,290,322,323,328,329,330,339,340,343,344,383,389,423,443,444,445,449,450,464,472,473,</v>
      </c>
      <c r="AG506" t="str">
        <f t="shared" si="179"/>
        <v>Ice_list = [87,91,124,131,144,215,220,221,225,238,361,362,363,364,365,378,459,460,461,471,473,478,</v>
      </c>
      <c r="AH506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[16,17,18,19,20,21,22,39,40,52,53,83,84,85,108,113,115,128,132,133,137,143,161,162,163,164,174,190,203,206,216,217,233,234,235,241,242,263,264,276,277,287,288,289,293,294,295,298,300,301,327,333,335,351,352,396,397,398,399,400,424,427,428,431,432,440,441,446,463,474,486,493,</v>
      </c>
      <c r="AI506" t="str">
        <f t="shared" si="181"/>
        <v>Poison_list = [1,2,3,13,14,15,23,24,29,30,31,32,33,34,41,42,43,44,45,48,49,69,70,71,72,73,88,89,92,93,94,109,110,167,168,169,211,269,315,316,317,336,406,407,434,435,451,452,453,454,</v>
      </c>
      <c r="AJ506" t="str">
        <f t="shared" si="182"/>
        <v>Psychic_list = [63,64,65,79,80,96,97,102,103,121,122,124,150,151,177,178,196,199,201,202,203,238,249,251,280,281,282,307,308,325,326,337,338,343,344,358,360,374,375,376,380,381,385,386,433,436,437,439,475,480,481,482,488,496,497,498,</v>
      </c>
      <c r="AK506" t="str">
        <f t="shared" si="183"/>
        <v>Rock_list = [74,75,76,95,111,112,138,139,140,141,142,185,213,219,222,246,247,248,299,304,305,306,337,338,345,346,347,348,369,377,408,409,410,411,438,464,476,</v>
      </c>
      <c r="AL506" t="str">
        <f t="shared" si="184"/>
        <v>Steel_list = [81,82,205,208,212,227,303,304,305,306,374,375,376,379,385,395,410,411,436,437,448,462,476,483,485,</v>
      </c>
      <c r="AM506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507" spans="1:39" x14ac:dyDescent="0.5">
      <c r="A507">
        <v>506</v>
      </c>
      <c r="B507" t="s">
        <v>1588</v>
      </c>
      <c r="C507" t="s">
        <v>1632</v>
      </c>
      <c r="D507" t="s">
        <v>1629</v>
      </c>
      <c r="E507" t="str">
        <f t="shared" si="187"/>
        <v/>
      </c>
      <c r="F507" t="str">
        <f t="shared" si="187"/>
        <v/>
      </c>
      <c r="G507" t="str">
        <f t="shared" si="187"/>
        <v/>
      </c>
      <c r="H507">
        <f t="shared" si="187"/>
        <v>506</v>
      </c>
      <c r="I507" t="str">
        <f t="shared" si="187"/>
        <v/>
      </c>
      <c r="J507" t="str">
        <f t="shared" si="187"/>
        <v/>
      </c>
      <c r="K507" t="str">
        <f t="shared" si="187"/>
        <v/>
      </c>
      <c r="L507">
        <f t="shared" si="187"/>
        <v>506</v>
      </c>
      <c r="M507" t="str">
        <f t="shared" si="187"/>
        <v/>
      </c>
      <c r="N507" t="str">
        <f t="shared" si="187"/>
        <v/>
      </c>
      <c r="O507" t="str">
        <f t="shared" si="187"/>
        <v/>
      </c>
      <c r="P507" t="str">
        <f t="shared" si="187"/>
        <v/>
      </c>
      <c r="Q507" t="str">
        <f t="shared" si="187"/>
        <v/>
      </c>
      <c r="R507" t="str">
        <f t="shared" si="187"/>
        <v/>
      </c>
      <c r="S507" t="str">
        <f t="shared" si="187"/>
        <v/>
      </c>
      <c r="T507" t="str">
        <f t="shared" si="187"/>
        <v/>
      </c>
      <c r="U507" t="str">
        <f t="shared" si="188"/>
        <v/>
      </c>
      <c r="W507" t="str">
        <f t="shared" si="167"/>
        <v>Bug_list = [10,11,12,13,14,15,46,47,48,49,123,127,165,166,167,168,193,204,205,212,213,214,265,266,267,268,269,283,284,290,291,292,313,314,347,348,401,402,412,413,414,415,416,451,469,499,500,</v>
      </c>
      <c r="X507" t="str">
        <f t="shared" si="170"/>
        <v>Dark_list = [197,198,215,228,229,248,261,262,274,275,302,318,319,332,342,359,430,434,435,442,452,461,491,</v>
      </c>
      <c r="Y507" t="str">
        <f t="shared" si="171"/>
        <v>Dragon_list = [147,148,149,230,329,330,334,371,372,373,380,381,384,443,444,445,483,484,487,501,</v>
      </c>
      <c r="Z507" t="str">
        <f t="shared" si="172"/>
        <v>Electric_list = [25,26,81,82,100,101,125,135,145,170,171,172,179,180,181,239,243,309,310,311,312,403,404,405,417,462,466,479,503,504,505,506,</v>
      </c>
      <c r="AA507" t="str">
        <f t="shared" si="173"/>
        <v>Fighting_list = [56,57,62,66,67,68,106,107,214,236,237,256,257,286,296,297,307,308,391,392,447,448,453,454,475,</v>
      </c>
      <c r="AB507" t="str">
        <f t="shared" si="174"/>
        <v>Fire_list = [4,5,6,37,38,58,59,77,78,126,136,146,155,156,157,218,219,228,229,240,244,250,255,256,257,322,323,324,390,391,392,467,485,</v>
      </c>
      <c r="AC507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[6,12,16,17,18,21,22,41,42,83,84,85,123,130,142,144,145,146,149,163,164,165,166,169,176,177,178,187,188,189,193,198,207,225,226,227,249,250,267,276,277,278,279,284,291,333,334,357,373,384,396,397,398,414,415,416,425,426,430,441,458,468,469,472,502,</v>
      </c>
      <c r="AD507" t="str">
        <f t="shared" si="176"/>
        <v>Ghost_list = [92,93,94,200,292,302,353,354,355,356,425,426,429,442,477,478,479,487,501,503,504,505,506,</v>
      </c>
      <c r="AE507" t="str">
        <f t="shared" si="177"/>
        <v>Grass_list = [1,2,3,43,44,45,46,47,69,70,71,102,103,114,152,153,154,182,187,188,189,191,192,251,252,253,254,270,271,272,273,274,275,285,286,315,331,332,345,346,357,387,388,389,406,407,413,420,421,455,459,460,465,470,492,499,500,502,</v>
      </c>
      <c r="AF507" t="str">
        <f t="shared" si="178"/>
        <v>Ground_list = [27,28,31,34,50,51,74,75,76,95,104,105,111,112,194,195,207,208,220,221,231,232,246,247,259,260,290,322,323,328,329,330,339,340,343,344,383,389,423,443,444,445,449,450,464,472,473,</v>
      </c>
      <c r="AG507" t="str">
        <f t="shared" si="179"/>
        <v>Ice_list = [87,91,124,131,144,215,220,221,225,238,361,362,363,364,365,378,459,460,461,471,473,478,</v>
      </c>
      <c r="AH507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[16,17,18,19,20,21,22,39,40,52,53,83,84,85,108,113,115,128,132,133,137,143,161,162,163,164,174,190,203,206,216,217,233,234,235,241,242,263,264,276,277,287,288,289,293,294,295,298,300,301,327,333,335,351,352,396,397,398,399,400,424,427,428,431,432,440,441,446,463,474,486,493,</v>
      </c>
      <c r="AI507" t="str">
        <f t="shared" si="181"/>
        <v>Poison_list = [1,2,3,13,14,15,23,24,29,30,31,32,33,34,41,42,43,44,45,48,49,69,70,71,72,73,88,89,92,93,94,109,110,167,168,169,211,269,315,316,317,336,406,407,434,435,451,452,453,454,</v>
      </c>
      <c r="AJ507" t="str">
        <f t="shared" si="182"/>
        <v>Psychic_list = [63,64,65,79,80,96,97,102,103,121,122,124,150,151,177,178,196,199,201,202,203,238,249,251,280,281,282,307,308,325,326,337,338,343,344,358,360,374,375,376,380,381,385,386,433,436,437,439,475,480,481,482,488,496,497,498,</v>
      </c>
      <c r="AK507" t="str">
        <f t="shared" si="183"/>
        <v>Rock_list = [74,75,76,95,111,112,138,139,140,141,142,185,213,219,222,246,247,248,299,304,305,306,337,338,345,346,347,348,369,377,408,409,410,411,438,464,476,</v>
      </c>
      <c r="AL507" t="str">
        <f t="shared" si="184"/>
        <v>Steel_list = [81,82,205,208,212,227,303,304,305,306,374,375,376,379,385,395,410,411,436,437,448,462,476,483,485,</v>
      </c>
      <c r="AM507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508" spans="1:39" x14ac:dyDescent="0.5">
      <c r="A508">
        <v>507</v>
      </c>
      <c r="B508" t="s">
        <v>1588</v>
      </c>
      <c r="C508" t="s">
        <v>1632</v>
      </c>
      <c r="D508" t="s">
        <v>1629</v>
      </c>
      <c r="E508" t="str">
        <f t="shared" si="187"/>
        <v/>
      </c>
      <c r="F508" t="str">
        <f t="shared" si="187"/>
        <v/>
      </c>
      <c r="G508" t="str">
        <f t="shared" si="187"/>
        <v/>
      </c>
      <c r="H508">
        <f t="shared" si="187"/>
        <v>507</v>
      </c>
      <c r="I508" t="str">
        <f t="shared" si="187"/>
        <v/>
      </c>
      <c r="J508" t="str">
        <f t="shared" si="187"/>
        <v/>
      </c>
      <c r="K508" t="str">
        <f t="shared" si="187"/>
        <v/>
      </c>
      <c r="L508">
        <f t="shared" si="187"/>
        <v>507</v>
      </c>
      <c r="M508" t="str">
        <f t="shared" si="187"/>
        <v/>
      </c>
      <c r="N508" t="str">
        <f t="shared" si="187"/>
        <v/>
      </c>
      <c r="O508" t="str">
        <f t="shared" si="187"/>
        <v/>
      </c>
      <c r="P508" t="str">
        <f t="shared" si="187"/>
        <v/>
      </c>
      <c r="Q508" t="str">
        <f t="shared" si="187"/>
        <v/>
      </c>
      <c r="R508" t="str">
        <f t="shared" si="187"/>
        <v/>
      </c>
      <c r="S508" t="str">
        <f t="shared" si="187"/>
        <v/>
      </c>
      <c r="T508" t="str">
        <f t="shared" si="187"/>
        <v/>
      </c>
      <c r="U508" t="str">
        <f t="shared" si="188"/>
        <v/>
      </c>
      <c r="W508" t="str">
        <f t="shared" si="167"/>
        <v>Bug_list = [10,11,12,13,14,15,46,47,48,49,123,127,165,166,167,168,193,204,205,212,213,214,265,266,267,268,269,283,284,290,291,292,313,314,347,348,401,402,412,413,414,415,416,451,469,499,500,</v>
      </c>
      <c r="X508" t="str">
        <f t="shared" si="170"/>
        <v>Dark_list = [197,198,215,228,229,248,261,262,274,275,302,318,319,332,342,359,430,434,435,442,452,461,491,</v>
      </c>
      <c r="Y508" t="str">
        <f t="shared" si="171"/>
        <v>Dragon_list = [147,148,149,230,329,330,334,371,372,373,380,381,384,443,444,445,483,484,487,501,</v>
      </c>
      <c r="Z508" t="str">
        <f t="shared" si="172"/>
        <v>Electric_list = [25,26,81,82,100,101,125,135,145,170,171,172,179,180,181,239,243,309,310,311,312,403,404,405,417,462,466,479,503,504,505,506,507,</v>
      </c>
      <c r="AA508" t="str">
        <f t="shared" si="173"/>
        <v>Fighting_list = [56,57,62,66,67,68,106,107,214,236,237,256,257,286,296,297,307,308,391,392,447,448,453,454,475,</v>
      </c>
      <c r="AB508" t="str">
        <f t="shared" si="174"/>
        <v>Fire_list = [4,5,6,37,38,58,59,77,78,126,136,146,155,156,157,218,219,228,229,240,244,250,255,256,257,322,323,324,390,391,392,467,485,</v>
      </c>
      <c r="AC508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[6,12,16,17,18,21,22,41,42,83,84,85,123,130,142,144,145,146,149,163,164,165,166,169,176,177,178,187,188,189,193,198,207,225,226,227,249,250,267,276,277,278,279,284,291,333,334,357,373,384,396,397,398,414,415,416,425,426,430,441,458,468,469,472,502,</v>
      </c>
      <c r="AD508" t="str">
        <f t="shared" si="176"/>
        <v>Ghost_list = [92,93,94,200,292,302,353,354,355,356,425,426,429,442,477,478,479,487,501,503,504,505,506,507,</v>
      </c>
      <c r="AE508" t="str">
        <f t="shared" si="177"/>
        <v>Grass_list = [1,2,3,43,44,45,46,47,69,70,71,102,103,114,152,153,154,182,187,188,189,191,192,251,252,253,254,270,271,272,273,274,275,285,286,315,331,332,345,346,357,387,388,389,406,407,413,420,421,455,459,460,465,470,492,499,500,502,</v>
      </c>
      <c r="AF508" t="str">
        <f t="shared" si="178"/>
        <v>Ground_list = [27,28,31,34,50,51,74,75,76,95,104,105,111,112,194,195,207,208,220,221,231,232,246,247,259,260,290,322,323,328,329,330,339,340,343,344,383,389,423,443,444,445,449,450,464,472,473,</v>
      </c>
      <c r="AG508" t="str">
        <f t="shared" si="179"/>
        <v>Ice_list = [87,91,124,131,144,215,220,221,225,238,361,362,363,364,365,378,459,460,461,471,473,478,</v>
      </c>
      <c r="AH508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[16,17,18,19,20,21,22,39,40,52,53,83,84,85,108,113,115,128,132,133,137,143,161,162,163,164,174,190,203,206,216,217,233,234,235,241,242,263,264,276,277,287,288,289,293,294,295,298,300,301,327,333,335,351,352,396,397,398,399,400,424,427,428,431,432,440,441,446,463,474,486,493,</v>
      </c>
      <c r="AI508" t="str">
        <f t="shared" si="181"/>
        <v>Poison_list = [1,2,3,13,14,15,23,24,29,30,31,32,33,34,41,42,43,44,45,48,49,69,70,71,72,73,88,89,92,93,94,109,110,167,168,169,211,269,315,316,317,336,406,407,434,435,451,452,453,454,</v>
      </c>
      <c r="AJ508" t="str">
        <f t="shared" si="182"/>
        <v>Psychic_list = [63,64,65,79,80,96,97,102,103,121,122,124,150,151,177,178,196,199,201,202,203,238,249,251,280,281,282,307,308,325,326,337,338,343,344,358,360,374,375,376,380,381,385,386,433,436,437,439,475,480,481,482,488,496,497,498,</v>
      </c>
      <c r="AK508" t="str">
        <f t="shared" si="183"/>
        <v>Rock_list = [74,75,76,95,111,112,138,139,140,141,142,185,213,219,222,246,247,248,299,304,305,306,337,338,345,346,347,348,369,377,408,409,410,411,438,464,476,</v>
      </c>
      <c r="AL508" t="str">
        <f t="shared" si="184"/>
        <v>Steel_list = [81,82,205,208,212,227,303,304,305,306,374,375,376,379,385,395,410,411,436,437,448,462,476,483,485,</v>
      </c>
      <c r="AM508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</v>
      </c>
    </row>
    <row r="509" spans="1:39" x14ac:dyDescent="0.5">
      <c r="W509" t="str">
        <f t="shared" si="167"/>
        <v>Bug_list = [10,11,12,13,14,15,46,47,48,49,123,127,165,166,167,168,193,204,205,212,213,214,265,266,267,268,269,283,284,290,291,292,313,314,347,348,401,402,412,413,414,415,416,451,469,499,500,]</v>
      </c>
      <c r="X509" t="str">
        <f t="shared" si="170"/>
        <v>Dark_list = [197,198,215,228,229,248,261,262,274,275,302,318,319,332,342,359,430,434,435,442,452,461,491,]</v>
      </c>
      <c r="Y509" t="str">
        <f t="shared" si="171"/>
        <v>Dragon_list = [147,148,149,230,329,330,334,371,372,373,380,381,384,443,444,445,483,484,487,501,]</v>
      </c>
      <c r="Z509" t="str">
        <f t="shared" si="172"/>
        <v>Electric_list = [25,26,81,82,100,101,125,135,145,170,171,172,179,180,181,239,243,309,310,311,312,403,404,405,417,462,466,479,503,504,505,506,507,]</v>
      </c>
      <c r="AA509" t="str">
        <f t="shared" si="173"/>
        <v>Fighting_list = [56,57,62,66,67,68,106,107,214,236,237,256,257,286,296,297,307,308,391,392,447,448,453,454,475,]</v>
      </c>
      <c r="AB509" t="str">
        <f t="shared" si="174"/>
        <v>Fire_list = [4,5,6,37,38,58,59,77,78,126,136,146,155,156,157,218,219,228,229,240,244,250,255,256,257,322,323,324,390,391,392,467,485,]</v>
      </c>
      <c r="AC509" t="str">
        <f t="shared" si="175"/>
        <v>Flying_list = [6,12,16,17,18,21,22,41,42,83,84,85,123,130,142,144,145,146,149,163,164,165,166,169,176,177,178,187,188,189,193,198,207,225,226,227,249,250,267,276,277,278,279,284,291,333,334,357,373,384,396,397,398,414,415,416,425,426,430,441,458,468,469,472,502,]</v>
      </c>
      <c r="AD509" t="str">
        <f t="shared" si="176"/>
        <v>Ghost_list = [92,93,94,200,292,302,353,354,355,356,425,426,429,442,477,478,479,487,501,503,504,505,506,507,]</v>
      </c>
      <c r="AE509" t="str">
        <f t="shared" si="177"/>
        <v>Grass_list = [1,2,3,43,44,45,46,47,69,70,71,102,103,114,152,153,154,182,187,188,189,191,192,251,252,253,254,270,271,272,273,274,275,285,286,315,331,332,345,346,357,387,388,389,406,407,413,420,421,455,459,460,465,470,492,499,500,502,]</v>
      </c>
      <c r="AF509" t="str">
        <f t="shared" si="178"/>
        <v>Ground_list = [27,28,31,34,50,51,74,75,76,95,104,105,111,112,194,195,207,208,220,221,231,232,246,247,259,260,290,322,323,328,329,330,339,340,343,344,383,389,423,443,444,445,449,450,464,472,473,]</v>
      </c>
      <c r="AG509" t="str">
        <f t="shared" si="179"/>
        <v>Ice_list = [87,91,124,131,144,215,220,221,225,238,361,362,363,364,365,378,459,460,461,471,473,478,]</v>
      </c>
      <c r="AH509" t="str">
        <f t="shared" si="180"/>
        <v>Normal_list = [16,17,18,19,20,21,22,39,40,52,53,83,84,85,108,113,115,128,132,133,137,143,161,162,163,164,174,190,203,206,216,217,233,234,235,241,242,263,264,276,277,287,288,289,293,294,295,298,300,301,327,333,335,351,352,396,397,398,399,400,424,427,428,431,432,440,441,446,463,474,486,493,]</v>
      </c>
      <c r="AI509" t="str">
        <f t="shared" si="181"/>
        <v>Poison_list = [1,2,3,13,14,15,23,24,29,30,31,32,33,34,41,42,43,44,45,48,49,69,70,71,72,73,88,89,92,93,94,109,110,167,168,169,211,269,315,316,317,336,406,407,434,435,451,452,453,454,]</v>
      </c>
      <c r="AJ509" t="str">
        <f t="shared" si="182"/>
        <v>Psychic_list = [63,64,65,79,80,96,97,102,103,121,122,124,150,151,177,178,196,199,201,202,203,238,249,251,280,281,282,307,308,325,326,337,338,343,344,358,360,374,375,376,380,381,385,386,433,436,437,439,475,480,481,482,488,496,497,498,]</v>
      </c>
      <c r="AK509" t="str">
        <f t="shared" si="183"/>
        <v>Rock_list = [74,75,76,95,111,112,138,139,140,141,142,185,213,219,222,246,247,248,299,304,305,306,337,338,345,346,347,348,369,377,408,409,410,411,438,464,476,]</v>
      </c>
      <c r="AL509" t="str">
        <f t="shared" si="184"/>
        <v>Steel_list = [81,82,205,208,212,227,303,304,305,306,374,375,376,379,385,395,410,411,436,437,448,462,476,483,485,]</v>
      </c>
      <c r="AM509" t="str">
        <f t="shared" si="168"/>
        <v>Water_list = [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,]</v>
      </c>
    </row>
  </sheetData>
  <sortState xmlns:xlrd2="http://schemas.microsoft.com/office/spreadsheetml/2017/richdata2" ref="F3:F19">
    <sortCondition ref="F3:F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Trainers by index #</vt:lpstr>
      <vt:lpstr>Sheet5</vt:lpstr>
      <vt:lpstr>Evolution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2019-01-18T14:20:05Z</dcterms:created>
  <dcterms:modified xsi:type="dcterms:W3CDTF">2019-03-20T14:50:25Z</dcterms:modified>
</cp:coreProperties>
</file>