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K47" i="1"/>
  <c r="K46"/>
  <c r="K49" s="1"/>
  <c r="K44"/>
  <c r="K42"/>
  <c r="K25"/>
  <c r="K24"/>
  <c r="K22"/>
  <c r="K27" s="1"/>
  <c r="K12"/>
  <c r="K9"/>
  <c r="K14"/>
  <c r="K16"/>
  <c r="K5"/>
  <c r="K18" s="1"/>
  <c r="K51" l="1"/>
</calcChain>
</file>

<file path=xl/sharedStrings.xml><?xml version="1.0" encoding="utf-8"?>
<sst xmlns="http://schemas.openxmlformats.org/spreadsheetml/2006/main" count="214" uniqueCount="70">
  <si>
    <t>pad</t>
    <phoneticPr fontId="1" type="noConversion"/>
  </si>
  <si>
    <t>stride</t>
    <phoneticPr fontId="1" type="noConversion"/>
  </si>
  <si>
    <t>kernel_size</t>
    <phoneticPr fontId="1" type="noConversion"/>
  </si>
  <si>
    <t>height</t>
    <phoneticPr fontId="1" type="noConversion"/>
  </si>
  <si>
    <t>width</t>
    <phoneticPr fontId="1" type="noConversion"/>
  </si>
  <si>
    <t>num</t>
    <phoneticPr fontId="1" type="noConversion"/>
  </si>
  <si>
    <t>numbers of floating-point operations</t>
    <phoneticPr fontId="1" type="noConversion"/>
  </si>
  <si>
    <t>layer_name</t>
    <phoneticPr fontId="1" type="noConversion"/>
  </si>
  <si>
    <t>data</t>
    <phoneticPr fontId="1" type="noConversion"/>
  </si>
  <si>
    <t>channels</t>
    <phoneticPr fontId="1" type="noConversion"/>
  </si>
  <si>
    <t>bottom</t>
    <phoneticPr fontId="1" type="noConversion"/>
  </si>
  <si>
    <t>top</t>
    <phoneticPr fontId="1" type="noConversion"/>
  </si>
  <si>
    <t>conv1</t>
    <phoneticPr fontId="1" type="noConversion"/>
  </si>
  <si>
    <t>relu1</t>
    <phoneticPr fontId="1" type="noConversion"/>
  </si>
  <si>
    <t>vonv1</t>
    <phoneticPr fontId="1" type="noConversion"/>
  </si>
  <si>
    <t>／</t>
  </si>
  <si>
    <t>norm1</t>
    <phoneticPr fontId="1" type="noConversion"/>
  </si>
  <si>
    <t>pool1</t>
    <phoneticPr fontId="1" type="noConversion"/>
  </si>
  <si>
    <t>max</t>
    <phoneticPr fontId="1" type="noConversion"/>
  </si>
  <si>
    <t>remarks</t>
    <phoneticPr fontId="1" type="noConversion"/>
  </si>
  <si>
    <t>conv2</t>
    <phoneticPr fontId="1" type="noConversion"/>
  </si>
  <si>
    <t>relu2</t>
    <phoneticPr fontId="1" type="noConversion"/>
  </si>
  <si>
    <t>norm2</t>
    <phoneticPr fontId="1" type="noConversion"/>
  </si>
  <si>
    <t>pool2</t>
    <phoneticPr fontId="1" type="noConversion"/>
  </si>
  <si>
    <t>conv3</t>
    <phoneticPr fontId="1" type="noConversion"/>
  </si>
  <si>
    <t>relu3</t>
    <phoneticPr fontId="1" type="noConversion"/>
  </si>
  <si>
    <t>conv4</t>
    <phoneticPr fontId="1" type="noConversion"/>
  </si>
  <si>
    <t>relu4</t>
    <phoneticPr fontId="1" type="noConversion"/>
  </si>
  <si>
    <t>conv5</t>
    <phoneticPr fontId="1" type="noConversion"/>
  </si>
  <si>
    <t>relu5</t>
    <phoneticPr fontId="1" type="noConversion"/>
  </si>
  <si>
    <t>rpn_conv/3x3</t>
    <phoneticPr fontId="1" type="noConversion"/>
  </si>
  <si>
    <t>rpn/output</t>
  </si>
  <si>
    <t>conv5</t>
  </si>
  <si>
    <t>conv5</t>
    <phoneticPr fontId="1" type="noConversion"/>
  </si>
  <si>
    <t>rpn_relu/3x3</t>
  </si>
  <si>
    <t>rpn_cls_score</t>
  </si>
  <si>
    <t>rpn_cls_score</t>
    <phoneticPr fontId="1" type="noConversion"/>
  </si>
  <si>
    <t>conv</t>
    <phoneticPr fontId="1" type="noConversion"/>
  </si>
  <si>
    <t>rpn_bbox_pred</t>
  </si>
  <si>
    <t>cls_score_reshape</t>
  </si>
  <si>
    <t>rpn_cls_score_reshape</t>
  </si>
  <si>
    <t>reshape</t>
    <phoneticPr fontId="1" type="noConversion"/>
  </si>
  <si>
    <t>ROI proposal</t>
    <phoneticPr fontId="1" type="noConversion"/>
  </si>
  <si>
    <t>rpn_cls_prob</t>
  </si>
  <si>
    <t>softmax</t>
    <phoneticPr fontId="1" type="noConversion"/>
  </si>
  <si>
    <t>rpn_cls_prob_reshape</t>
  </si>
  <si>
    <t>proposal</t>
  </si>
  <si>
    <t>rois</t>
  </si>
  <si>
    <t>python</t>
    <phoneticPr fontId="1" type="noConversion"/>
  </si>
  <si>
    <t>RCNN</t>
    <phoneticPr fontId="1" type="noConversion"/>
  </si>
  <si>
    <t>roi_pool5</t>
  </si>
  <si>
    <t>ROIPooling</t>
  </si>
  <si>
    <t>im_info</t>
    <phoneticPr fontId="1" type="noConversion"/>
  </si>
  <si>
    <t>pool5</t>
  </si>
  <si>
    <t>fc6</t>
  </si>
  <si>
    <t>fc6</t>
    <phoneticPr fontId="1" type="noConversion"/>
  </si>
  <si>
    <t>relu6</t>
  </si>
  <si>
    <t>fc7</t>
  </si>
  <si>
    <t>relu7</t>
  </si>
  <si>
    <t>cls_score</t>
  </si>
  <si>
    <t>fc</t>
    <phoneticPr fontId="1" type="noConversion"/>
  </si>
  <si>
    <t>bbox_pred</t>
  </si>
  <si>
    <t>cls_prob</t>
  </si>
  <si>
    <t>／</t>
    <phoneticPr fontId="1" type="noConversion"/>
  </si>
  <si>
    <t>Numbers of floating-point operations(faster_rcnn test)</t>
    <phoneticPr fontId="1" type="noConversion"/>
  </si>
  <si>
    <t>convolution</t>
    <phoneticPr fontId="1" type="noConversion"/>
  </si>
  <si>
    <t>RPN</t>
    <phoneticPr fontId="1" type="noConversion"/>
  </si>
  <si>
    <t>备注：输入2072*3392*3大小图片，缩放为600*982*3大小后，送入CNN网络</t>
    <phoneticPr fontId="1" type="noConversion"/>
  </si>
  <si>
    <t>?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</si>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</sst>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selection activeCell="B12" sqref="B12"/>
    </sheetView>
  </sheetViews>
  <sheetFormatPr defaultRowHeight="14.25"/>
  <cols>
    <col min="1" max="1" width="22.625" style="1" customWidth="1"/>
    <col min="2" max="2" width="22.375" style="1" customWidth="1"/>
    <col min="3" max="3" width="22.125" style="1" customWidth="1"/>
    <col min="4" max="4" width="12.5" style="1" customWidth="1"/>
    <col min="5" max="5" width="7" style="1" customWidth="1"/>
    <col min="6" max="6" width="7.875" style="1" customWidth="1"/>
    <col min="7" max="7" width="7.25" style="1" customWidth="1"/>
    <col min="8" max="8" width="10.25" style="1" customWidth="1"/>
    <col min="9" max="10" width="9" style="1"/>
    <col min="11" max="11" width="38.5" style="1" customWidth="1"/>
    <col min="12" max="12" width="11.125" style="1" customWidth="1"/>
    <col min="13" max="16384" width="9" style="1"/>
  </cols>
  <sheetData>
    <row r="1" spans="1:12" ht="22.5">
      <c r="A1" s="17" t="s">
        <v>64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ht="18.75">
      <c r="A2" s="21" t="s">
        <v>65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1:12">
      <c r="A3" s="3" t="s">
        <v>7</v>
      </c>
      <c r="B3" s="3" t="s">
        <v>10</v>
      </c>
      <c r="C3" s="3" t="s">
        <v>11</v>
      </c>
      <c r="D3" s="3" t="s">
        <v>2</v>
      </c>
      <c r="E3" s="3" t="s">
        <v>0</v>
      </c>
      <c r="F3" s="3" t="s">
        <v>1</v>
      </c>
      <c r="G3" s="3" t="s">
        <v>5</v>
      </c>
      <c r="H3" s="3" t="s">
        <v>9</v>
      </c>
      <c r="I3" s="3" t="s">
        <v>3</v>
      </c>
      <c r="J3" s="3" t="s">
        <v>4</v>
      </c>
      <c r="K3" s="3" t="s">
        <v>6</v>
      </c>
      <c r="L3" s="3" t="s">
        <v>19</v>
      </c>
    </row>
    <row r="4" spans="1:12">
      <c r="A4" s="3" t="s">
        <v>8</v>
      </c>
      <c r="B4" s="3"/>
      <c r="C4" s="3" t="s">
        <v>8</v>
      </c>
      <c r="D4" s="3"/>
      <c r="E4" s="3"/>
      <c r="F4" s="3"/>
      <c r="G4" s="5">
        <v>1</v>
      </c>
      <c r="H4" s="5">
        <v>3</v>
      </c>
      <c r="I4" s="5">
        <v>600</v>
      </c>
      <c r="J4" s="5">
        <v>982</v>
      </c>
      <c r="K4" s="3">
        <v>0</v>
      </c>
      <c r="L4" s="3"/>
    </row>
    <row r="5" spans="1:12" s="2" customFormat="1">
      <c r="A5" s="4" t="s">
        <v>12</v>
      </c>
      <c r="B5" s="4" t="s">
        <v>8</v>
      </c>
      <c r="C5" s="4" t="s">
        <v>12</v>
      </c>
      <c r="D5" s="4">
        <v>7</v>
      </c>
      <c r="E5" s="4">
        <v>0</v>
      </c>
      <c r="F5" s="4">
        <v>2</v>
      </c>
      <c r="G5" s="6">
        <v>1</v>
      </c>
      <c r="H5" s="6">
        <v>96</v>
      </c>
      <c r="I5" s="6">
        <v>297</v>
      </c>
      <c r="J5" s="6">
        <v>488</v>
      </c>
      <c r="K5" s="4">
        <f>(D5*D5*H4)*H5*I5*J5</f>
        <v>2045336832</v>
      </c>
      <c r="L5" s="4"/>
    </row>
    <row r="6" spans="1:12">
      <c r="A6" s="3" t="s">
        <v>13</v>
      </c>
      <c r="B6" s="3" t="s">
        <v>12</v>
      </c>
      <c r="C6" s="3" t="s">
        <v>14</v>
      </c>
      <c r="D6" s="3" t="s">
        <v>15</v>
      </c>
      <c r="E6" s="3" t="s">
        <v>15</v>
      </c>
      <c r="F6" s="3" t="s">
        <v>15</v>
      </c>
      <c r="G6" s="5">
        <v>1</v>
      </c>
      <c r="H6" s="5">
        <v>96</v>
      </c>
      <c r="I6" s="5">
        <v>297</v>
      </c>
      <c r="J6" s="5">
        <v>488</v>
      </c>
      <c r="K6" s="3">
        <v>0</v>
      </c>
      <c r="L6" s="3"/>
    </row>
    <row r="7" spans="1:12">
      <c r="A7" s="3" t="s">
        <v>16</v>
      </c>
      <c r="B7" s="3" t="s">
        <v>12</v>
      </c>
      <c r="C7" s="3" t="s">
        <v>16</v>
      </c>
      <c r="D7" s="3" t="s">
        <v>15</v>
      </c>
      <c r="E7" s="3" t="s">
        <v>15</v>
      </c>
      <c r="F7" s="3" t="s">
        <v>15</v>
      </c>
      <c r="G7" s="5">
        <v>1</v>
      </c>
      <c r="H7" s="5">
        <v>96</v>
      </c>
      <c r="I7" s="5">
        <v>297</v>
      </c>
      <c r="J7" s="5">
        <v>488</v>
      </c>
      <c r="K7" s="4"/>
      <c r="L7" s="3"/>
    </row>
    <row r="8" spans="1:12">
      <c r="A8" s="3" t="s">
        <v>17</v>
      </c>
      <c r="B8" s="3" t="s">
        <v>16</v>
      </c>
      <c r="C8" s="3" t="s">
        <v>17</v>
      </c>
      <c r="D8" s="3">
        <v>3</v>
      </c>
      <c r="E8" s="3">
        <v>0</v>
      </c>
      <c r="F8" s="3">
        <v>2</v>
      </c>
      <c r="G8" s="5">
        <v>1</v>
      </c>
      <c r="H8" s="5">
        <v>96</v>
      </c>
      <c r="I8" s="5">
        <v>148</v>
      </c>
      <c r="J8" s="5">
        <v>244</v>
      </c>
      <c r="K8" s="3">
        <v>0</v>
      </c>
      <c r="L8" s="3" t="s">
        <v>18</v>
      </c>
    </row>
    <row r="9" spans="1:12" s="2" customFormat="1">
      <c r="A9" s="4" t="s">
        <v>20</v>
      </c>
      <c r="B9" s="4" t="s">
        <v>17</v>
      </c>
      <c r="C9" s="4" t="s">
        <v>20</v>
      </c>
      <c r="D9" s="4">
        <v>5</v>
      </c>
      <c r="E9" s="4">
        <v>1</v>
      </c>
      <c r="F9" s="4">
        <v>2</v>
      </c>
      <c r="G9" s="6">
        <v>1</v>
      </c>
      <c r="H9" s="6">
        <v>256</v>
      </c>
      <c r="I9" s="6">
        <v>73</v>
      </c>
      <c r="J9" s="6">
        <v>121</v>
      </c>
      <c r="K9" s="4">
        <f t="shared" ref="K9:K16" si="0">(D9*D9*H8)*H9*I9*J9</f>
        <v>5426995200</v>
      </c>
      <c r="L9" s="4"/>
    </row>
    <row r="10" spans="1:12">
      <c r="A10" s="3" t="s">
        <v>21</v>
      </c>
      <c r="B10" s="3" t="s">
        <v>20</v>
      </c>
      <c r="C10" s="3" t="s">
        <v>20</v>
      </c>
      <c r="D10" s="3" t="s">
        <v>15</v>
      </c>
      <c r="E10" s="3" t="s">
        <v>15</v>
      </c>
      <c r="F10" s="3" t="s">
        <v>15</v>
      </c>
      <c r="G10" s="5">
        <v>1</v>
      </c>
      <c r="H10" s="5">
        <v>256</v>
      </c>
      <c r="I10" s="5">
        <v>73</v>
      </c>
      <c r="J10" s="5">
        <v>121</v>
      </c>
      <c r="K10" s="3">
        <v>0</v>
      </c>
      <c r="L10" s="3"/>
    </row>
    <row r="11" spans="1:12">
      <c r="A11" s="3" t="s">
        <v>23</v>
      </c>
      <c r="B11" s="3" t="s">
        <v>22</v>
      </c>
      <c r="C11" s="3" t="s">
        <v>23</v>
      </c>
      <c r="D11" s="3">
        <v>3</v>
      </c>
      <c r="E11" s="3">
        <v>0</v>
      </c>
      <c r="F11" s="3">
        <v>2</v>
      </c>
      <c r="G11" s="5">
        <v>1</v>
      </c>
      <c r="H11" s="5">
        <v>256</v>
      </c>
      <c r="I11" s="5">
        <v>36</v>
      </c>
      <c r="J11" s="5">
        <v>60</v>
      </c>
      <c r="K11" s="3">
        <v>0</v>
      </c>
      <c r="L11" s="3" t="s">
        <v>18</v>
      </c>
    </row>
    <row r="12" spans="1:12" s="2" customFormat="1">
      <c r="A12" s="4" t="s">
        <v>24</v>
      </c>
      <c r="B12" s="4" t="s">
        <v>23</v>
      </c>
      <c r="C12" s="4" t="s">
        <v>24</v>
      </c>
      <c r="D12" s="4">
        <v>3</v>
      </c>
      <c r="E12" s="4">
        <v>1</v>
      </c>
      <c r="F12" s="4">
        <v>1</v>
      </c>
      <c r="G12" s="6">
        <v>1</v>
      </c>
      <c r="H12" s="6">
        <v>512</v>
      </c>
      <c r="I12" s="6">
        <v>36</v>
      </c>
      <c r="J12" s="6">
        <v>60</v>
      </c>
      <c r="K12" s="4">
        <f>(D12*D12*H11)*H12*I12*J12</f>
        <v>2548039680</v>
      </c>
      <c r="L12" s="4"/>
    </row>
    <row r="13" spans="1:12">
      <c r="A13" s="3" t="s">
        <v>25</v>
      </c>
      <c r="B13" s="3" t="s">
        <v>24</v>
      </c>
      <c r="C13" s="3" t="s">
        <v>24</v>
      </c>
      <c r="D13" s="3" t="s">
        <v>15</v>
      </c>
      <c r="E13" s="3" t="s">
        <v>15</v>
      </c>
      <c r="F13" s="3" t="s">
        <v>15</v>
      </c>
      <c r="G13" s="5">
        <v>1</v>
      </c>
      <c r="H13" s="5">
        <v>512</v>
      </c>
      <c r="I13" s="5">
        <v>36</v>
      </c>
      <c r="J13" s="5">
        <v>60</v>
      </c>
      <c r="K13" s="3">
        <v>0</v>
      </c>
      <c r="L13" s="3"/>
    </row>
    <row r="14" spans="1:12" s="2" customFormat="1">
      <c r="A14" s="4" t="s">
        <v>26</v>
      </c>
      <c r="B14" s="4" t="s">
        <v>24</v>
      </c>
      <c r="C14" s="4" t="s">
        <v>26</v>
      </c>
      <c r="D14" s="4">
        <v>3</v>
      </c>
      <c r="E14" s="4">
        <v>1</v>
      </c>
      <c r="F14" s="4">
        <v>1</v>
      </c>
      <c r="G14" s="6">
        <v>1</v>
      </c>
      <c r="H14" s="6">
        <v>512</v>
      </c>
      <c r="I14" s="6">
        <v>36</v>
      </c>
      <c r="J14" s="6">
        <v>60</v>
      </c>
      <c r="K14" s="4">
        <f t="shared" si="0"/>
        <v>5096079360</v>
      </c>
      <c r="L14" s="4"/>
    </row>
    <row r="15" spans="1:12">
      <c r="A15" s="3" t="s">
        <v>27</v>
      </c>
      <c r="B15" s="3" t="s">
        <v>26</v>
      </c>
      <c r="C15" s="3" t="s">
        <v>26</v>
      </c>
      <c r="D15" s="3" t="s">
        <v>15</v>
      </c>
      <c r="E15" s="3" t="s">
        <v>15</v>
      </c>
      <c r="F15" s="3" t="s">
        <v>15</v>
      </c>
      <c r="G15" s="5">
        <v>1</v>
      </c>
      <c r="H15" s="5">
        <v>512</v>
      </c>
      <c r="I15" s="5">
        <v>36</v>
      </c>
      <c r="J15" s="5">
        <v>60</v>
      </c>
      <c r="K15" s="3">
        <v>0</v>
      </c>
      <c r="L15" s="3"/>
    </row>
    <row r="16" spans="1:12" s="2" customFormat="1">
      <c r="A16" s="4" t="s">
        <v>28</v>
      </c>
      <c r="B16" s="4" t="s">
        <v>26</v>
      </c>
      <c r="C16" s="4" t="s">
        <v>28</v>
      </c>
      <c r="D16" s="4">
        <v>3</v>
      </c>
      <c r="E16" s="4">
        <v>1</v>
      </c>
      <c r="F16" s="4">
        <v>1</v>
      </c>
      <c r="G16" s="6">
        <v>1</v>
      </c>
      <c r="H16" s="6">
        <v>512</v>
      </c>
      <c r="I16" s="6">
        <v>36</v>
      </c>
      <c r="J16" s="6">
        <v>60</v>
      </c>
      <c r="K16" s="4">
        <f t="shared" si="0"/>
        <v>5096079360</v>
      </c>
      <c r="L16" s="4"/>
    </row>
    <row r="17" spans="1:12">
      <c r="A17" s="3" t="s">
        <v>29</v>
      </c>
      <c r="B17" s="3" t="s">
        <v>28</v>
      </c>
      <c r="C17" s="3" t="s">
        <v>28</v>
      </c>
      <c r="D17" s="3" t="s">
        <v>15</v>
      </c>
      <c r="E17" s="3" t="s">
        <v>15</v>
      </c>
      <c r="F17" s="3" t="s">
        <v>15</v>
      </c>
      <c r="G17" s="5">
        <v>1</v>
      </c>
      <c r="H17" s="5">
        <v>512</v>
      </c>
      <c r="I17" s="5">
        <v>36</v>
      </c>
      <c r="J17" s="5">
        <v>60</v>
      </c>
      <c r="K17" s="3">
        <v>0</v>
      </c>
      <c r="L17" s="3"/>
    </row>
    <row r="18" spans="1:12">
      <c r="A18" s="7"/>
      <c r="B18" s="8"/>
      <c r="C18" s="8"/>
      <c r="D18" s="8"/>
      <c r="E18" s="8"/>
      <c r="F18" s="8"/>
      <c r="G18" s="8"/>
      <c r="H18" s="8"/>
      <c r="I18" s="8"/>
      <c r="J18" s="8"/>
      <c r="K18" s="12">
        <f>SUM(K4:K17)</f>
        <v>20212530432</v>
      </c>
      <c r="L18" s="9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1:12" ht="18.75">
      <c r="A20" s="21" t="s">
        <v>66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3"/>
    </row>
    <row r="21" spans="1:12">
      <c r="A21" s="3" t="s">
        <v>7</v>
      </c>
      <c r="B21" s="3" t="s">
        <v>10</v>
      </c>
      <c r="C21" s="3" t="s">
        <v>11</v>
      </c>
      <c r="D21" s="3" t="s">
        <v>2</v>
      </c>
      <c r="E21" s="3" t="s">
        <v>0</v>
      </c>
      <c r="F21" s="3" t="s">
        <v>1</v>
      </c>
      <c r="G21" s="3" t="s">
        <v>5</v>
      </c>
      <c r="H21" s="3" t="s">
        <v>9</v>
      </c>
      <c r="I21" s="3" t="s">
        <v>3</v>
      </c>
      <c r="J21" s="3" t="s">
        <v>4</v>
      </c>
      <c r="K21" s="3" t="s">
        <v>6</v>
      </c>
      <c r="L21" s="3" t="s">
        <v>19</v>
      </c>
    </row>
    <row r="22" spans="1:12" s="2" customFormat="1">
      <c r="A22" s="4" t="s">
        <v>30</v>
      </c>
      <c r="B22" s="4" t="s">
        <v>33</v>
      </c>
      <c r="C22" s="4" t="s">
        <v>31</v>
      </c>
      <c r="D22" s="4">
        <v>3</v>
      </c>
      <c r="E22" s="4">
        <v>1</v>
      </c>
      <c r="F22" s="4">
        <v>1</v>
      </c>
      <c r="G22" s="6">
        <v>1</v>
      </c>
      <c r="H22" s="6">
        <v>256</v>
      </c>
      <c r="I22" s="6">
        <v>36</v>
      </c>
      <c r="J22" s="6">
        <v>60</v>
      </c>
      <c r="K22" s="4">
        <f>(D22*D22*H17)*H22*I22*J22</f>
        <v>2548039680</v>
      </c>
      <c r="L22" s="4" t="s">
        <v>37</v>
      </c>
    </row>
    <row r="23" spans="1:12">
      <c r="A23" s="3" t="s">
        <v>34</v>
      </c>
      <c r="B23" s="3" t="s">
        <v>31</v>
      </c>
      <c r="C23" s="3" t="s">
        <v>31</v>
      </c>
      <c r="D23" s="3" t="s">
        <v>15</v>
      </c>
      <c r="E23" s="3" t="s">
        <v>15</v>
      </c>
      <c r="F23" s="3" t="s">
        <v>15</v>
      </c>
      <c r="G23" s="5">
        <v>1</v>
      </c>
      <c r="H23" s="5">
        <v>256</v>
      </c>
      <c r="I23" s="5">
        <v>36</v>
      </c>
      <c r="J23" s="5">
        <v>60</v>
      </c>
      <c r="K23" s="3">
        <v>0</v>
      </c>
      <c r="L23" s="3"/>
    </row>
    <row r="24" spans="1:12" s="2" customFormat="1">
      <c r="A24" s="4" t="s">
        <v>35</v>
      </c>
      <c r="B24" s="4" t="s">
        <v>31</v>
      </c>
      <c r="C24" s="4" t="s">
        <v>36</v>
      </c>
      <c r="D24" s="4">
        <v>1</v>
      </c>
      <c r="E24" s="4">
        <v>0</v>
      </c>
      <c r="F24" s="4">
        <v>1</v>
      </c>
      <c r="G24" s="6">
        <v>1</v>
      </c>
      <c r="H24" s="6">
        <v>18</v>
      </c>
      <c r="I24" s="6">
        <v>36</v>
      </c>
      <c r="J24" s="6">
        <v>60</v>
      </c>
      <c r="K24" s="4">
        <f>(D24*D24*H23)*H24*I24*J24</f>
        <v>9953280</v>
      </c>
      <c r="L24" s="4" t="s">
        <v>37</v>
      </c>
    </row>
    <row r="25" spans="1:12" s="2" customFormat="1">
      <c r="A25" s="4" t="s">
        <v>38</v>
      </c>
      <c r="B25" s="4" t="s">
        <v>31</v>
      </c>
      <c r="C25" s="4" t="s">
        <v>38</v>
      </c>
      <c r="D25" s="4">
        <v>1</v>
      </c>
      <c r="E25" s="4">
        <v>0</v>
      </c>
      <c r="F25" s="4">
        <v>1</v>
      </c>
      <c r="G25" s="6">
        <v>1</v>
      </c>
      <c r="H25" s="6">
        <v>36</v>
      </c>
      <c r="I25" s="6">
        <v>36</v>
      </c>
      <c r="J25" s="6">
        <v>60</v>
      </c>
      <c r="K25" s="4">
        <f>(D25*D25*H23)*H25*I25*J25</f>
        <v>19906560</v>
      </c>
      <c r="L25" s="4" t="s">
        <v>37</v>
      </c>
    </row>
    <row r="26" spans="1:12">
      <c r="A26" s="3" t="s">
        <v>39</v>
      </c>
      <c r="B26" s="3" t="s">
        <v>35</v>
      </c>
      <c r="C26" s="3" t="s">
        <v>40</v>
      </c>
      <c r="D26" s="3" t="s">
        <v>15</v>
      </c>
      <c r="E26" s="3" t="s">
        <v>15</v>
      </c>
      <c r="F26" s="3" t="s">
        <v>15</v>
      </c>
      <c r="G26" s="5">
        <v>1</v>
      </c>
      <c r="H26" s="5">
        <v>2</v>
      </c>
      <c r="I26" s="5">
        <v>324</v>
      </c>
      <c r="J26" s="5">
        <v>60</v>
      </c>
      <c r="K26" s="3"/>
      <c r="L26" s="3" t="s">
        <v>41</v>
      </c>
    </row>
    <row r="27" spans="1:12">
      <c r="A27" s="7"/>
      <c r="B27" s="8"/>
      <c r="C27" s="8"/>
      <c r="D27" s="8"/>
      <c r="E27" s="8"/>
      <c r="F27" s="8"/>
      <c r="G27" s="8"/>
      <c r="H27" s="8"/>
      <c r="I27" s="8"/>
      <c r="J27" s="8"/>
      <c r="K27" s="12">
        <f>SUM(K22:K26)</f>
        <v>2577899520</v>
      </c>
      <c r="L27" s="9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9"/>
    </row>
    <row r="29" spans="1:12" ht="18.75">
      <c r="A29" s="13" t="s">
        <v>42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A30" s="3" t="s">
        <v>7</v>
      </c>
      <c r="B30" s="3" t="s">
        <v>10</v>
      </c>
      <c r="C30" s="3" t="s">
        <v>11</v>
      </c>
      <c r="D30" s="3" t="s">
        <v>2</v>
      </c>
      <c r="E30" s="3" t="s">
        <v>0</v>
      </c>
      <c r="F30" s="3" t="s">
        <v>1</v>
      </c>
      <c r="G30" s="3" t="s">
        <v>5</v>
      </c>
      <c r="H30" s="3" t="s">
        <v>9</v>
      </c>
      <c r="I30" s="3" t="s">
        <v>3</v>
      </c>
      <c r="J30" s="3" t="s">
        <v>4</v>
      </c>
      <c r="K30" s="3" t="s">
        <v>6</v>
      </c>
      <c r="L30" s="3" t="s">
        <v>19</v>
      </c>
    </row>
    <row r="31" spans="1:12">
      <c r="A31" s="3" t="s">
        <v>43</v>
      </c>
      <c r="B31" s="3" t="s">
        <v>40</v>
      </c>
      <c r="C31" s="3" t="s">
        <v>43</v>
      </c>
      <c r="D31" s="3" t="s">
        <v>15</v>
      </c>
      <c r="E31" s="3" t="s">
        <v>15</v>
      </c>
      <c r="F31" s="3" t="s">
        <v>15</v>
      </c>
      <c r="G31" s="5">
        <v>1</v>
      </c>
      <c r="H31" s="5">
        <v>2</v>
      </c>
      <c r="I31" s="5">
        <v>324</v>
      </c>
      <c r="J31" s="5">
        <v>60</v>
      </c>
      <c r="K31" s="3"/>
      <c r="L31" s="3" t="s">
        <v>44</v>
      </c>
    </row>
    <row r="32" spans="1:12">
      <c r="A32" s="3" t="s">
        <v>45</v>
      </c>
      <c r="B32" s="3" t="s">
        <v>43</v>
      </c>
      <c r="C32" s="3" t="s">
        <v>45</v>
      </c>
      <c r="D32" s="3" t="s">
        <v>63</v>
      </c>
      <c r="E32" s="3" t="s">
        <v>15</v>
      </c>
      <c r="F32" s="3" t="s">
        <v>15</v>
      </c>
      <c r="G32" s="5">
        <v>1</v>
      </c>
      <c r="H32" s="5">
        <v>18</v>
      </c>
      <c r="I32" s="5">
        <v>36</v>
      </c>
      <c r="J32" s="5">
        <v>60</v>
      </c>
      <c r="K32" s="3"/>
      <c r="L32" s="3" t="s">
        <v>41</v>
      </c>
    </row>
    <row r="33" spans="1:13">
      <c r="A33" s="14" t="s">
        <v>46</v>
      </c>
      <c r="B33" s="3" t="s">
        <v>45</v>
      </c>
      <c r="C33" s="14" t="s">
        <v>47</v>
      </c>
      <c r="D33" s="14"/>
      <c r="E33" s="14"/>
      <c r="F33" s="14"/>
      <c r="G33" s="14">
        <v>300</v>
      </c>
      <c r="H33" s="14">
        <v>5</v>
      </c>
      <c r="I33" s="14">
        <v>1</v>
      </c>
      <c r="J33" s="14">
        <v>1</v>
      </c>
      <c r="K33" s="14"/>
      <c r="L33" s="14" t="s">
        <v>48</v>
      </c>
    </row>
    <row r="34" spans="1:13">
      <c r="A34" s="15"/>
      <c r="B34" s="3" t="s">
        <v>38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3">
      <c r="A35" s="16"/>
      <c r="B35" s="3" t="s">
        <v>52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9"/>
    </row>
    <row r="37" spans="1:13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9"/>
    </row>
    <row r="38" spans="1:13" ht="18.75">
      <c r="A38" s="13" t="s">
        <v>49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3">
      <c r="A39" s="3" t="s">
        <v>7</v>
      </c>
      <c r="B39" s="3" t="s">
        <v>10</v>
      </c>
      <c r="C39" s="3" t="s">
        <v>11</v>
      </c>
      <c r="D39" s="3" t="s">
        <v>2</v>
      </c>
      <c r="E39" s="3" t="s">
        <v>0</v>
      </c>
      <c r="F39" s="3" t="s">
        <v>1</v>
      </c>
      <c r="G39" s="3" t="s">
        <v>5</v>
      </c>
      <c r="H39" s="3" t="s">
        <v>9</v>
      </c>
      <c r="I39" s="3" t="s">
        <v>3</v>
      </c>
      <c r="J39" s="3" t="s">
        <v>4</v>
      </c>
      <c r="K39" s="3" t="s">
        <v>6</v>
      </c>
      <c r="L39" s="3" t="s">
        <v>19</v>
      </c>
    </row>
    <row r="40" spans="1:13">
      <c r="A40" s="14" t="s">
        <v>50</v>
      </c>
      <c r="B40" s="3" t="s">
        <v>32</v>
      </c>
      <c r="C40" s="14" t="s">
        <v>53</v>
      </c>
      <c r="D40" s="14"/>
      <c r="E40" s="14"/>
      <c r="F40" s="14"/>
      <c r="G40" s="14">
        <v>300</v>
      </c>
      <c r="H40" s="14">
        <v>512</v>
      </c>
      <c r="I40" s="14">
        <v>6</v>
      </c>
      <c r="J40" s="14">
        <v>6</v>
      </c>
      <c r="K40" s="14"/>
      <c r="L40" s="14" t="s">
        <v>51</v>
      </c>
    </row>
    <row r="41" spans="1:13">
      <c r="A41" s="16"/>
      <c r="B41" s="3" t="s">
        <v>47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3">
      <c r="A42" s="3" t="s">
        <v>54</v>
      </c>
      <c r="B42" s="3" t="s">
        <v>53</v>
      </c>
      <c r="C42" s="3" t="s">
        <v>55</v>
      </c>
      <c r="D42" s="3" t="s">
        <v>15</v>
      </c>
      <c r="E42" s="3" t="s">
        <v>15</v>
      </c>
      <c r="F42" s="3" t="s">
        <v>15</v>
      </c>
      <c r="G42" s="5">
        <v>300</v>
      </c>
      <c r="H42" s="5">
        <v>4096</v>
      </c>
      <c r="I42" s="5">
        <v>1</v>
      </c>
      <c r="J42" s="5">
        <v>1</v>
      </c>
      <c r="K42" s="3">
        <f>G42*(I40*J40*H40)*H42</f>
        <v>22649241600</v>
      </c>
      <c r="L42" s="3" t="s">
        <v>60</v>
      </c>
      <c r="M42" s="10" t="s">
        <v>68</v>
      </c>
    </row>
    <row r="43" spans="1:13">
      <c r="A43" s="3" t="s">
        <v>56</v>
      </c>
      <c r="B43" s="3" t="s">
        <v>55</v>
      </c>
      <c r="C43" s="3" t="s">
        <v>55</v>
      </c>
      <c r="D43" s="3" t="s">
        <v>15</v>
      </c>
      <c r="E43" s="3" t="s">
        <v>15</v>
      </c>
      <c r="F43" s="3" t="s">
        <v>15</v>
      </c>
      <c r="G43" s="5">
        <v>300</v>
      </c>
      <c r="H43" s="5">
        <v>4096</v>
      </c>
      <c r="I43" s="5">
        <v>1</v>
      </c>
      <c r="J43" s="5">
        <v>1</v>
      </c>
      <c r="K43" s="3">
        <v>0</v>
      </c>
      <c r="L43" s="3"/>
    </row>
    <row r="44" spans="1:13">
      <c r="A44" s="3" t="s">
        <v>57</v>
      </c>
      <c r="B44" s="3" t="s">
        <v>55</v>
      </c>
      <c r="C44" s="3" t="s">
        <v>57</v>
      </c>
      <c r="D44" s="3" t="s">
        <v>15</v>
      </c>
      <c r="E44" s="3" t="s">
        <v>15</v>
      </c>
      <c r="F44" s="3" t="s">
        <v>15</v>
      </c>
      <c r="G44" s="5">
        <v>300</v>
      </c>
      <c r="H44" s="5">
        <v>1024</v>
      </c>
      <c r="I44" s="5">
        <v>1</v>
      </c>
      <c r="J44" s="5">
        <v>1</v>
      </c>
      <c r="K44" s="3">
        <f>G44*H43*H44</f>
        <v>1258291200</v>
      </c>
      <c r="L44" s="3" t="s">
        <v>60</v>
      </c>
    </row>
    <row r="45" spans="1:13">
      <c r="A45" s="3" t="s">
        <v>58</v>
      </c>
      <c r="B45" s="3" t="s">
        <v>57</v>
      </c>
      <c r="C45" s="3" t="s">
        <v>57</v>
      </c>
      <c r="D45" s="3" t="s">
        <v>15</v>
      </c>
      <c r="E45" s="3" t="s">
        <v>15</v>
      </c>
      <c r="F45" s="3" t="s">
        <v>15</v>
      </c>
      <c r="G45" s="5">
        <v>300</v>
      </c>
      <c r="H45" s="5">
        <v>1024</v>
      </c>
      <c r="I45" s="5">
        <v>1</v>
      </c>
      <c r="J45" s="5">
        <v>1</v>
      </c>
      <c r="K45" s="3">
        <v>0</v>
      </c>
      <c r="L45" s="3"/>
    </row>
    <row r="46" spans="1:13">
      <c r="A46" s="3" t="s">
        <v>59</v>
      </c>
      <c r="B46" s="3" t="s">
        <v>57</v>
      </c>
      <c r="C46" s="3" t="s">
        <v>59</v>
      </c>
      <c r="D46" s="3" t="s">
        <v>15</v>
      </c>
      <c r="E46" s="3" t="s">
        <v>15</v>
      </c>
      <c r="F46" s="3" t="s">
        <v>15</v>
      </c>
      <c r="G46" s="5">
        <v>300</v>
      </c>
      <c r="H46" s="5">
        <v>2</v>
      </c>
      <c r="I46" s="5">
        <v>1</v>
      </c>
      <c r="J46" s="5">
        <v>1</v>
      </c>
      <c r="K46" s="3">
        <f>G46*H45*H46</f>
        <v>614400</v>
      </c>
      <c r="L46" s="3" t="s">
        <v>60</v>
      </c>
    </row>
    <row r="47" spans="1:13">
      <c r="A47" s="3" t="s">
        <v>61</v>
      </c>
      <c r="B47" s="3" t="s">
        <v>57</v>
      </c>
      <c r="C47" s="3" t="s">
        <v>61</v>
      </c>
      <c r="D47" s="3" t="s">
        <v>15</v>
      </c>
      <c r="E47" s="3" t="s">
        <v>15</v>
      </c>
      <c r="F47" s="3" t="s">
        <v>15</v>
      </c>
      <c r="G47" s="5">
        <v>300</v>
      </c>
      <c r="H47" s="5">
        <v>8</v>
      </c>
      <c r="I47" s="5">
        <v>1</v>
      </c>
      <c r="J47" s="5">
        <v>1</v>
      </c>
      <c r="K47" s="3">
        <f>G47*H45*H47</f>
        <v>2457600</v>
      </c>
      <c r="L47" s="3" t="s">
        <v>60</v>
      </c>
    </row>
    <row r="48" spans="1:13">
      <c r="A48" s="3" t="s">
        <v>62</v>
      </c>
      <c r="B48" s="3" t="s">
        <v>59</v>
      </c>
      <c r="C48" s="3" t="s">
        <v>62</v>
      </c>
      <c r="D48" s="3" t="s">
        <v>15</v>
      </c>
      <c r="E48" s="3" t="s">
        <v>15</v>
      </c>
      <c r="F48" s="3" t="s">
        <v>15</v>
      </c>
      <c r="G48" s="5">
        <v>300</v>
      </c>
      <c r="H48" s="5">
        <v>2</v>
      </c>
      <c r="I48" s="5">
        <v>1</v>
      </c>
      <c r="J48" s="5">
        <v>1</v>
      </c>
      <c r="K48" s="3"/>
      <c r="L48" s="3" t="s">
        <v>44</v>
      </c>
    </row>
    <row r="49" spans="1:12">
      <c r="K49" s="11">
        <f>SUM(K40:K48)</f>
        <v>23910604800</v>
      </c>
    </row>
    <row r="50" spans="1:12">
      <c r="A50" s="20" t="s">
        <v>67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>
      <c r="J51" s="10" t="s">
        <v>69</v>
      </c>
      <c r="K51" s="1">
        <f>K18+K27+K49</f>
        <v>46701034752</v>
      </c>
    </row>
  </sheetData>
  <mergeCells count="28">
    <mergeCell ref="A1:L1"/>
    <mergeCell ref="A50:L50"/>
    <mergeCell ref="A38:L38"/>
    <mergeCell ref="A40:A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A2:L2"/>
    <mergeCell ref="A20:L20"/>
    <mergeCell ref="A29:L29"/>
    <mergeCell ref="J33:J35"/>
    <mergeCell ref="K33:K35"/>
    <mergeCell ref="D33:D35"/>
    <mergeCell ref="C33:C35"/>
    <mergeCell ref="A33:A35"/>
    <mergeCell ref="E33:E35"/>
    <mergeCell ref="F33:F35"/>
    <mergeCell ref="L33:L35"/>
    <mergeCell ref="G33:G35"/>
    <mergeCell ref="H33:H35"/>
    <mergeCell ref="I33:I3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2016-10-19T03:00:12Z</dcterms:modified>
</cp:coreProperties>
</file>