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iCloudDrive\Astro Python\Analysis\"/>
    </mc:Choice>
  </mc:AlternateContent>
  <xr:revisionPtr revIDLastSave="0" documentId="13_ncr:1_{BE90780D-8F4D-4865-AE08-DA96308B39FC}" xr6:coauthVersionLast="47" xr6:coauthVersionMax="47" xr10:uidLastSave="{00000000-0000-0000-0000-000000000000}"/>
  <bookViews>
    <workbookView xWindow="38280" yWindow="3105" windowWidth="27540" windowHeight="15150" xr2:uid="{66863129-DD58-4402-AC13-A4BF59E12976}"/>
  </bookViews>
  <sheets>
    <sheet name="Sheet1" sheetId="1" r:id="rId1"/>
    <sheet name="Percent" sheetId="2" r:id="rId2"/>
    <sheet name="Run Tim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5" i="1" l="1"/>
  <c r="E25" i="1"/>
  <c r="F25" i="1" s="1"/>
  <c r="G25" i="1"/>
  <c r="H25" i="1" s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3" i="1"/>
  <c r="B23" i="1"/>
  <c r="E23" i="1"/>
  <c r="G23" i="1"/>
  <c r="H23" i="1" s="1"/>
  <c r="B24" i="1"/>
  <c r="E24" i="1"/>
  <c r="F24" i="1" s="1"/>
  <c r="G24" i="1"/>
  <c r="H24" i="1" s="1"/>
  <c r="B22" i="1"/>
  <c r="E22" i="1"/>
  <c r="G22" i="1"/>
  <c r="H22" i="1" s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3" i="1"/>
</calcChain>
</file>

<file path=xl/sharedStrings.xml><?xml version="1.0" encoding="utf-8"?>
<sst xmlns="http://schemas.openxmlformats.org/spreadsheetml/2006/main" count="12" uniqueCount="10">
  <si>
    <t>Step Count</t>
  </si>
  <si>
    <t>Delta to Cowell</t>
  </si>
  <si>
    <t>Rates</t>
  </si>
  <si>
    <t>Lon_AN</t>
  </si>
  <si>
    <t>Pe_Arg</t>
  </si>
  <si>
    <t>Step Size</t>
  </si>
  <si>
    <t>Lon_AN %</t>
  </si>
  <si>
    <t>Pe_Arg %</t>
  </si>
  <si>
    <t>Run Time</t>
  </si>
  <si>
    <t>Cowell 50000 Steps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</si>
</sst>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2.xml"/><Relationship Id="rId7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Enke Propagation</a:t>
            </a:r>
            <a:r>
              <a:rPr lang="en-GB" baseline="0"/>
              <a:t> Compared to Cowell at 5000 Steps over 48 Hours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Sheet1!$F$2</c:f>
              <c:strCache>
                <c:ptCount val="1"/>
                <c:pt idx="0">
                  <c:v>Lon_AN %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0.20799700368023427"/>
                  <c:y val="9.8045264983020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Sheet1!$A$3:$A$25</c:f>
              <c:numCache>
                <c:formatCode>General</c:formatCode>
                <c:ptCount val="23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8000</c:v>
                </c:pt>
                <c:pt idx="15">
                  <c:v>9000</c:v>
                </c:pt>
                <c:pt idx="16">
                  <c:v>10000</c:v>
                </c:pt>
                <c:pt idx="17">
                  <c:v>15000</c:v>
                </c:pt>
                <c:pt idx="18">
                  <c:v>20000</c:v>
                </c:pt>
                <c:pt idx="19">
                  <c:v>30000</c:v>
                </c:pt>
                <c:pt idx="20">
                  <c:v>40000</c:v>
                </c:pt>
                <c:pt idx="21">
                  <c:v>50000</c:v>
                </c:pt>
                <c:pt idx="22">
                  <c:v>100000</c:v>
                </c:pt>
              </c:numCache>
            </c:numRef>
          </c:xVal>
          <c:yVal>
            <c:numRef>
              <c:f>Sheet1!$F$3:$F$25</c:f>
              <c:numCache>
                <c:formatCode>0.00000000</c:formatCode>
                <c:ptCount val="23"/>
                <c:pt idx="0">
                  <c:v>4.5847607129718169</c:v>
                </c:pt>
                <c:pt idx="1">
                  <c:v>2.3119008799644258</c:v>
                </c:pt>
                <c:pt idx="2">
                  <c:v>1.9420933116424461</c:v>
                </c:pt>
                <c:pt idx="3">
                  <c:v>1.740579526531397</c:v>
                </c:pt>
                <c:pt idx="4">
                  <c:v>1.5684089157053001</c:v>
                </c:pt>
                <c:pt idx="5">
                  <c:v>1.4168702242982776</c:v>
                </c:pt>
                <c:pt idx="6">
                  <c:v>1.2853714816265966</c:v>
                </c:pt>
                <c:pt idx="7">
                  <c:v>1.1721599901756159</c:v>
                </c:pt>
                <c:pt idx="8">
                  <c:v>1.0747982236004414</c:v>
                </c:pt>
                <c:pt idx="9">
                  <c:v>0.9907964228488495</c:v>
                </c:pt>
                <c:pt idx="10">
                  <c:v>0.91794920694209936</c:v>
                </c:pt>
                <c:pt idx="11">
                  <c:v>0.85439360931664055</c:v>
                </c:pt>
                <c:pt idx="12">
                  <c:v>0.79859166692154615</c:v>
                </c:pt>
                <c:pt idx="13">
                  <c:v>0.74929559841358817</c:v>
                </c:pt>
                <c:pt idx="14">
                  <c:v>0.66634425544394782</c:v>
                </c:pt>
                <c:pt idx="15">
                  <c:v>0.5994399609113743</c:v>
                </c:pt>
                <c:pt idx="16">
                  <c:v>0.54445633093204637</c:v>
                </c:pt>
                <c:pt idx="17">
                  <c:v>0.37216964742284075</c:v>
                </c:pt>
                <c:pt idx="18">
                  <c:v>0.28221331802876948</c:v>
                </c:pt>
                <c:pt idx="19">
                  <c:v>0.19002258948521644</c:v>
                </c:pt>
                <c:pt idx="20">
                  <c:v>0.14316404732213595</c:v>
                </c:pt>
                <c:pt idx="21">
                  <c:v>0.11483070538007574</c:v>
                </c:pt>
                <c:pt idx="22">
                  <c:v>5.769365057294143E-2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54-49F3-AFDB-24BA74818E20}"/>
            </c:ext>
          </c:extLst>
        </c:ser>
        <c:ser>
          <c:idx val="1"/>
          <c:order val="1"/>
          <c:tx>
            <c:strRef>
              <c:f>Sheet1!$H$2</c:f>
              <c:strCache>
                <c:ptCount val="1"/>
                <c:pt idx="0">
                  <c:v>Pe_Arg %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6.050374389423499E-2"/>
                  <c:y val="9.595448083030801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Sheet1!$A$3:$A$25</c:f>
              <c:numCache>
                <c:formatCode>General</c:formatCode>
                <c:ptCount val="23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8000</c:v>
                </c:pt>
                <c:pt idx="15">
                  <c:v>9000</c:v>
                </c:pt>
                <c:pt idx="16">
                  <c:v>10000</c:v>
                </c:pt>
                <c:pt idx="17">
                  <c:v>15000</c:v>
                </c:pt>
                <c:pt idx="18">
                  <c:v>20000</c:v>
                </c:pt>
                <c:pt idx="19">
                  <c:v>30000</c:v>
                </c:pt>
                <c:pt idx="20">
                  <c:v>40000</c:v>
                </c:pt>
                <c:pt idx="21">
                  <c:v>50000</c:v>
                </c:pt>
                <c:pt idx="22">
                  <c:v>100000</c:v>
                </c:pt>
              </c:numCache>
            </c:numRef>
          </c:xVal>
          <c:yVal>
            <c:numRef>
              <c:f>Sheet1!$H$3:$H$25</c:f>
              <c:numCache>
                <c:formatCode>0.00000000</c:formatCode>
                <c:ptCount val="23"/>
                <c:pt idx="0">
                  <c:v>4.1262613328850044</c:v>
                </c:pt>
                <c:pt idx="1">
                  <c:v>3.3166827197634134</c:v>
                </c:pt>
                <c:pt idx="2">
                  <c:v>3.5761134740472635</c:v>
                </c:pt>
                <c:pt idx="3">
                  <c:v>3.4304873504692841</c:v>
                </c:pt>
                <c:pt idx="4">
                  <c:v>3.0948218113351</c:v>
                </c:pt>
                <c:pt idx="5">
                  <c:v>2.7427015231859717</c:v>
                </c:pt>
                <c:pt idx="6">
                  <c:v>2.4291398543093781</c:v>
                </c:pt>
                <c:pt idx="7">
                  <c:v>2.1636276119123155</c:v>
                </c:pt>
                <c:pt idx="8">
                  <c:v>1.941848215271083</c:v>
                </c:pt>
                <c:pt idx="9">
                  <c:v>1.7564939554757266</c:v>
                </c:pt>
                <c:pt idx="10">
                  <c:v>1.6006256986534768</c:v>
                </c:pt>
                <c:pt idx="11">
                  <c:v>1.4684454759505261</c:v>
                </c:pt>
                <c:pt idx="12">
                  <c:v>1.355346099402289</c:v>
                </c:pt>
                <c:pt idx="13">
                  <c:v>1.257726874414939</c:v>
                </c:pt>
                <c:pt idx="14">
                  <c:v>1.0982260270822017</c:v>
                </c:pt>
                <c:pt idx="15">
                  <c:v>0.9738354960300557</c:v>
                </c:pt>
                <c:pt idx="16">
                  <c:v>0.87435921989393128</c:v>
                </c:pt>
                <c:pt idx="17">
                  <c:v>0.57763150704166966</c:v>
                </c:pt>
                <c:pt idx="18">
                  <c:v>0.43094927422259022</c:v>
                </c:pt>
                <c:pt idx="19">
                  <c:v>0.2857413415521779</c:v>
                </c:pt>
                <c:pt idx="20">
                  <c:v>0.21372744967552243</c:v>
                </c:pt>
                <c:pt idx="21">
                  <c:v>0.17071049004958488</c:v>
                </c:pt>
                <c:pt idx="22">
                  <c:v>8.509029771011245E-2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54-49F3-AFDB-24BA74818E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4976591"/>
        <c:axId val="254974191"/>
      </c:scatterChart>
      <c:valAx>
        <c:axId val="2549765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Total Step</a:t>
                </a:r>
                <a:r>
                  <a:rPr lang="en-GB" baseline="0"/>
                  <a:t> Count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974191"/>
        <c:crosses val="autoZero"/>
        <c:crossBetween val="midCat"/>
      </c:valAx>
      <c:valAx>
        <c:axId val="254974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</a:t>
                </a:r>
                <a:r>
                  <a:rPr lang="en-GB" baseline="0"/>
                  <a:t> Difference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9765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Enke Run Time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7866255572397727E-2"/>
          <c:y val="7.5456400071383004E-2"/>
          <c:w val="0.90154254980532089"/>
          <c:h val="0.82978234772341597"/>
        </c:manualLayout>
      </c:layout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0.14622586728101411"/>
                  <c:y val="-0.165140833244982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aseline="0"/>
                      <a:t>y = 0.002x</a:t>
                    </a:r>
                    <a:endParaRPr lang="en-US" sz="14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Sheet1!$A$19:$A$25</c:f>
              <c:numCache>
                <c:formatCode>General</c:formatCode>
                <c:ptCount val="7"/>
                <c:pt idx="0">
                  <c:v>10000</c:v>
                </c:pt>
                <c:pt idx="1">
                  <c:v>15000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100000</c:v>
                </c:pt>
              </c:numCache>
            </c:numRef>
          </c:xVal>
          <c:yVal>
            <c:numRef>
              <c:f>Sheet1!$I$19:$I$25</c:f>
              <c:numCache>
                <c:formatCode>General</c:formatCode>
                <c:ptCount val="7"/>
                <c:pt idx="0">
                  <c:v>23.55</c:v>
                </c:pt>
                <c:pt idx="1">
                  <c:v>34.630000000000003</c:v>
                </c:pt>
                <c:pt idx="2">
                  <c:v>39.700000000000003</c:v>
                </c:pt>
                <c:pt idx="3">
                  <c:v>58.67</c:v>
                </c:pt>
                <c:pt idx="4">
                  <c:v>78.98</c:v>
                </c:pt>
                <c:pt idx="5">
                  <c:v>100.47</c:v>
                </c:pt>
                <c:pt idx="6">
                  <c:v>192.83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7B-497B-B12C-159C5A8B01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2484207"/>
        <c:axId val="262477487"/>
      </c:scatterChart>
      <c:valAx>
        <c:axId val="26248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Total</a:t>
                </a:r>
                <a:r>
                  <a:rPr lang="en-GB" baseline="0"/>
                  <a:t> Step Count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477487"/>
        <c:crosses val="autoZero"/>
        <c:crossBetween val="midCat"/>
      </c:valAx>
      <c:valAx>
        <c:axId val="262477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Run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4842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17E93FD-08F9-4791-A201-973EAC74F68A}">
  <sheetPr/>
  <sheetViews>
    <sheetView zoomScale="114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39F9932-3039-44C3-81BC-484806022CEC}">
  <sheetPr/>
  <sheetViews>
    <sheetView zoomScale="11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9408" cy="607427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4AD5CB-083C-9837-6693-F4ECF902E20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9408" cy="607427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7C0FC4-9622-5F77-C7AE-0A3865DAF01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05489-544E-4B0A-B24C-7B0ADB07C815}">
  <dimension ref="A1:J25"/>
  <sheetViews>
    <sheetView tabSelected="1" zoomScale="130" zoomScaleNormal="130" workbookViewId="0">
      <selection activeCell="K19" sqref="K19"/>
    </sheetView>
  </sheetViews>
  <sheetFormatPr defaultColWidth="12.7109375" defaultRowHeight="14.25" x14ac:dyDescent="0.25"/>
  <cols>
    <col min="1" max="2" width="12.7109375" style="3"/>
    <col min="3" max="8" width="15.7109375" style="3" customWidth="1"/>
    <col min="9" max="9" width="12.7109375" style="3"/>
    <col min="10" max="10" width="20.28515625" style="3" customWidth="1"/>
    <col min="11" max="16384" width="12.7109375" style="3"/>
  </cols>
  <sheetData>
    <row r="1" spans="1:8" s="1" customFormat="1" ht="30" customHeight="1" x14ac:dyDescent="0.25">
      <c r="A1" s="7" t="s">
        <v>0</v>
      </c>
      <c r="B1" s="8" t="s">
        <v>5</v>
      </c>
      <c r="C1" s="7" t="s">
        <v>2</v>
      </c>
      <c r="D1" s="7"/>
      <c r="E1" s="7" t="s">
        <v>1</v>
      </c>
      <c r="F1" s="7"/>
      <c r="G1" s="7"/>
      <c r="H1" s="7"/>
    </row>
    <row r="2" spans="1:8" ht="15" x14ac:dyDescent="0.25">
      <c r="A2" s="7"/>
      <c r="B2" s="9"/>
      <c r="C2" s="2" t="s">
        <v>3</v>
      </c>
      <c r="D2" s="2" t="s">
        <v>4</v>
      </c>
      <c r="E2" s="2" t="s">
        <v>3</v>
      </c>
      <c r="F2" s="2" t="s">
        <v>6</v>
      </c>
      <c r="G2" s="2" t="s">
        <v>4</v>
      </c>
      <c r="H2" s="2" t="s">
        <v>7</v>
      </c>
    </row>
    <row r="3" spans="1:8" x14ac:dyDescent="0.25">
      <c r="A3" s="4">
        <v>500</v>
      </c>
      <c r="B3" s="5">
        <f>(2*24*(60^2))/A3</f>
        <v>345.6</v>
      </c>
      <c r="C3" s="6">
        <v>-0.18020564</v>
      </c>
      <c r="D3" s="6">
        <v>0.29381076</v>
      </c>
      <c r="E3" s="6">
        <f>C3-(-0.17230583)</f>
        <v>-7.8998100000000071E-3</v>
      </c>
      <c r="F3" s="6">
        <f>(E3/(-0.17230583))*100</f>
        <v>4.5847607129718169</v>
      </c>
      <c r="G3" s="6">
        <f t="shared" ref="G3:G21" si="0">D3-0.28216778</f>
        <v>1.1642980000000025E-2</v>
      </c>
      <c r="H3" s="6">
        <f>(G3/0.28216778)*100</f>
        <v>4.1262613328850044</v>
      </c>
    </row>
    <row r="4" spans="1:8" x14ac:dyDescent="0.25">
      <c r="A4" s="4">
        <v>1000</v>
      </c>
      <c r="B4" s="5">
        <f t="shared" ref="B4:B24" si="1">(2*24*(60^2))/A4</f>
        <v>172.8</v>
      </c>
      <c r="C4" s="6">
        <v>-0.17628937</v>
      </c>
      <c r="D4" s="6">
        <v>0.29152639000000002</v>
      </c>
      <c r="E4" s="6">
        <f t="shared" ref="E4:E21" si="2">C4-(-0.17230583)</f>
        <v>-3.9835400000000076E-3</v>
      </c>
      <c r="F4" s="6">
        <f t="shared" ref="F4:F24" si="3">(E4/(-0.17230583))*100</f>
        <v>2.3119008799644258</v>
      </c>
      <c r="G4" s="6">
        <f t="shared" si="0"/>
        <v>9.3586100000000449E-3</v>
      </c>
      <c r="H4" s="6">
        <f t="shared" ref="H4:H24" si="4">(G4/0.28216778)*100</f>
        <v>3.3166827197634134</v>
      </c>
    </row>
    <row r="5" spans="1:8" x14ac:dyDescent="0.25">
      <c r="A5" s="4">
        <v>1500</v>
      </c>
      <c r="B5" s="5">
        <f t="shared" si="1"/>
        <v>115.2</v>
      </c>
      <c r="C5" s="6">
        <v>-0.17565217</v>
      </c>
      <c r="D5" s="6">
        <v>0.29225842000000002</v>
      </c>
      <c r="E5" s="6">
        <f t="shared" si="2"/>
        <v>-3.3463400000000032E-3</v>
      </c>
      <c r="F5" s="6">
        <f t="shared" si="3"/>
        <v>1.9420933116424461</v>
      </c>
      <c r="G5" s="6">
        <f t="shared" si="0"/>
        <v>1.009064000000004E-2</v>
      </c>
      <c r="H5" s="6">
        <f t="shared" si="4"/>
        <v>3.5761134740472635</v>
      </c>
    </row>
    <row r="6" spans="1:8" x14ac:dyDescent="0.25">
      <c r="A6" s="4">
        <v>2000</v>
      </c>
      <c r="B6" s="5">
        <f t="shared" si="1"/>
        <v>86.4</v>
      </c>
      <c r="C6" s="6">
        <v>-0.17530494999999999</v>
      </c>
      <c r="D6" s="6">
        <v>0.29184750999999998</v>
      </c>
      <c r="E6" s="6">
        <f t="shared" si="2"/>
        <v>-2.999119999999994E-3</v>
      </c>
      <c r="F6" s="6">
        <f t="shared" si="3"/>
        <v>1.740579526531397</v>
      </c>
      <c r="G6" s="6">
        <f t="shared" si="0"/>
        <v>9.6797299999999975E-3</v>
      </c>
      <c r="H6" s="6">
        <f t="shared" si="4"/>
        <v>3.4304873504692841</v>
      </c>
    </row>
    <row r="7" spans="1:8" x14ac:dyDescent="0.25">
      <c r="A7" s="4">
        <v>2500</v>
      </c>
      <c r="B7" s="5">
        <f t="shared" si="1"/>
        <v>69.12</v>
      </c>
      <c r="C7" s="6">
        <v>-0.17500829000000001</v>
      </c>
      <c r="D7" s="6">
        <v>0.29090037000000002</v>
      </c>
      <c r="E7" s="6">
        <f t="shared" si="2"/>
        <v>-2.7024600000000176E-3</v>
      </c>
      <c r="F7" s="6">
        <f t="shared" si="3"/>
        <v>1.5684089157053001</v>
      </c>
      <c r="G7" s="6">
        <f t="shared" si="0"/>
        <v>8.73259000000004E-3</v>
      </c>
      <c r="H7" s="6">
        <f t="shared" si="4"/>
        <v>3.0948218113351</v>
      </c>
    </row>
    <row r="8" spans="1:8" x14ac:dyDescent="0.25">
      <c r="A8" s="4">
        <v>3000</v>
      </c>
      <c r="B8" s="5">
        <f t="shared" si="1"/>
        <v>57.6</v>
      </c>
      <c r="C8" s="6">
        <v>-0.17474718</v>
      </c>
      <c r="D8" s="6">
        <v>0.28990680000000002</v>
      </c>
      <c r="E8" s="6">
        <f t="shared" si="2"/>
        <v>-2.4413500000000088E-3</v>
      </c>
      <c r="F8" s="6">
        <f t="shared" si="3"/>
        <v>1.4168702242982776</v>
      </c>
      <c r="G8" s="6">
        <f t="shared" si="0"/>
        <v>7.7390200000000409E-3</v>
      </c>
      <c r="H8" s="6">
        <f t="shared" si="4"/>
        <v>2.7427015231859717</v>
      </c>
    </row>
    <row r="9" spans="1:8" x14ac:dyDescent="0.25">
      <c r="A9" s="4">
        <v>3500</v>
      </c>
      <c r="B9" s="5">
        <f t="shared" si="1"/>
        <v>49.371428571428574</v>
      </c>
      <c r="C9" s="6">
        <v>-0.1745206</v>
      </c>
      <c r="D9" s="6">
        <v>0.28902202999999999</v>
      </c>
      <c r="E9" s="6">
        <f t="shared" si="2"/>
        <v>-2.2147700000000048E-3</v>
      </c>
      <c r="F9" s="6">
        <f t="shared" si="3"/>
        <v>1.2853714816265966</v>
      </c>
      <c r="G9" s="6">
        <f t="shared" si="0"/>
        <v>6.8542500000000062E-3</v>
      </c>
      <c r="H9" s="6">
        <f t="shared" si="4"/>
        <v>2.4291398543093781</v>
      </c>
    </row>
    <row r="10" spans="1:8" x14ac:dyDescent="0.25">
      <c r="A10" s="4">
        <v>4000</v>
      </c>
      <c r="B10" s="5">
        <f t="shared" si="1"/>
        <v>43.2</v>
      </c>
      <c r="C10" s="6">
        <v>-0.17432553000000001</v>
      </c>
      <c r="D10" s="6">
        <v>0.28827283999999997</v>
      </c>
      <c r="E10" s="6">
        <f t="shared" si="2"/>
        <v>-2.0197000000000132E-3</v>
      </c>
      <c r="F10" s="6">
        <f t="shared" si="3"/>
        <v>1.1721599901756159</v>
      </c>
      <c r="G10" s="6">
        <f t="shared" si="0"/>
        <v>6.1050599999999955E-3</v>
      </c>
      <c r="H10" s="6">
        <f t="shared" si="4"/>
        <v>2.1636276119123155</v>
      </c>
    </row>
    <row r="11" spans="1:8" x14ac:dyDescent="0.25">
      <c r="A11" s="4">
        <v>4500</v>
      </c>
      <c r="B11" s="5">
        <f t="shared" si="1"/>
        <v>38.4</v>
      </c>
      <c r="C11" s="6">
        <v>-0.17415776999999999</v>
      </c>
      <c r="D11" s="6">
        <v>0.28764705000000002</v>
      </c>
      <c r="E11" s="6">
        <f t="shared" si="2"/>
        <v>-1.8519399999999964E-3</v>
      </c>
      <c r="F11" s="6">
        <f t="shared" si="3"/>
        <v>1.0747982236004414</v>
      </c>
      <c r="G11" s="6">
        <f t="shared" si="0"/>
        <v>5.4792700000000361E-3</v>
      </c>
      <c r="H11" s="6">
        <f t="shared" si="4"/>
        <v>1.941848215271083</v>
      </c>
    </row>
    <row r="12" spans="1:8" x14ac:dyDescent="0.25">
      <c r="A12" s="4">
        <v>5000</v>
      </c>
      <c r="B12" s="5">
        <f t="shared" si="1"/>
        <v>34.56</v>
      </c>
      <c r="C12" s="6">
        <v>-0.17401303000000001</v>
      </c>
      <c r="D12" s="6">
        <v>0.28712404000000002</v>
      </c>
      <c r="E12" s="6">
        <f t="shared" si="2"/>
        <v>-1.7072000000000198E-3</v>
      </c>
      <c r="F12" s="6">
        <f t="shared" si="3"/>
        <v>0.9907964228488495</v>
      </c>
      <c r="G12" s="6">
        <f t="shared" si="0"/>
        <v>4.9562600000000456E-3</v>
      </c>
      <c r="H12" s="6">
        <f t="shared" si="4"/>
        <v>1.7564939554757266</v>
      </c>
    </row>
    <row r="13" spans="1:8" x14ac:dyDescent="0.25">
      <c r="A13" s="4">
        <v>5500</v>
      </c>
      <c r="B13" s="5">
        <f t="shared" si="1"/>
        <v>31.418181818181818</v>
      </c>
      <c r="C13" s="6">
        <v>-0.17388751</v>
      </c>
      <c r="D13" s="6">
        <v>0.28668422999999998</v>
      </c>
      <c r="E13" s="6">
        <f t="shared" si="2"/>
        <v>-1.581680000000002E-3</v>
      </c>
      <c r="F13" s="6">
        <f t="shared" si="3"/>
        <v>0.91794920694209936</v>
      </c>
      <c r="G13" s="6">
        <f t="shared" si="0"/>
        <v>4.5164500000000052E-3</v>
      </c>
      <c r="H13" s="6">
        <f t="shared" si="4"/>
        <v>1.6006256986534768</v>
      </c>
    </row>
    <row r="14" spans="1:8" x14ac:dyDescent="0.25">
      <c r="A14" s="4">
        <v>6000</v>
      </c>
      <c r="B14" s="5">
        <f t="shared" si="1"/>
        <v>28.8</v>
      </c>
      <c r="C14" s="6">
        <v>-0.17377799999999999</v>
      </c>
      <c r="D14" s="6">
        <v>0.28631126000000001</v>
      </c>
      <c r="E14" s="6">
        <f t="shared" si="2"/>
        <v>-1.4721699999999949E-3</v>
      </c>
      <c r="F14" s="6">
        <f t="shared" si="3"/>
        <v>0.85439360931664055</v>
      </c>
      <c r="G14" s="6">
        <f t="shared" si="0"/>
        <v>4.1434800000000327E-3</v>
      </c>
      <c r="H14" s="6">
        <f t="shared" si="4"/>
        <v>1.4684454759505261</v>
      </c>
    </row>
    <row r="15" spans="1:8" x14ac:dyDescent="0.25">
      <c r="A15" s="4">
        <v>6500</v>
      </c>
      <c r="B15" s="5">
        <f t="shared" si="1"/>
        <v>26.584615384615386</v>
      </c>
      <c r="C15" s="6">
        <v>-0.17368185</v>
      </c>
      <c r="D15" s="6">
        <v>0.28599213000000001</v>
      </c>
      <c r="E15" s="6">
        <f t="shared" si="2"/>
        <v>-1.3760200000000056E-3</v>
      </c>
      <c r="F15" s="6">
        <f t="shared" si="3"/>
        <v>0.79859166692154615</v>
      </c>
      <c r="G15" s="6">
        <f t="shared" si="0"/>
        <v>3.8243500000000319E-3</v>
      </c>
      <c r="H15" s="6">
        <f t="shared" si="4"/>
        <v>1.355346099402289</v>
      </c>
    </row>
    <row r="16" spans="1:8" x14ac:dyDescent="0.25">
      <c r="A16" s="4">
        <v>7000</v>
      </c>
      <c r="B16" s="5">
        <f t="shared" si="1"/>
        <v>24.685714285714287</v>
      </c>
      <c r="C16" s="6">
        <v>-0.17359690999999999</v>
      </c>
      <c r="D16" s="6">
        <v>0.28571668</v>
      </c>
      <c r="E16" s="6">
        <f t="shared" si="2"/>
        <v>-1.29108E-3</v>
      </c>
      <c r="F16" s="6">
        <f t="shared" si="3"/>
        <v>0.74929559841358817</v>
      </c>
      <c r="G16" s="6">
        <f t="shared" si="0"/>
        <v>3.5489000000000215E-3</v>
      </c>
      <c r="H16" s="6">
        <f t="shared" si="4"/>
        <v>1.257726874414939</v>
      </c>
    </row>
    <row r="17" spans="1:10" x14ac:dyDescent="0.25">
      <c r="A17" s="4">
        <v>8000</v>
      </c>
      <c r="B17" s="5">
        <f t="shared" si="1"/>
        <v>21.6</v>
      </c>
      <c r="C17" s="6">
        <v>-0.17345398000000001</v>
      </c>
      <c r="D17" s="6">
        <v>0.28526662000000003</v>
      </c>
      <c r="E17" s="6">
        <f t="shared" si="2"/>
        <v>-1.1481500000000144E-3</v>
      </c>
      <c r="F17" s="6">
        <f t="shared" si="3"/>
        <v>0.66634425544394782</v>
      </c>
      <c r="G17" s="6">
        <f t="shared" si="0"/>
        <v>3.0988400000000471E-3</v>
      </c>
      <c r="H17" s="6">
        <f t="shared" si="4"/>
        <v>1.0982260270822017</v>
      </c>
    </row>
    <row r="18" spans="1:10" ht="15" x14ac:dyDescent="0.25">
      <c r="A18" s="4">
        <v>9000</v>
      </c>
      <c r="B18" s="5">
        <f t="shared" si="1"/>
        <v>19.2</v>
      </c>
      <c r="C18" s="6">
        <v>-0.17333870000000001</v>
      </c>
      <c r="D18" s="6">
        <v>0.28491562999999998</v>
      </c>
      <c r="E18" s="6">
        <f t="shared" si="2"/>
        <v>-1.0328700000000191E-3</v>
      </c>
      <c r="F18" s="6">
        <f t="shared" si="3"/>
        <v>0.5994399609113743</v>
      </c>
      <c r="G18" s="6">
        <f t="shared" si="0"/>
        <v>2.7478499999999961E-3</v>
      </c>
      <c r="H18" s="6">
        <f t="shared" si="4"/>
        <v>0.9738354960300557</v>
      </c>
      <c r="I18" s="2" t="s">
        <v>8</v>
      </c>
    </row>
    <row r="19" spans="1:10" x14ac:dyDescent="0.25">
      <c r="A19" s="4">
        <v>10000</v>
      </c>
      <c r="B19" s="5">
        <f t="shared" si="1"/>
        <v>17.28</v>
      </c>
      <c r="C19" s="6">
        <v>-0.17324396</v>
      </c>
      <c r="D19" s="6">
        <v>0.28463494</v>
      </c>
      <c r="E19" s="6">
        <f t="shared" si="2"/>
        <v>-9.3813000000000923E-4</v>
      </c>
      <c r="F19" s="6">
        <f t="shared" si="3"/>
        <v>0.54445633093204637</v>
      </c>
      <c r="G19" s="6">
        <f t="shared" si="0"/>
        <v>2.4671600000000238E-3</v>
      </c>
      <c r="H19" s="6">
        <f t="shared" si="4"/>
        <v>0.87435921989393128</v>
      </c>
      <c r="I19" s="4">
        <v>23.55</v>
      </c>
    </row>
    <row r="20" spans="1:10" x14ac:dyDescent="0.25">
      <c r="A20" s="4">
        <v>15000</v>
      </c>
      <c r="B20" s="5">
        <f t="shared" si="1"/>
        <v>11.52</v>
      </c>
      <c r="C20" s="6">
        <v>-0.17294709999999999</v>
      </c>
      <c r="D20" s="6">
        <v>0.28379767</v>
      </c>
      <c r="E20" s="6">
        <f t="shared" si="2"/>
        <v>-6.4126999999999934E-4</v>
      </c>
      <c r="F20" s="6">
        <f t="shared" si="3"/>
        <v>0.37216964742284075</v>
      </c>
      <c r="G20" s="6">
        <f t="shared" si="0"/>
        <v>1.6298900000000227E-3</v>
      </c>
      <c r="H20" s="6">
        <f t="shared" si="4"/>
        <v>0.57763150704166966</v>
      </c>
      <c r="I20" s="4">
        <v>34.630000000000003</v>
      </c>
    </row>
    <row r="21" spans="1:10" x14ac:dyDescent="0.25">
      <c r="A21" s="4">
        <v>20000</v>
      </c>
      <c r="B21" s="5">
        <f t="shared" si="1"/>
        <v>8.64</v>
      </c>
      <c r="C21" s="6">
        <v>-0.1727921</v>
      </c>
      <c r="D21" s="6">
        <v>0.28338377999999997</v>
      </c>
      <c r="E21" s="6">
        <f t="shared" si="2"/>
        <v>-4.8627000000001086E-4</v>
      </c>
      <c r="F21" s="6">
        <f t="shared" si="3"/>
        <v>0.28221331802876948</v>
      </c>
      <c r="G21" s="6">
        <f t="shared" si="0"/>
        <v>1.2159999999999949E-3</v>
      </c>
      <c r="H21" s="6">
        <f t="shared" si="4"/>
        <v>0.43094927422259022</v>
      </c>
      <c r="I21" s="4">
        <v>39.700000000000003</v>
      </c>
    </row>
    <row r="22" spans="1:10" x14ac:dyDescent="0.25">
      <c r="A22" s="4">
        <v>30000</v>
      </c>
      <c r="B22" s="5">
        <f t="shared" si="1"/>
        <v>5.76</v>
      </c>
      <c r="C22" s="6">
        <v>-0.17263324999999999</v>
      </c>
      <c r="D22" s="6">
        <v>0.28297404999999998</v>
      </c>
      <c r="E22" s="6">
        <f t="shared" ref="E22:E23" si="5">C22-(-0.17230583)</f>
        <v>-3.2741999999999494E-4</v>
      </c>
      <c r="F22" s="6">
        <f t="shared" si="3"/>
        <v>0.19002258948521644</v>
      </c>
      <c r="G22" s="6">
        <f t="shared" ref="G22:G23" si="6">D22-0.28216778</f>
        <v>8.0626999999999782E-4</v>
      </c>
      <c r="H22" s="6">
        <f t="shared" si="4"/>
        <v>0.2857413415521779</v>
      </c>
      <c r="I22" s="4">
        <v>58.67</v>
      </c>
    </row>
    <row r="23" spans="1:10" ht="15" x14ac:dyDescent="0.25">
      <c r="A23" s="4">
        <v>40000</v>
      </c>
      <c r="B23" s="5">
        <f t="shared" si="1"/>
        <v>4.32</v>
      </c>
      <c r="C23" s="6">
        <v>-0.17255250999999999</v>
      </c>
      <c r="D23" s="6">
        <v>0.28277085000000002</v>
      </c>
      <c r="E23" s="6">
        <f t="shared" si="5"/>
        <v>-2.4667999999999912E-4</v>
      </c>
      <c r="F23" s="6">
        <f t="shared" si="3"/>
        <v>0.14316404732213595</v>
      </c>
      <c r="G23" s="6">
        <f t="shared" si="6"/>
        <v>6.0307000000003885E-4</v>
      </c>
      <c r="H23" s="6">
        <f t="shared" si="4"/>
        <v>0.21372744967552243</v>
      </c>
      <c r="I23" s="4">
        <v>78.98</v>
      </c>
      <c r="J23" s="2" t="s">
        <v>9</v>
      </c>
    </row>
    <row r="24" spans="1:10" x14ac:dyDescent="0.25">
      <c r="A24" s="4">
        <v>50000</v>
      </c>
      <c r="B24" s="5">
        <f t="shared" si="1"/>
        <v>3.456</v>
      </c>
      <c r="C24" s="6">
        <v>-0.17250368999999999</v>
      </c>
      <c r="D24" s="6">
        <v>0.28264947000000001</v>
      </c>
      <c r="E24" s="6">
        <f t="shared" ref="E24" si="7">C24-(-0.17230583)</f>
        <v>-1.9785999999999415E-4</v>
      </c>
      <c r="F24" s="6">
        <f t="shared" si="3"/>
        <v>0.11483070538007574</v>
      </c>
      <c r="G24" s="6">
        <f t="shared" ref="G24" si="8">D24-0.28216778</f>
        <v>4.8169000000003459E-4</v>
      </c>
      <c r="H24" s="6">
        <f t="shared" si="4"/>
        <v>0.17071049004958488</v>
      </c>
      <c r="I24" s="4">
        <v>100.47</v>
      </c>
      <c r="J24" s="4">
        <v>12.74</v>
      </c>
    </row>
    <row r="25" spans="1:10" x14ac:dyDescent="0.25">
      <c r="A25" s="4">
        <v>100000</v>
      </c>
      <c r="B25" s="5">
        <f t="shared" ref="B25" si="9">(2*24*(60^2))/A25</f>
        <v>1.728</v>
      </c>
      <c r="C25" s="6">
        <v>-0.172405239523477</v>
      </c>
      <c r="D25" s="6">
        <v>0.28240787740404399</v>
      </c>
      <c r="E25" s="6">
        <f t="shared" ref="E25" si="10">C25-(-0.17230583)</f>
        <v>-9.940952347700649E-5</v>
      </c>
      <c r="F25" s="6">
        <f t="shared" ref="F25" si="11">(E25/(-0.17230583))*100</f>
        <v>5.769365057294143E-2</v>
      </c>
      <c r="G25" s="6">
        <f t="shared" ref="G25" si="12">D25-0.28216778</f>
        <v>2.4009740404401514E-4</v>
      </c>
      <c r="H25" s="6">
        <f t="shared" ref="H25" si="13">(G25/0.28216778)*100</f>
        <v>8.509029771011245E-2</v>
      </c>
      <c r="I25" s="4">
        <v>192.83</v>
      </c>
    </row>
  </sheetData>
  <mergeCells count="4">
    <mergeCell ref="C1:D1"/>
    <mergeCell ref="A1:A2"/>
    <mergeCell ref="B1:B2"/>
    <mergeCell ref="E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</vt:vector>
  </HeadingPairs>
  <TitlesOfParts>
    <vt:vector size="3" baseType="lpstr">
      <vt:lpstr>Sheet1</vt:lpstr>
      <vt:lpstr>Percent</vt:lpstr>
      <vt:lpstr>Run 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Abdusamad Bailey</dc:creator>
  <cp:lastModifiedBy>Abdusamad Bailey</cp:lastModifiedBy>
  <dcterms:created xsi:type="dcterms:W3CDTF">2024-03-20T13:13:03Z</dcterms:created>
  <dcterms:modified xsi:type="dcterms:W3CDTF">2024-03-20T16:06:52Z</dcterms:modified>
</cp:coreProperties>
</file>