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155" windowHeight="5295" tabRatio="920" activeTab="1"/>
  </bookViews>
  <sheets>
    <sheet name="DFES Parameters" sheetId="11" r:id="rId1"/>
    <sheet name="Charts &amp; Tables" sheetId="13" r:id="rId2"/>
    <sheet name="Electric Vehicles" sheetId="1" r:id="rId3"/>
    <sheet name="Heat Pumps" sheetId="3" r:id="rId4"/>
    <sheet name="Domestic PV" sheetId="2" r:id="rId5"/>
    <sheet name="Large I&amp;C Solar Generation" sheetId="5" r:id="rId6"/>
    <sheet name="Wind Generation" sheetId="4" r:id="rId7"/>
    <sheet name="CHP &amp; Other Generation" sheetId="6" r:id="rId8"/>
    <sheet name="Storage" sheetId="8" r:id="rId9"/>
    <sheet name="Gross Demand Consumption" sheetId="14" r:id="rId10"/>
    <sheet name="Underlying Consumption" sheetId="15" r:id="rId11"/>
    <sheet name="Heatpump Consumption" sheetId="16" r:id="rId12"/>
    <sheet name="EV Consumption" sheetId="17" r:id="rId13"/>
    <sheet name="Gross Peak Demand" sheetId="9" r:id="rId14"/>
  </sheets>
  <calcPr calcId="145621" calcOnSave="0"/>
</workbook>
</file>

<file path=xl/calcChain.xml><?xml version="1.0" encoding="utf-8"?>
<calcChain xmlns="http://schemas.openxmlformats.org/spreadsheetml/2006/main">
  <c r="AI5" i="17" l="1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I37" i="14" l="1"/>
  <c r="AH37" i="14"/>
  <c r="AG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I5" i="14"/>
  <c r="AI43" i="14" s="1"/>
  <c r="AH5" i="14"/>
  <c r="AH43" i="14" s="1"/>
  <c r="AG5" i="14"/>
  <c r="AG43" i="14" s="1"/>
  <c r="AF5" i="14"/>
  <c r="AF43" i="14" s="1"/>
  <c r="AE5" i="14"/>
  <c r="AE43" i="14" s="1"/>
  <c r="AD5" i="14"/>
  <c r="AD43" i="14" s="1"/>
  <c r="AC5" i="14"/>
  <c r="AC43" i="14" s="1"/>
  <c r="AB5" i="14"/>
  <c r="AB43" i="14" s="1"/>
  <c r="AA5" i="14"/>
  <c r="AA43" i="14" s="1"/>
  <c r="Z5" i="14"/>
  <c r="Z43" i="14" s="1"/>
  <c r="Y5" i="14"/>
  <c r="Y43" i="14" s="1"/>
  <c r="X5" i="14"/>
  <c r="X43" i="14" s="1"/>
  <c r="W5" i="14"/>
  <c r="W43" i="14" s="1"/>
  <c r="V5" i="14"/>
  <c r="V43" i="14" s="1"/>
  <c r="U5" i="14"/>
  <c r="U43" i="14" s="1"/>
  <c r="T5" i="14"/>
  <c r="T43" i="14" s="1"/>
  <c r="S5" i="14"/>
  <c r="S43" i="14" s="1"/>
  <c r="R5" i="14"/>
  <c r="R43" i="14" s="1"/>
  <c r="Q5" i="14"/>
  <c r="Q43" i="14" s="1"/>
  <c r="P5" i="14"/>
  <c r="P43" i="14" s="1"/>
  <c r="O5" i="14"/>
  <c r="D231" i="13" s="1"/>
  <c r="N5" i="14"/>
  <c r="N43" i="14" s="1"/>
  <c r="M5" i="14"/>
  <c r="M43" i="14" s="1"/>
  <c r="L5" i="14"/>
  <c r="L43" i="14" s="1"/>
  <c r="K5" i="14"/>
  <c r="K43" i="14" s="1"/>
  <c r="J5" i="14"/>
  <c r="J43" i="14" s="1"/>
  <c r="I5" i="14"/>
  <c r="I43" i="14" s="1"/>
  <c r="H5" i="14"/>
  <c r="H43" i="14" s="1"/>
  <c r="G5" i="14"/>
  <c r="G43" i="14" s="1"/>
  <c r="F5" i="14"/>
  <c r="F43" i="14" s="1"/>
  <c r="E5" i="14"/>
  <c r="D5" i="14"/>
  <c r="D43" i="14" s="1"/>
  <c r="C5" i="14"/>
  <c r="C43" i="14" s="1"/>
  <c r="B5" i="14"/>
  <c r="B43" i="14" s="1"/>
  <c r="AI4" i="14"/>
  <c r="AI42" i="14" s="1"/>
  <c r="AH4" i="14"/>
  <c r="AH42" i="14" s="1"/>
  <c r="AG4" i="14"/>
  <c r="AG42" i="14" s="1"/>
  <c r="AF4" i="14"/>
  <c r="AF42" i="14" s="1"/>
  <c r="AE4" i="14"/>
  <c r="AE42" i="14" s="1"/>
  <c r="AD4" i="14"/>
  <c r="AD42" i="14" s="1"/>
  <c r="AC4" i="14"/>
  <c r="AC42" i="14" s="1"/>
  <c r="AB4" i="14"/>
  <c r="AB42" i="14" s="1"/>
  <c r="AA4" i="14"/>
  <c r="AA42" i="14" s="1"/>
  <c r="Z4" i="14"/>
  <c r="Z42" i="14" s="1"/>
  <c r="Y4" i="14"/>
  <c r="Y42" i="14" s="1"/>
  <c r="X4" i="14"/>
  <c r="X42" i="14" s="1"/>
  <c r="W4" i="14"/>
  <c r="W42" i="14" s="1"/>
  <c r="V4" i="14"/>
  <c r="V42" i="14" s="1"/>
  <c r="U4" i="14"/>
  <c r="U42" i="14" s="1"/>
  <c r="T4" i="14"/>
  <c r="T42" i="14" s="1"/>
  <c r="S4" i="14"/>
  <c r="S42" i="14" s="1"/>
  <c r="R4" i="14"/>
  <c r="R42" i="14" s="1"/>
  <c r="Q4" i="14"/>
  <c r="Q42" i="14" s="1"/>
  <c r="P4" i="14"/>
  <c r="P42" i="14" s="1"/>
  <c r="O4" i="14"/>
  <c r="N4" i="14"/>
  <c r="N42" i="14" s="1"/>
  <c r="M4" i="14"/>
  <c r="M42" i="14" s="1"/>
  <c r="L4" i="14"/>
  <c r="L42" i="14" s="1"/>
  <c r="K4" i="14"/>
  <c r="K42" i="14" s="1"/>
  <c r="J4" i="14"/>
  <c r="J42" i="14" s="1"/>
  <c r="I4" i="14"/>
  <c r="I42" i="14" s="1"/>
  <c r="H4" i="14"/>
  <c r="H42" i="14" s="1"/>
  <c r="G4" i="14"/>
  <c r="G42" i="14" s="1"/>
  <c r="F4" i="14"/>
  <c r="F42" i="14" s="1"/>
  <c r="E4" i="14"/>
  <c r="E42" i="14" s="1"/>
  <c r="D4" i="14"/>
  <c r="D42" i="14" s="1"/>
  <c r="C4" i="14"/>
  <c r="C42" i="14" s="1"/>
  <c r="B4" i="14"/>
  <c r="B42" i="14" s="1"/>
  <c r="AI3" i="14"/>
  <c r="AI41" i="14" s="1"/>
  <c r="AH3" i="14"/>
  <c r="AH41" i="14" s="1"/>
  <c r="AG3" i="14"/>
  <c r="AG41" i="14" s="1"/>
  <c r="AF3" i="14"/>
  <c r="AF41" i="14" s="1"/>
  <c r="AE3" i="14"/>
  <c r="AE41" i="14" s="1"/>
  <c r="AD3" i="14"/>
  <c r="AD41" i="14" s="1"/>
  <c r="AC3" i="14"/>
  <c r="AC41" i="14" s="1"/>
  <c r="AB3" i="14"/>
  <c r="AB41" i="14" s="1"/>
  <c r="AA3" i="14"/>
  <c r="AA41" i="14" s="1"/>
  <c r="Z3" i="14"/>
  <c r="Z41" i="14" s="1"/>
  <c r="Y3" i="14"/>
  <c r="E229" i="13" s="1"/>
  <c r="X3" i="14"/>
  <c r="X41" i="14" s="1"/>
  <c r="W3" i="14"/>
  <c r="W41" i="14" s="1"/>
  <c r="V3" i="14"/>
  <c r="V41" i="14" s="1"/>
  <c r="U3" i="14"/>
  <c r="U41" i="14" s="1"/>
  <c r="T3" i="14"/>
  <c r="T41" i="14" s="1"/>
  <c r="S3" i="14"/>
  <c r="S41" i="14" s="1"/>
  <c r="R3" i="14"/>
  <c r="R41" i="14" s="1"/>
  <c r="Q3" i="14"/>
  <c r="Q41" i="14" s="1"/>
  <c r="P3" i="14"/>
  <c r="P41" i="14" s="1"/>
  <c r="O3" i="14"/>
  <c r="O41" i="14" s="1"/>
  <c r="N3" i="14"/>
  <c r="N41" i="14" s="1"/>
  <c r="M3" i="14"/>
  <c r="M41" i="14" s="1"/>
  <c r="L3" i="14"/>
  <c r="L41" i="14" s="1"/>
  <c r="K3" i="14"/>
  <c r="K41" i="14" s="1"/>
  <c r="J3" i="14"/>
  <c r="J41" i="14" s="1"/>
  <c r="I3" i="14"/>
  <c r="I41" i="14" s="1"/>
  <c r="H3" i="14"/>
  <c r="H41" i="14" s="1"/>
  <c r="G3" i="14"/>
  <c r="G41" i="14" s="1"/>
  <c r="F3" i="14"/>
  <c r="F41" i="14" s="1"/>
  <c r="E3" i="14"/>
  <c r="C229" i="13" s="1"/>
  <c r="D3" i="14"/>
  <c r="D41" i="14" s="1"/>
  <c r="C3" i="14"/>
  <c r="C41" i="14" s="1"/>
  <c r="B3" i="14"/>
  <c r="B41" i="14" s="1"/>
  <c r="AI2" i="14"/>
  <c r="AH2" i="14"/>
  <c r="AH40" i="14" s="1"/>
  <c r="AG2" i="14"/>
  <c r="AG40" i="14" s="1"/>
  <c r="AF2" i="14"/>
  <c r="AF40" i="14" s="1"/>
  <c r="AE2" i="14"/>
  <c r="AE40" i="14" s="1"/>
  <c r="AD2" i="14"/>
  <c r="AD40" i="14" s="1"/>
  <c r="AC2" i="14"/>
  <c r="AC40" i="14" s="1"/>
  <c r="AB2" i="14"/>
  <c r="AB40" i="14" s="1"/>
  <c r="AA2" i="14"/>
  <c r="AA40" i="14" s="1"/>
  <c r="Z2" i="14"/>
  <c r="Z40" i="14" s="1"/>
  <c r="Y2" i="14"/>
  <c r="E228" i="13" s="1"/>
  <c r="X2" i="14"/>
  <c r="X40" i="14" s="1"/>
  <c r="W2" i="14"/>
  <c r="W40" i="14" s="1"/>
  <c r="V2" i="14"/>
  <c r="V40" i="14" s="1"/>
  <c r="U2" i="14"/>
  <c r="U40" i="14" s="1"/>
  <c r="T2" i="14"/>
  <c r="T40" i="14" s="1"/>
  <c r="S2" i="14"/>
  <c r="S40" i="14" s="1"/>
  <c r="R2" i="14"/>
  <c r="R40" i="14" s="1"/>
  <c r="Q2" i="14"/>
  <c r="Q40" i="14" s="1"/>
  <c r="P2" i="14"/>
  <c r="P40" i="14" s="1"/>
  <c r="O2" i="14"/>
  <c r="O40" i="14" s="1"/>
  <c r="N2" i="14"/>
  <c r="N40" i="14" s="1"/>
  <c r="M2" i="14"/>
  <c r="M40" i="14" s="1"/>
  <c r="L2" i="14"/>
  <c r="L40" i="14" s="1"/>
  <c r="K2" i="14"/>
  <c r="K40" i="14" s="1"/>
  <c r="J2" i="14"/>
  <c r="J40" i="14" s="1"/>
  <c r="I2" i="14"/>
  <c r="I40" i="14" s="1"/>
  <c r="H2" i="14"/>
  <c r="H40" i="14" s="1"/>
  <c r="G2" i="14"/>
  <c r="G40" i="14" s="1"/>
  <c r="F2" i="14"/>
  <c r="F40" i="14" s="1"/>
  <c r="E2" i="14"/>
  <c r="E40" i="14" s="1"/>
  <c r="D2" i="14"/>
  <c r="D40" i="14" s="1"/>
  <c r="C2" i="14"/>
  <c r="C40" i="14" s="1"/>
  <c r="B2" i="14"/>
  <c r="B40" i="14" s="1"/>
  <c r="F231" i="13" l="1"/>
  <c r="D229" i="13"/>
  <c r="O43" i="14"/>
  <c r="C228" i="13"/>
  <c r="E230" i="13"/>
  <c r="Y40" i="14"/>
  <c r="F229" i="13"/>
  <c r="D230" i="13"/>
  <c r="O42" i="14"/>
  <c r="C231" i="13"/>
  <c r="E43" i="14"/>
  <c r="E231" i="13"/>
  <c r="E41" i="14"/>
  <c r="AI40" i="14"/>
  <c r="F228" i="13"/>
  <c r="D228" i="13"/>
  <c r="F230" i="13"/>
  <c r="Y41" i="14"/>
  <c r="C230" i="13"/>
  <c r="AF37" i="14"/>
  <c r="B23" i="9" l="1"/>
  <c r="C23" i="9"/>
  <c r="D23" i="9"/>
  <c r="E23" i="9"/>
  <c r="C282" i="13" s="1"/>
  <c r="F23" i="9"/>
  <c r="G23" i="9"/>
  <c r="H23" i="9"/>
  <c r="I23" i="9"/>
  <c r="J23" i="9"/>
  <c r="K23" i="9"/>
  <c r="L23" i="9"/>
  <c r="M23" i="9"/>
  <c r="N23" i="9"/>
  <c r="O23" i="9"/>
  <c r="D282" i="13" s="1"/>
  <c r="P23" i="9"/>
  <c r="Q23" i="9"/>
  <c r="R23" i="9"/>
  <c r="S23" i="9"/>
  <c r="T23" i="9"/>
  <c r="U23" i="9"/>
  <c r="V23" i="9"/>
  <c r="W23" i="9"/>
  <c r="X23" i="9"/>
  <c r="Y23" i="9"/>
  <c r="E282" i="13" s="1"/>
  <c r="Z23" i="9"/>
  <c r="AA23" i="9"/>
  <c r="AB23" i="9"/>
  <c r="AC23" i="9"/>
  <c r="AD23" i="9"/>
  <c r="AE23" i="9"/>
  <c r="AF23" i="9"/>
  <c r="AG23" i="9"/>
  <c r="AH23" i="9"/>
  <c r="AI23" i="9"/>
  <c r="F282" i="13" s="1"/>
  <c r="B24" i="9"/>
  <c r="C24" i="9"/>
  <c r="D24" i="9"/>
  <c r="E24" i="9"/>
  <c r="C283" i="13" s="1"/>
  <c r="F24" i="9"/>
  <c r="G24" i="9"/>
  <c r="H24" i="9"/>
  <c r="I24" i="9"/>
  <c r="J24" i="9"/>
  <c r="K24" i="9"/>
  <c r="L24" i="9"/>
  <c r="M24" i="9"/>
  <c r="N24" i="9"/>
  <c r="O24" i="9"/>
  <c r="D283" i="13" s="1"/>
  <c r="P24" i="9"/>
  <c r="Q24" i="9"/>
  <c r="R24" i="9"/>
  <c r="S24" i="9"/>
  <c r="T24" i="9"/>
  <c r="U24" i="9"/>
  <c r="V24" i="9"/>
  <c r="W24" i="9"/>
  <c r="X24" i="9"/>
  <c r="Y24" i="9"/>
  <c r="E283" i="13" s="1"/>
  <c r="Z24" i="9"/>
  <c r="AA24" i="9"/>
  <c r="AB24" i="9"/>
  <c r="AC24" i="9"/>
  <c r="AD24" i="9"/>
  <c r="AE24" i="9"/>
  <c r="AF24" i="9"/>
  <c r="AG24" i="9"/>
  <c r="AH24" i="9"/>
  <c r="AI24" i="9"/>
  <c r="F283" i="13" s="1"/>
  <c r="B25" i="9"/>
  <c r="C25" i="9"/>
  <c r="D25" i="9"/>
  <c r="E25" i="9"/>
  <c r="C284" i="13" s="1"/>
  <c r="F25" i="9"/>
  <c r="G25" i="9"/>
  <c r="H25" i="9"/>
  <c r="I25" i="9"/>
  <c r="J25" i="9"/>
  <c r="K25" i="9"/>
  <c r="L25" i="9"/>
  <c r="M25" i="9"/>
  <c r="N25" i="9"/>
  <c r="O25" i="9"/>
  <c r="D284" i="13" s="1"/>
  <c r="P25" i="9"/>
  <c r="Q25" i="9"/>
  <c r="R25" i="9"/>
  <c r="S25" i="9"/>
  <c r="T25" i="9"/>
  <c r="U25" i="9"/>
  <c r="V25" i="9"/>
  <c r="W25" i="9"/>
  <c r="X25" i="9"/>
  <c r="Y25" i="9"/>
  <c r="E284" i="13" s="1"/>
  <c r="Z25" i="9"/>
  <c r="AA25" i="9"/>
  <c r="AB25" i="9"/>
  <c r="AC25" i="9"/>
  <c r="AD25" i="9"/>
  <c r="AE25" i="9"/>
  <c r="AF25" i="9"/>
  <c r="AG25" i="9"/>
  <c r="AH25" i="9"/>
  <c r="AI25" i="9"/>
  <c r="F284" i="13" s="1"/>
  <c r="B26" i="9"/>
  <c r="C26" i="9"/>
  <c r="D26" i="9"/>
  <c r="E26" i="9"/>
  <c r="C285" i="13" s="1"/>
  <c r="F26" i="9"/>
  <c r="G26" i="9"/>
  <c r="H26" i="9"/>
  <c r="I26" i="9"/>
  <c r="J26" i="9"/>
  <c r="K26" i="9"/>
  <c r="L26" i="9"/>
  <c r="M26" i="9"/>
  <c r="N26" i="9"/>
  <c r="O26" i="9"/>
  <c r="D285" i="13" s="1"/>
  <c r="P26" i="9"/>
  <c r="Q26" i="9"/>
  <c r="R26" i="9"/>
  <c r="S26" i="9"/>
  <c r="T26" i="9"/>
  <c r="U26" i="9"/>
  <c r="V26" i="9"/>
  <c r="W26" i="9"/>
  <c r="X26" i="9"/>
  <c r="Y26" i="9"/>
  <c r="E285" i="13" s="1"/>
  <c r="Z26" i="9"/>
  <c r="AA26" i="9"/>
  <c r="AB26" i="9"/>
  <c r="AC26" i="9"/>
  <c r="AD26" i="9"/>
  <c r="AE26" i="9"/>
  <c r="AF26" i="9"/>
  <c r="AG26" i="9"/>
  <c r="AH26" i="9"/>
  <c r="AI26" i="9"/>
  <c r="F285" i="13" s="1"/>
  <c r="B2" i="9"/>
  <c r="C2" i="9"/>
  <c r="D2" i="9"/>
  <c r="E2" i="9"/>
  <c r="C255" i="13" s="1"/>
  <c r="F2" i="9"/>
  <c r="G2" i="9"/>
  <c r="H2" i="9"/>
  <c r="I2" i="9"/>
  <c r="J2" i="9"/>
  <c r="K2" i="9"/>
  <c r="L2" i="9"/>
  <c r="M2" i="9"/>
  <c r="N2" i="9"/>
  <c r="O2" i="9"/>
  <c r="D255" i="13" s="1"/>
  <c r="P2" i="9"/>
  <c r="Q2" i="9"/>
  <c r="R2" i="9"/>
  <c r="S2" i="9"/>
  <c r="T2" i="9"/>
  <c r="U2" i="9"/>
  <c r="V2" i="9"/>
  <c r="W2" i="9"/>
  <c r="X2" i="9"/>
  <c r="Y2" i="9"/>
  <c r="E255" i="13" s="1"/>
  <c r="Z2" i="9"/>
  <c r="AA2" i="9"/>
  <c r="AB2" i="9"/>
  <c r="AC2" i="9"/>
  <c r="AD2" i="9"/>
  <c r="AE2" i="9"/>
  <c r="AF2" i="9"/>
  <c r="AG2" i="9"/>
  <c r="AH2" i="9"/>
  <c r="AI2" i="9"/>
  <c r="F255" i="13" s="1"/>
  <c r="AI5" i="9"/>
  <c r="F258" i="13" s="1"/>
  <c r="AH5" i="9"/>
  <c r="AG5" i="9"/>
  <c r="AF5" i="9"/>
  <c r="AE5" i="9"/>
  <c r="AD5" i="9"/>
  <c r="AC5" i="9"/>
  <c r="AB5" i="9"/>
  <c r="AA5" i="9"/>
  <c r="Z5" i="9"/>
  <c r="Y5" i="9"/>
  <c r="E258" i="13" s="1"/>
  <c r="X5" i="9"/>
  <c r="W5" i="9"/>
  <c r="V5" i="9"/>
  <c r="U5" i="9"/>
  <c r="T5" i="9"/>
  <c r="S5" i="9"/>
  <c r="R5" i="9"/>
  <c r="Q5" i="9"/>
  <c r="P5" i="9"/>
  <c r="O5" i="9"/>
  <c r="D258" i="13" s="1"/>
  <c r="N5" i="9"/>
  <c r="M5" i="9"/>
  <c r="L5" i="9"/>
  <c r="K5" i="9"/>
  <c r="J5" i="9"/>
  <c r="I5" i="9"/>
  <c r="H5" i="9"/>
  <c r="G5" i="9"/>
  <c r="F5" i="9"/>
  <c r="E5" i="9"/>
  <c r="C258" i="13" s="1"/>
  <c r="D5" i="9"/>
  <c r="C5" i="9"/>
  <c r="B5" i="9"/>
  <c r="AI4" i="9"/>
  <c r="F257" i="13" s="1"/>
  <c r="AH4" i="9"/>
  <c r="AG4" i="9"/>
  <c r="AF4" i="9"/>
  <c r="AE4" i="9"/>
  <c r="AD4" i="9"/>
  <c r="AC4" i="9"/>
  <c r="AB4" i="9"/>
  <c r="AA4" i="9"/>
  <c r="Z4" i="9"/>
  <c r="Y4" i="9"/>
  <c r="E257" i="13" s="1"/>
  <c r="X4" i="9"/>
  <c r="W4" i="9"/>
  <c r="V4" i="9"/>
  <c r="U4" i="9"/>
  <c r="T4" i="9"/>
  <c r="S4" i="9"/>
  <c r="R4" i="9"/>
  <c r="Q4" i="9"/>
  <c r="P4" i="9"/>
  <c r="O4" i="9"/>
  <c r="D257" i="13" s="1"/>
  <c r="N4" i="9"/>
  <c r="M4" i="9"/>
  <c r="L4" i="9"/>
  <c r="K4" i="9"/>
  <c r="J4" i="9"/>
  <c r="I4" i="9"/>
  <c r="H4" i="9"/>
  <c r="G4" i="9"/>
  <c r="F4" i="9"/>
  <c r="E4" i="9"/>
  <c r="C257" i="13" s="1"/>
  <c r="D4" i="9"/>
  <c r="C4" i="9"/>
  <c r="B4" i="9"/>
  <c r="AI3" i="9"/>
  <c r="F256" i="13" s="1"/>
  <c r="AH3" i="9"/>
  <c r="AG3" i="9"/>
  <c r="AF3" i="9"/>
  <c r="AE3" i="9"/>
  <c r="AD3" i="9"/>
  <c r="AC3" i="9"/>
  <c r="AB3" i="9"/>
  <c r="AA3" i="9"/>
  <c r="Z3" i="9"/>
  <c r="Y3" i="9"/>
  <c r="E256" i="13" s="1"/>
  <c r="X3" i="9"/>
  <c r="W3" i="9"/>
  <c r="V3" i="9"/>
  <c r="U3" i="9"/>
  <c r="T3" i="9"/>
  <c r="S3" i="9"/>
  <c r="R3" i="9"/>
  <c r="Q3" i="9"/>
  <c r="P3" i="9"/>
  <c r="O3" i="9"/>
  <c r="D256" i="13" s="1"/>
  <c r="N3" i="9"/>
  <c r="M3" i="9"/>
  <c r="L3" i="9"/>
  <c r="K3" i="9"/>
  <c r="J3" i="9"/>
  <c r="I3" i="9"/>
  <c r="H3" i="9"/>
  <c r="G3" i="9"/>
  <c r="F3" i="9"/>
  <c r="E3" i="9"/>
  <c r="C256" i="13" s="1"/>
  <c r="D3" i="9"/>
  <c r="C3" i="9"/>
  <c r="B3" i="9"/>
  <c r="AI5" i="8"/>
  <c r="F204" i="13" s="1"/>
  <c r="AH5" i="8"/>
  <c r="AG5" i="8"/>
  <c r="AF5" i="8"/>
  <c r="AE5" i="8"/>
  <c r="AD5" i="8"/>
  <c r="AC5" i="8"/>
  <c r="AB5" i="8"/>
  <c r="AA5" i="8"/>
  <c r="Z5" i="8"/>
  <c r="Y5" i="8"/>
  <c r="E204" i="13" s="1"/>
  <c r="X5" i="8"/>
  <c r="W5" i="8"/>
  <c r="V5" i="8"/>
  <c r="U5" i="8"/>
  <c r="T5" i="8"/>
  <c r="S5" i="8"/>
  <c r="R5" i="8"/>
  <c r="Q5" i="8"/>
  <c r="P5" i="8"/>
  <c r="O5" i="8"/>
  <c r="D204" i="13" s="1"/>
  <c r="N5" i="8"/>
  <c r="M5" i="8"/>
  <c r="L5" i="8"/>
  <c r="K5" i="8"/>
  <c r="J5" i="8"/>
  <c r="I5" i="8"/>
  <c r="H5" i="8"/>
  <c r="G5" i="8"/>
  <c r="F5" i="8"/>
  <c r="E5" i="8"/>
  <c r="C204" i="13" s="1"/>
  <c r="D5" i="8"/>
  <c r="C5" i="8"/>
  <c r="B5" i="8"/>
  <c r="AI4" i="8"/>
  <c r="F203" i="13" s="1"/>
  <c r="AH4" i="8"/>
  <c r="AG4" i="8"/>
  <c r="AF4" i="8"/>
  <c r="AE4" i="8"/>
  <c r="AD4" i="8"/>
  <c r="AC4" i="8"/>
  <c r="AB4" i="8"/>
  <c r="AA4" i="8"/>
  <c r="Z4" i="8"/>
  <c r="Y4" i="8"/>
  <c r="E203" i="13" s="1"/>
  <c r="X4" i="8"/>
  <c r="W4" i="8"/>
  <c r="V4" i="8"/>
  <c r="U4" i="8"/>
  <c r="T4" i="8"/>
  <c r="S4" i="8"/>
  <c r="R4" i="8"/>
  <c r="Q4" i="8"/>
  <c r="P4" i="8"/>
  <c r="O4" i="8"/>
  <c r="D203" i="13" s="1"/>
  <c r="N4" i="8"/>
  <c r="M4" i="8"/>
  <c r="L4" i="8"/>
  <c r="K4" i="8"/>
  <c r="J4" i="8"/>
  <c r="I4" i="8"/>
  <c r="H4" i="8"/>
  <c r="G4" i="8"/>
  <c r="F4" i="8"/>
  <c r="E4" i="8"/>
  <c r="C203" i="13" s="1"/>
  <c r="D4" i="8"/>
  <c r="C4" i="8"/>
  <c r="B4" i="8"/>
  <c r="AI3" i="8"/>
  <c r="F202" i="13" s="1"/>
  <c r="AH3" i="8"/>
  <c r="AG3" i="8"/>
  <c r="AF3" i="8"/>
  <c r="AE3" i="8"/>
  <c r="AD3" i="8"/>
  <c r="AC3" i="8"/>
  <c r="AB3" i="8"/>
  <c r="AA3" i="8"/>
  <c r="Z3" i="8"/>
  <c r="Y3" i="8"/>
  <c r="E202" i="13" s="1"/>
  <c r="X3" i="8"/>
  <c r="W3" i="8"/>
  <c r="V3" i="8"/>
  <c r="U3" i="8"/>
  <c r="T3" i="8"/>
  <c r="S3" i="8"/>
  <c r="R3" i="8"/>
  <c r="Q3" i="8"/>
  <c r="P3" i="8"/>
  <c r="O3" i="8"/>
  <c r="D202" i="13" s="1"/>
  <c r="N3" i="8"/>
  <c r="M3" i="8"/>
  <c r="L3" i="8"/>
  <c r="K3" i="8"/>
  <c r="J3" i="8"/>
  <c r="I3" i="8"/>
  <c r="H3" i="8"/>
  <c r="G3" i="8"/>
  <c r="F3" i="8"/>
  <c r="E3" i="8"/>
  <c r="C202" i="13" s="1"/>
  <c r="D3" i="8"/>
  <c r="C3" i="8"/>
  <c r="B3" i="8"/>
  <c r="AI2" i="8"/>
  <c r="F201" i="13" s="1"/>
  <c r="AH2" i="8"/>
  <c r="AG2" i="8"/>
  <c r="AF2" i="8"/>
  <c r="AE2" i="8"/>
  <c r="AD2" i="8"/>
  <c r="AC2" i="8"/>
  <c r="AB2" i="8"/>
  <c r="AA2" i="8"/>
  <c r="Z2" i="8"/>
  <c r="Y2" i="8"/>
  <c r="E201" i="13" s="1"/>
  <c r="X2" i="8"/>
  <c r="W2" i="8"/>
  <c r="V2" i="8"/>
  <c r="U2" i="8"/>
  <c r="T2" i="8"/>
  <c r="S2" i="8"/>
  <c r="R2" i="8"/>
  <c r="Q2" i="8"/>
  <c r="P2" i="8"/>
  <c r="O2" i="8"/>
  <c r="D201" i="13" s="1"/>
  <c r="N2" i="8"/>
  <c r="M2" i="8"/>
  <c r="L2" i="8"/>
  <c r="K2" i="8"/>
  <c r="J2" i="8"/>
  <c r="I2" i="8"/>
  <c r="H2" i="8"/>
  <c r="G2" i="8"/>
  <c r="F2" i="8"/>
  <c r="E2" i="8"/>
  <c r="C201" i="13" s="1"/>
  <c r="D2" i="8"/>
  <c r="C2" i="8"/>
  <c r="B2" i="8"/>
  <c r="AI17" i="6" l="1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I5" i="6"/>
  <c r="F177" i="13" s="1"/>
  <c r="AH5" i="6"/>
  <c r="AG5" i="6"/>
  <c r="AF5" i="6"/>
  <c r="AE5" i="6"/>
  <c r="AD5" i="6"/>
  <c r="AC5" i="6"/>
  <c r="AB5" i="6"/>
  <c r="AA5" i="6"/>
  <c r="Z5" i="6"/>
  <c r="Y5" i="6"/>
  <c r="E177" i="13" s="1"/>
  <c r="X5" i="6"/>
  <c r="W5" i="6"/>
  <c r="V5" i="6"/>
  <c r="U5" i="6"/>
  <c r="T5" i="6"/>
  <c r="S5" i="6"/>
  <c r="R5" i="6"/>
  <c r="Q5" i="6"/>
  <c r="P5" i="6"/>
  <c r="O5" i="6"/>
  <c r="D177" i="13" s="1"/>
  <c r="N5" i="6"/>
  <c r="M5" i="6"/>
  <c r="L5" i="6"/>
  <c r="K5" i="6"/>
  <c r="J5" i="6"/>
  <c r="I5" i="6"/>
  <c r="H5" i="6"/>
  <c r="G5" i="6"/>
  <c r="F5" i="6"/>
  <c r="E5" i="6"/>
  <c r="C177" i="13" s="1"/>
  <c r="D5" i="6"/>
  <c r="C5" i="6"/>
  <c r="B5" i="6"/>
  <c r="AI4" i="6"/>
  <c r="F176" i="13" s="1"/>
  <c r="AH4" i="6"/>
  <c r="AG4" i="6"/>
  <c r="AF4" i="6"/>
  <c r="AE4" i="6"/>
  <c r="AD4" i="6"/>
  <c r="AC4" i="6"/>
  <c r="AB4" i="6"/>
  <c r="AA4" i="6"/>
  <c r="Z4" i="6"/>
  <c r="Y4" i="6"/>
  <c r="E176" i="13" s="1"/>
  <c r="X4" i="6"/>
  <c r="W4" i="6"/>
  <c r="V4" i="6"/>
  <c r="U4" i="6"/>
  <c r="T4" i="6"/>
  <c r="S4" i="6"/>
  <c r="R4" i="6"/>
  <c r="Q4" i="6"/>
  <c r="P4" i="6"/>
  <c r="O4" i="6"/>
  <c r="D176" i="13" s="1"/>
  <c r="N4" i="6"/>
  <c r="M4" i="6"/>
  <c r="L4" i="6"/>
  <c r="K4" i="6"/>
  <c r="J4" i="6"/>
  <c r="I4" i="6"/>
  <c r="H4" i="6"/>
  <c r="G4" i="6"/>
  <c r="F4" i="6"/>
  <c r="E4" i="6"/>
  <c r="C176" i="13" s="1"/>
  <c r="D4" i="6"/>
  <c r="C4" i="6"/>
  <c r="B4" i="6"/>
  <c r="AI3" i="6"/>
  <c r="F175" i="13" s="1"/>
  <c r="AH3" i="6"/>
  <c r="AG3" i="6"/>
  <c r="AF3" i="6"/>
  <c r="AE3" i="6"/>
  <c r="AD3" i="6"/>
  <c r="AC3" i="6"/>
  <c r="AB3" i="6"/>
  <c r="AA3" i="6"/>
  <c r="Z3" i="6"/>
  <c r="Y3" i="6"/>
  <c r="E175" i="13" s="1"/>
  <c r="X3" i="6"/>
  <c r="W3" i="6"/>
  <c r="V3" i="6"/>
  <c r="U3" i="6"/>
  <c r="T3" i="6"/>
  <c r="S3" i="6"/>
  <c r="R3" i="6"/>
  <c r="Q3" i="6"/>
  <c r="P3" i="6"/>
  <c r="O3" i="6"/>
  <c r="D175" i="13" s="1"/>
  <c r="N3" i="6"/>
  <c r="M3" i="6"/>
  <c r="L3" i="6"/>
  <c r="K3" i="6"/>
  <c r="J3" i="6"/>
  <c r="I3" i="6"/>
  <c r="H3" i="6"/>
  <c r="G3" i="6"/>
  <c r="F3" i="6"/>
  <c r="E3" i="6"/>
  <c r="C175" i="13" s="1"/>
  <c r="D3" i="6"/>
  <c r="C3" i="6"/>
  <c r="B3" i="6"/>
  <c r="AI2" i="6"/>
  <c r="F174" i="13" s="1"/>
  <c r="AH2" i="6"/>
  <c r="AG2" i="6"/>
  <c r="AF2" i="6"/>
  <c r="AE2" i="6"/>
  <c r="AD2" i="6"/>
  <c r="AC2" i="6"/>
  <c r="AB2" i="6"/>
  <c r="AA2" i="6"/>
  <c r="Z2" i="6"/>
  <c r="Y2" i="6"/>
  <c r="E174" i="13" s="1"/>
  <c r="X2" i="6"/>
  <c r="W2" i="6"/>
  <c r="V2" i="6"/>
  <c r="U2" i="6"/>
  <c r="T2" i="6"/>
  <c r="S2" i="6"/>
  <c r="R2" i="6"/>
  <c r="Q2" i="6"/>
  <c r="P2" i="6"/>
  <c r="O2" i="6"/>
  <c r="D174" i="13" s="1"/>
  <c r="N2" i="6"/>
  <c r="M2" i="6"/>
  <c r="L2" i="6"/>
  <c r="K2" i="6"/>
  <c r="J2" i="6"/>
  <c r="I2" i="6"/>
  <c r="H2" i="6"/>
  <c r="G2" i="6"/>
  <c r="F2" i="6"/>
  <c r="E2" i="6"/>
  <c r="C174" i="13" s="1"/>
  <c r="D2" i="6"/>
  <c r="C2" i="6"/>
  <c r="B2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I5" i="4"/>
  <c r="F150" i="13" s="1"/>
  <c r="AH5" i="4"/>
  <c r="AG5" i="4"/>
  <c r="AF5" i="4"/>
  <c r="AE5" i="4"/>
  <c r="AD5" i="4"/>
  <c r="AC5" i="4"/>
  <c r="AB5" i="4"/>
  <c r="AA5" i="4"/>
  <c r="Z5" i="4"/>
  <c r="Y5" i="4"/>
  <c r="E150" i="13" s="1"/>
  <c r="X5" i="4"/>
  <c r="W5" i="4"/>
  <c r="V5" i="4"/>
  <c r="U5" i="4"/>
  <c r="T5" i="4"/>
  <c r="S5" i="4"/>
  <c r="R5" i="4"/>
  <c r="Q5" i="4"/>
  <c r="P5" i="4"/>
  <c r="O5" i="4"/>
  <c r="D150" i="13" s="1"/>
  <c r="N5" i="4"/>
  <c r="M5" i="4"/>
  <c r="L5" i="4"/>
  <c r="K5" i="4"/>
  <c r="J5" i="4"/>
  <c r="I5" i="4"/>
  <c r="H5" i="4"/>
  <c r="G5" i="4"/>
  <c r="F5" i="4"/>
  <c r="E5" i="4"/>
  <c r="C150" i="13" s="1"/>
  <c r="D5" i="4"/>
  <c r="C5" i="4"/>
  <c r="B5" i="4"/>
  <c r="AI4" i="4"/>
  <c r="F149" i="13" s="1"/>
  <c r="AH4" i="4"/>
  <c r="AG4" i="4"/>
  <c r="AF4" i="4"/>
  <c r="AE4" i="4"/>
  <c r="AD4" i="4"/>
  <c r="AC4" i="4"/>
  <c r="AB4" i="4"/>
  <c r="AA4" i="4"/>
  <c r="Z4" i="4"/>
  <c r="Y4" i="4"/>
  <c r="E149" i="13" s="1"/>
  <c r="X4" i="4"/>
  <c r="W4" i="4"/>
  <c r="V4" i="4"/>
  <c r="U4" i="4"/>
  <c r="T4" i="4"/>
  <c r="S4" i="4"/>
  <c r="R4" i="4"/>
  <c r="Q4" i="4"/>
  <c r="P4" i="4"/>
  <c r="O4" i="4"/>
  <c r="D149" i="13" s="1"/>
  <c r="N4" i="4"/>
  <c r="M4" i="4"/>
  <c r="L4" i="4"/>
  <c r="K4" i="4"/>
  <c r="J4" i="4"/>
  <c r="I4" i="4"/>
  <c r="H4" i="4"/>
  <c r="G4" i="4"/>
  <c r="F4" i="4"/>
  <c r="E4" i="4"/>
  <c r="C149" i="13" s="1"/>
  <c r="D4" i="4"/>
  <c r="C4" i="4"/>
  <c r="B4" i="4"/>
  <c r="AI3" i="4"/>
  <c r="F148" i="13" s="1"/>
  <c r="AH3" i="4"/>
  <c r="AG3" i="4"/>
  <c r="AF3" i="4"/>
  <c r="AE3" i="4"/>
  <c r="AD3" i="4"/>
  <c r="AC3" i="4"/>
  <c r="AB3" i="4"/>
  <c r="AA3" i="4"/>
  <c r="Z3" i="4"/>
  <c r="Y3" i="4"/>
  <c r="E148" i="13" s="1"/>
  <c r="X3" i="4"/>
  <c r="W3" i="4"/>
  <c r="V3" i="4"/>
  <c r="U3" i="4"/>
  <c r="T3" i="4"/>
  <c r="S3" i="4"/>
  <c r="R3" i="4"/>
  <c r="Q3" i="4"/>
  <c r="P3" i="4"/>
  <c r="O3" i="4"/>
  <c r="D148" i="13" s="1"/>
  <c r="N3" i="4"/>
  <c r="M3" i="4"/>
  <c r="L3" i="4"/>
  <c r="K3" i="4"/>
  <c r="J3" i="4"/>
  <c r="I3" i="4"/>
  <c r="H3" i="4"/>
  <c r="G3" i="4"/>
  <c r="F3" i="4"/>
  <c r="E3" i="4"/>
  <c r="C148" i="13" s="1"/>
  <c r="D3" i="4"/>
  <c r="C3" i="4"/>
  <c r="B3" i="4"/>
  <c r="AI2" i="4"/>
  <c r="F147" i="13" s="1"/>
  <c r="AH2" i="4"/>
  <c r="AG2" i="4"/>
  <c r="AF2" i="4"/>
  <c r="AE2" i="4"/>
  <c r="AD2" i="4"/>
  <c r="AC2" i="4"/>
  <c r="AB2" i="4"/>
  <c r="AA2" i="4"/>
  <c r="Z2" i="4"/>
  <c r="Y2" i="4"/>
  <c r="E147" i="13" s="1"/>
  <c r="X2" i="4"/>
  <c r="W2" i="4"/>
  <c r="V2" i="4"/>
  <c r="U2" i="4"/>
  <c r="T2" i="4"/>
  <c r="S2" i="4"/>
  <c r="R2" i="4"/>
  <c r="Q2" i="4"/>
  <c r="P2" i="4"/>
  <c r="O2" i="4"/>
  <c r="D147" i="13" s="1"/>
  <c r="N2" i="4"/>
  <c r="M2" i="4"/>
  <c r="L2" i="4"/>
  <c r="K2" i="4"/>
  <c r="J2" i="4"/>
  <c r="I2" i="4"/>
  <c r="H2" i="4"/>
  <c r="G2" i="4"/>
  <c r="F2" i="4"/>
  <c r="E2" i="4"/>
  <c r="C147" i="13" s="1"/>
  <c r="D2" i="4"/>
  <c r="C2" i="4"/>
  <c r="B2" i="4"/>
  <c r="AI5" i="5"/>
  <c r="F123" i="13" s="1"/>
  <c r="AH5" i="5"/>
  <c r="AG5" i="5"/>
  <c r="AF5" i="5"/>
  <c r="AE5" i="5"/>
  <c r="AD5" i="5"/>
  <c r="AC5" i="5"/>
  <c r="AB5" i="5"/>
  <c r="AA5" i="5"/>
  <c r="Z5" i="5"/>
  <c r="Y5" i="5"/>
  <c r="E123" i="13" s="1"/>
  <c r="X5" i="5"/>
  <c r="W5" i="5"/>
  <c r="V5" i="5"/>
  <c r="U5" i="5"/>
  <c r="T5" i="5"/>
  <c r="S5" i="5"/>
  <c r="R5" i="5"/>
  <c r="Q5" i="5"/>
  <c r="P5" i="5"/>
  <c r="O5" i="5"/>
  <c r="D123" i="13" s="1"/>
  <c r="N5" i="5"/>
  <c r="M5" i="5"/>
  <c r="L5" i="5"/>
  <c r="K5" i="5"/>
  <c r="J5" i="5"/>
  <c r="I5" i="5"/>
  <c r="H5" i="5"/>
  <c r="G5" i="5"/>
  <c r="F5" i="5"/>
  <c r="E5" i="5"/>
  <c r="C123" i="13" s="1"/>
  <c r="D5" i="5"/>
  <c r="C5" i="5"/>
  <c r="B5" i="5"/>
  <c r="AI4" i="5"/>
  <c r="F122" i="13" s="1"/>
  <c r="AH4" i="5"/>
  <c r="AG4" i="5"/>
  <c r="AF4" i="5"/>
  <c r="AE4" i="5"/>
  <c r="AD4" i="5"/>
  <c r="AC4" i="5"/>
  <c r="AB4" i="5"/>
  <c r="AA4" i="5"/>
  <c r="Z4" i="5"/>
  <c r="Y4" i="5"/>
  <c r="E122" i="13" s="1"/>
  <c r="X4" i="5"/>
  <c r="W4" i="5"/>
  <c r="V4" i="5"/>
  <c r="U4" i="5"/>
  <c r="T4" i="5"/>
  <c r="S4" i="5"/>
  <c r="R4" i="5"/>
  <c r="Q4" i="5"/>
  <c r="P4" i="5"/>
  <c r="O4" i="5"/>
  <c r="D122" i="13" s="1"/>
  <c r="N4" i="5"/>
  <c r="M4" i="5"/>
  <c r="L4" i="5"/>
  <c r="K4" i="5"/>
  <c r="J4" i="5"/>
  <c r="I4" i="5"/>
  <c r="H4" i="5"/>
  <c r="G4" i="5"/>
  <c r="F4" i="5"/>
  <c r="E4" i="5"/>
  <c r="C122" i="13" s="1"/>
  <c r="D4" i="5"/>
  <c r="C4" i="5"/>
  <c r="B4" i="5"/>
  <c r="AI3" i="5"/>
  <c r="F121" i="13" s="1"/>
  <c r="AH3" i="5"/>
  <c r="AG3" i="5"/>
  <c r="AF3" i="5"/>
  <c r="AE3" i="5"/>
  <c r="AD3" i="5"/>
  <c r="AC3" i="5"/>
  <c r="AB3" i="5"/>
  <c r="AA3" i="5"/>
  <c r="Z3" i="5"/>
  <c r="Y3" i="5"/>
  <c r="E121" i="13" s="1"/>
  <c r="X3" i="5"/>
  <c r="W3" i="5"/>
  <c r="V3" i="5"/>
  <c r="U3" i="5"/>
  <c r="T3" i="5"/>
  <c r="S3" i="5"/>
  <c r="R3" i="5"/>
  <c r="Q3" i="5"/>
  <c r="P3" i="5"/>
  <c r="O3" i="5"/>
  <c r="D121" i="13" s="1"/>
  <c r="N3" i="5"/>
  <c r="M3" i="5"/>
  <c r="L3" i="5"/>
  <c r="K3" i="5"/>
  <c r="J3" i="5"/>
  <c r="I3" i="5"/>
  <c r="H3" i="5"/>
  <c r="G3" i="5"/>
  <c r="F3" i="5"/>
  <c r="E3" i="5"/>
  <c r="C121" i="13" s="1"/>
  <c r="D3" i="5"/>
  <c r="C3" i="5"/>
  <c r="B3" i="5"/>
  <c r="AI2" i="5"/>
  <c r="F120" i="13" s="1"/>
  <c r="AH2" i="5"/>
  <c r="AG2" i="5"/>
  <c r="AF2" i="5"/>
  <c r="AE2" i="5"/>
  <c r="AD2" i="5"/>
  <c r="AC2" i="5"/>
  <c r="AB2" i="5"/>
  <c r="AA2" i="5"/>
  <c r="Z2" i="5"/>
  <c r="Y2" i="5"/>
  <c r="E120" i="13" s="1"/>
  <c r="X2" i="5"/>
  <c r="W2" i="5"/>
  <c r="V2" i="5"/>
  <c r="U2" i="5"/>
  <c r="T2" i="5"/>
  <c r="S2" i="5"/>
  <c r="R2" i="5"/>
  <c r="Q2" i="5"/>
  <c r="P2" i="5"/>
  <c r="O2" i="5"/>
  <c r="D120" i="13" s="1"/>
  <c r="N2" i="5"/>
  <c r="M2" i="5"/>
  <c r="L2" i="5"/>
  <c r="K2" i="5"/>
  <c r="J2" i="5"/>
  <c r="I2" i="5"/>
  <c r="H2" i="5"/>
  <c r="G2" i="5"/>
  <c r="F2" i="5"/>
  <c r="E2" i="5"/>
  <c r="C120" i="13" s="1"/>
  <c r="D2" i="5"/>
  <c r="C2" i="5"/>
  <c r="B2" i="5"/>
  <c r="AI5" i="2"/>
  <c r="F96" i="13" s="1"/>
  <c r="AH5" i="2"/>
  <c r="AG5" i="2"/>
  <c r="AF5" i="2"/>
  <c r="AE5" i="2"/>
  <c r="AD5" i="2"/>
  <c r="AC5" i="2"/>
  <c r="AB5" i="2"/>
  <c r="AA5" i="2"/>
  <c r="Z5" i="2"/>
  <c r="Y5" i="2"/>
  <c r="E96" i="13" s="1"/>
  <c r="X5" i="2"/>
  <c r="W5" i="2"/>
  <c r="V5" i="2"/>
  <c r="U5" i="2"/>
  <c r="T5" i="2"/>
  <c r="S5" i="2"/>
  <c r="R5" i="2"/>
  <c r="Q5" i="2"/>
  <c r="P5" i="2"/>
  <c r="O5" i="2"/>
  <c r="D96" i="13" s="1"/>
  <c r="N5" i="2"/>
  <c r="M5" i="2"/>
  <c r="L5" i="2"/>
  <c r="K5" i="2"/>
  <c r="J5" i="2"/>
  <c r="I5" i="2"/>
  <c r="H5" i="2"/>
  <c r="G5" i="2"/>
  <c r="F5" i="2"/>
  <c r="E5" i="2"/>
  <c r="C96" i="13" s="1"/>
  <c r="D5" i="2"/>
  <c r="C5" i="2"/>
  <c r="B5" i="2"/>
  <c r="AI4" i="2"/>
  <c r="F95" i="13" s="1"/>
  <c r="AH4" i="2"/>
  <c r="AG4" i="2"/>
  <c r="AF4" i="2"/>
  <c r="AE4" i="2"/>
  <c r="AD4" i="2"/>
  <c r="AC4" i="2"/>
  <c r="AB4" i="2"/>
  <c r="AA4" i="2"/>
  <c r="Z4" i="2"/>
  <c r="Y4" i="2"/>
  <c r="E95" i="13" s="1"/>
  <c r="X4" i="2"/>
  <c r="W4" i="2"/>
  <c r="V4" i="2"/>
  <c r="U4" i="2"/>
  <c r="T4" i="2"/>
  <c r="S4" i="2"/>
  <c r="R4" i="2"/>
  <c r="Q4" i="2"/>
  <c r="P4" i="2"/>
  <c r="O4" i="2"/>
  <c r="D95" i="13" s="1"/>
  <c r="N4" i="2"/>
  <c r="M4" i="2"/>
  <c r="L4" i="2"/>
  <c r="K4" i="2"/>
  <c r="J4" i="2"/>
  <c r="I4" i="2"/>
  <c r="H4" i="2"/>
  <c r="G4" i="2"/>
  <c r="F4" i="2"/>
  <c r="E4" i="2"/>
  <c r="C95" i="13" s="1"/>
  <c r="D4" i="2"/>
  <c r="C4" i="2"/>
  <c r="B4" i="2"/>
  <c r="AI3" i="2"/>
  <c r="F94" i="13" s="1"/>
  <c r="AH3" i="2"/>
  <c r="AG3" i="2"/>
  <c r="AF3" i="2"/>
  <c r="AE3" i="2"/>
  <c r="AD3" i="2"/>
  <c r="AC3" i="2"/>
  <c r="AB3" i="2"/>
  <c r="AA3" i="2"/>
  <c r="Z3" i="2"/>
  <c r="Y3" i="2"/>
  <c r="E94" i="13" s="1"/>
  <c r="X3" i="2"/>
  <c r="W3" i="2"/>
  <c r="V3" i="2"/>
  <c r="U3" i="2"/>
  <c r="T3" i="2"/>
  <c r="S3" i="2"/>
  <c r="R3" i="2"/>
  <c r="Q3" i="2"/>
  <c r="P3" i="2"/>
  <c r="O3" i="2"/>
  <c r="D94" i="13" s="1"/>
  <c r="N3" i="2"/>
  <c r="M3" i="2"/>
  <c r="L3" i="2"/>
  <c r="K3" i="2"/>
  <c r="J3" i="2"/>
  <c r="I3" i="2"/>
  <c r="H3" i="2"/>
  <c r="G3" i="2"/>
  <c r="F3" i="2"/>
  <c r="E3" i="2"/>
  <c r="C94" i="13" s="1"/>
  <c r="D3" i="2"/>
  <c r="C3" i="2"/>
  <c r="B3" i="2"/>
  <c r="AI2" i="2"/>
  <c r="F93" i="13" s="1"/>
  <c r="AH2" i="2"/>
  <c r="AG2" i="2"/>
  <c r="AF2" i="2"/>
  <c r="AE2" i="2"/>
  <c r="AD2" i="2"/>
  <c r="AC2" i="2"/>
  <c r="AB2" i="2"/>
  <c r="AA2" i="2"/>
  <c r="Z2" i="2"/>
  <c r="Y2" i="2"/>
  <c r="E93" i="13" s="1"/>
  <c r="X2" i="2"/>
  <c r="W2" i="2"/>
  <c r="V2" i="2"/>
  <c r="U2" i="2"/>
  <c r="T2" i="2"/>
  <c r="S2" i="2"/>
  <c r="R2" i="2"/>
  <c r="Q2" i="2"/>
  <c r="P2" i="2"/>
  <c r="O2" i="2"/>
  <c r="D93" i="13" s="1"/>
  <c r="N2" i="2"/>
  <c r="M2" i="2"/>
  <c r="L2" i="2"/>
  <c r="K2" i="2"/>
  <c r="J2" i="2"/>
  <c r="I2" i="2"/>
  <c r="H2" i="2"/>
  <c r="G2" i="2"/>
  <c r="F2" i="2"/>
  <c r="E2" i="2"/>
  <c r="C93" i="13" s="1"/>
  <c r="D2" i="2"/>
  <c r="C2" i="2"/>
  <c r="B2" i="2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I61" i="3" l="1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D64" i="13" s="1"/>
  <c r="N4" i="3"/>
  <c r="M4" i="3"/>
  <c r="L4" i="3"/>
  <c r="K4" i="3"/>
  <c r="J4" i="3"/>
  <c r="I4" i="3"/>
  <c r="H4" i="3"/>
  <c r="G4" i="3"/>
  <c r="F4" i="3"/>
  <c r="E4" i="3"/>
  <c r="C64" i="13" s="1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62" i="13" l="1"/>
  <c r="D63" i="13"/>
  <c r="F63" i="13"/>
  <c r="D62" i="13"/>
  <c r="F62" i="13"/>
  <c r="C63" i="13"/>
  <c r="E63" i="13"/>
  <c r="F64" i="13"/>
  <c r="C65" i="13"/>
  <c r="E65" i="13"/>
  <c r="L46" i="3"/>
  <c r="T46" i="3"/>
  <c r="J47" i="3"/>
  <c r="R47" i="3"/>
  <c r="H48" i="3"/>
  <c r="P48" i="3"/>
  <c r="F49" i="3"/>
  <c r="N49" i="3"/>
  <c r="E62" i="13"/>
  <c r="E64" i="13"/>
  <c r="D65" i="13"/>
  <c r="F65" i="13"/>
  <c r="B27" i="3"/>
  <c r="B46" i="3" s="1"/>
  <c r="C27" i="3"/>
  <c r="C46" i="3" s="1"/>
  <c r="D27" i="3"/>
  <c r="D46" i="3" s="1"/>
  <c r="E27" i="3"/>
  <c r="C31" i="13" s="1"/>
  <c r="F27" i="3"/>
  <c r="F46" i="3" s="1"/>
  <c r="G27" i="3"/>
  <c r="G46" i="3" s="1"/>
  <c r="H27" i="3"/>
  <c r="H46" i="3" s="1"/>
  <c r="I27" i="3"/>
  <c r="I46" i="3" s="1"/>
  <c r="J27" i="3"/>
  <c r="J46" i="3" s="1"/>
  <c r="K27" i="3"/>
  <c r="K46" i="3" s="1"/>
  <c r="L27" i="3"/>
  <c r="M27" i="3"/>
  <c r="M46" i="3" s="1"/>
  <c r="N27" i="3"/>
  <c r="N46" i="3" s="1"/>
  <c r="O27" i="3"/>
  <c r="D31" i="13" s="1"/>
  <c r="P27" i="3"/>
  <c r="P46" i="3" s="1"/>
  <c r="Q27" i="3"/>
  <c r="Q46" i="3" s="1"/>
  <c r="R27" i="3"/>
  <c r="R46" i="3" s="1"/>
  <c r="S27" i="3"/>
  <c r="S46" i="3" s="1"/>
  <c r="T27" i="3"/>
  <c r="U27" i="3"/>
  <c r="U46" i="3" s="1"/>
  <c r="V27" i="3"/>
  <c r="V46" i="3" s="1"/>
  <c r="W27" i="3"/>
  <c r="W46" i="3" s="1"/>
  <c r="X27" i="3"/>
  <c r="X46" i="3" s="1"/>
  <c r="Y27" i="3"/>
  <c r="E31" i="13" s="1"/>
  <c r="Z27" i="3"/>
  <c r="Z46" i="3" s="1"/>
  <c r="AA27" i="3"/>
  <c r="AA46" i="3" s="1"/>
  <c r="AB27" i="3"/>
  <c r="AB46" i="3" s="1"/>
  <c r="AC27" i="3"/>
  <c r="AC46" i="3" s="1"/>
  <c r="AD27" i="3"/>
  <c r="AD46" i="3" s="1"/>
  <c r="AE27" i="3"/>
  <c r="AE46" i="3" s="1"/>
  <c r="AF27" i="3"/>
  <c r="AF46" i="3" s="1"/>
  <c r="AG27" i="3"/>
  <c r="AG46" i="3" s="1"/>
  <c r="AH27" i="3"/>
  <c r="AH46" i="3" s="1"/>
  <c r="AI27" i="3"/>
  <c r="F31" i="13" s="1"/>
  <c r="B28" i="3"/>
  <c r="B47" i="3" s="1"/>
  <c r="C28" i="3"/>
  <c r="C47" i="3" s="1"/>
  <c r="D28" i="3"/>
  <c r="D47" i="3" s="1"/>
  <c r="E28" i="3"/>
  <c r="C32" i="13" s="1"/>
  <c r="F28" i="3"/>
  <c r="F47" i="3" s="1"/>
  <c r="G28" i="3"/>
  <c r="G47" i="3" s="1"/>
  <c r="H28" i="3"/>
  <c r="H47" i="3" s="1"/>
  <c r="I28" i="3"/>
  <c r="I47" i="3" s="1"/>
  <c r="J28" i="3"/>
  <c r="K28" i="3"/>
  <c r="K47" i="3" s="1"/>
  <c r="L28" i="3"/>
  <c r="L47" i="3" s="1"/>
  <c r="M28" i="3"/>
  <c r="M47" i="3" s="1"/>
  <c r="N28" i="3"/>
  <c r="N47" i="3" s="1"/>
  <c r="O28" i="3"/>
  <c r="D32" i="13" s="1"/>
  <c r="P28" i="3"/>
  <c r="P47" i="3" s="1"/>
  <c r="Q28" i="3"/>
  <c r="Q47" i="3" s="1"/>
  <c r="R28" i="3"/>
  <c r="S28" i="3"/>
  <c r="S47" i="3" s="1"/>
  <c r="T28" i="3"/>
  <c r="T47" i="3" s="1"/>
  <c r="U28" i="3"/>
  <c r="U47" i="3" s="1"/>
  <c r="V28" i="3"/>
  <c r="V47" i="3" s="1"/>
  <c r="W28" i="3"/>
  <c r="W47" i="3" s="1"/>
  <c r="X28" i="3"/>
  <c r="X47" i="3" s="1"/>
  <c r="Y28" i="3"/>
  <c r="E32" i="13" s="1"/>
  <c r="Z28" i="3"/>
  <c r="Z47" i="3" s="1"/>
  <c r="AA28" i="3"/>
  <c r="AA47" i="3" s="1"/>
  <c r="AB28" i="3"/>
  <c r="AB47" i="3" s="1"/>
  <c r="AC28" i="3"/>
  <c r="AC47" i="3" s="1"/>
  <c r="AD28" i="3"/>
  <c r="AD47" i="3" s="1"/>
  <c r="AE28" i="3"/>
  <c r="AE47" i="3" s="1"/>
  <c r="AF28" i="3"/>
  <c r="AF47" i="3" s="1"/>
  <c r="AG28" i="3"/>
  <c r="AG47" i="3" s="1"/>
  <c r="AH28" i="3"/>
  <c r="AH47" i="3" s="1"/>
  <c r="AI28" i="3"/>
  <c r="F32" i="13" s="1"/>
  <c r="B29" i="3"/>
  <c r="B48" i="3" s="1"/>
  <c r="C29" i="3"/>
  <c r="C48" i="3" s="1"/>
  <c r="D29" i="3"/>
  <c r="D48" i="3" s="1"/>
  <c r="E29" i="3"/>
  <c r="C33" i="13" s="1"/>
  <c r="F29" i="3"/>
  <c r="F48" i="3" s="1"/>
  <c r="G29" i="3"/>
  <c r="G48" i="3" s="1"/>
  <c r="H29" i="3"/>
  <c r="I29" i="3"/>
  <c r="I48" i="3" s="1"/>
  <c r="J29" i="3"/>
  <c r="J48" i="3" s="1"/>
  <c r="K29" i="3"/>
  <c r="K48" i="3" s="1"/>
  <c r="L29" i="3"/>
  <c r="L48" i="3" s="1"/>
  <c r="M29" i="3"/>
  <c r="M48" i="3" s="1"/>
  <c r="N29" i="3"/>
  <c r="N48" i="3" s="1"/>
  <c r="O29" i="3"/>
  <c r="D33" i="13" s="1"/>
  <c r="P29" i="3"/>
  <c r="Q29" i="3"/>
  <c r="Q48" i="3" s="1"/>
  <c r="R29" i="3"/>
  <c r="R48" i="3" s="1"/>
  <c r="S29" i="3"/>
  <c r="S48" i="3" s="1"/>
  <c r="T29" i="3"/>
  <c r="T48" i="3" s="1"/>
  <c r="U29" i="3"/>
  <c r="U48" i="3" s="1"/>
  <c r="V29" i="3"/>
  <c r="V48" i="3" s="1"/>
  <c r="W29" i="3"/>
  <c r="W48" i="3" s="1"/>
  <c r="X29" i="3"/>
  <c r="X48" i="3" s="1"/>
  <c r="Y29" i="3"/>
  <c r="E33" i="13" s="1"/>
  <c r="Z29" i="3"/>
  <c r="Z48" i="3" s="1"/>
  <c r="AA29" i="3"/>
  <c r="AA48" i="3" s="1"/>
  <c r="AB29" i="3"/>
  <c r="AB48" i="3" s="1"/>
  <c r="AC29" i="3"/>
  <c r="AC48" i="3" s="1"/>
  <c r="AD29" i="3"/>
  <c r="AD48" i="3" s="1"/>
  <c r="AE29" i="3"/>
  <c r="AE48" i="3" s="1"/>
  <c r="AF29" i="3"/>
  <c r="AF48" i="3" s="1"/>
  <c r="AG29" i="3"/>
  <c r="AG48" i="3" s="1"/>
  <c r="AH29" i="3"/>
  <c r="AH48" i="3" s="1"/>
  <c r="AI29" i="3"/>
  <c r="F33" i="13" s="1"/>
  <c r="B30" i="3"/>
  <c r="B49" i="3" s="1"/>
  <c r="C30" i="3"/>
  <c r="C49" i="3" s="1"/>
  <c r="D30" i="3"/>
  <c r="D49" i="3" s="1"/>
  <c r="E30" i="3"/>
  <c r="C34" i="13" s="1"/>
  <c r="F30" i="3"/>
  <c r="G30" i="3"/>
  <c r="G49" i="3" s="1"/>
  <c r="H30" i="3"/>
  <c r="H49" i="3" s="1"/>
  <c r="I30" i="3"/>
  <c r="I49" i="3" s="1"/>
  <c r="J30" i="3"/>
  <c r="J49" i="3" s="1"/>
  <c r="K30" i="3"/>
  <c r="K49" i="3" s="1"/>
  <c r="L30" i="3"/>
  <c r="L49" i="3" s="1"/>
  <c r="M30" i="3"/>
  <c r="M49" i="3" s="1"/>
  <c r="N30" i="3"/>
  <c r="O30" i="3"/>
  <c r="D34" i="13" s="1"/>
  <c r="P30" i="3"/>
  <c r="P49" i="3" s="1"/>
  <c r="Q30" i="3"/>
  <c r="Q49" i="3" s="1"/>
  <c r="R30" i="3"/>
  <c r="R49" i="3" s="1"/>
  <c r="S30" i="3"/>
  <c r="S49" i="3" s="1"/>
  <c r="T30" i="3"/>
  <c r="T49" i="3" s="1"/>
  <c r="U30" i="3"/>
  <c r="U49" i="3" s="1"/>
  <c r="V30" i="3"/>
  <c r="V49" i="3" s="1"/>
  <c r="W30" i="3"/>
  <c r="W49" i="3" s="1"/>
  <c r="X30" i="3"/>
  <c r="X49" i="3" s="1"/>
  <c r="Y30" i="3"/>
  <c r="E34" i="13" s="1"/>
  <c r="Z30" i="3"/>
  <c r="Z49" i="3" s="1"/>
  <c r="AA30" i="3"/>
  <c r="AA49" i="3" s="1"/>
  <c r="AB30" i="3"/>
  <c r="AB49" i="3" s="1"/>
  <c r="AC30" i="3"/>
  <c r="AC49" i="3" s="1"/>
  <c r="AD30" i="3"/>
  <c r="AD49" i="3" s="1"/>
  <c r="AE30" i="3"/>
  <c r="AE49" i="3" s="1"/>
  <c r="AF30" i="3"/>
  <c r="AF49" i="3" s="1"/>
  <c r="AG30" i="3"/>
  <c r="AG49" i="3" s="1"/>
  <c r="AH30" i="3"/>
  <c r="AH49" i="3" s="1"/>
  <c r="AI30" i="3"/>
  <c r="F34" i="13" s="1"/>
  <c r="AI5" i="1"/>
  <c r="F7" i="13" s="1"/>
  <c r="AH5" i="1"/>
  <c r="AG5" i="1"/>
  <c r="AF5" i="1"/>
  <c r="AE5" i="1"/>
  <c r="AD5" i="1"/>
  <c r="AC5" i="1"/>
  <c r="AB5" i="1"/>
  <c r="AA5" i="1"/>
  <c r="Z5" i="1"/>
  <c r="Y5" i="1"/>
  <c r="E7" i="13" s="1"/>
  <c r="X5" i="1"/>
  <c r="W5" i="1"/>
  <c r="V5" i="1"/>
  <c r="U5" i="1"/>
  <c r="T5" i="1"/>
  <c r="S5" i="1"/>
  <c r="R5" i="1"/>
  <c r="Q5" i="1"/>
  <c r="P5" i="1"/>
  <c r="O5" i="1"/>
  <c r="D7" i="13" s="1"/>
  <c r="N5" i="1"/>
  <c r="M5" i="1"/>
  <c r="L5" i="1"/>
  <c r="K5" i="1"/>
  <c r="J5" i="1"/>
  <c r="I5" i="1"/>
  <c r="H5" i="1"/>
  <c r="G5" i="1"/>
  <c r="F5" i="1"/>
  <c r="E5" i="1"/>
  <c r="C7" i="13" s="1"/>
  <c r="D5" i="1"/>
  <c r="C5" i="1"/>
  <c r="B5" i="1"/>
  <c r="AI4" i="1"/>
  <c r="F6" i="13" s="1"/>
  <c r="AH4" i="1"/>
  <c r="AG4" i="1"/>
  <c r="AF4" i="1"/>
  <c r="AE4" i="1"/>
  <c r="AD4" i="1"/>
  <c r="AC4" i="1"/>
  <c r="AB4" i="1"/>
  <c r="AA4" i="1"/>
  <c r="Z4" i="1"/>
  <c r="Y4" i="1"/>
  <c r="E6" i="13" s="1"/>
  <c r="X4" i="1"/>
  <c r="W4" i="1"/>
  <c r="V4" i="1"/>
  <c r="U4" i="1"/>
  <c r="T4" i="1"/>
  <c r="S4" i="1"/>
  <c r="R4" i="1"/>
  <c r="Q4" i="1"/>
  <c r="P4" i="1"/>
  <c r="O4" i="1"/>
  <c r="D6" i="13" s="1"/>
  <c r="N4" i="1"/>
  <c r="M4" i="1"/>
  <c r="L4" i="1"/>
  <c r="K4" i="1"/>
  <c r="J4" i="1"/>
  <c r="I4" i="1"/>
  <c r="H4" i="1"/>
  <c r="G4" i="1"/>
  <c r="F4" i="1"/>
  <c r="E4" i="1"/>
  <c r="C6" i="13" s="1"/>
  <c r="D4" i="1"/>
  <c r="C4" i="1"/>
  <c r="B4" i="1"/>
  <c r="AI3" i="1"/>
  <c r="F5" i="13" s="1"/>
  <c r="AH3" i="1"/>
  <c r="AG3" i="1"/>
  <c r="AF3" i="1"/>
  <c r="AE3" i="1"/>
  <c r="AD3" i="1"/>
  <c r="AC3" i="1"/>
  <c r="AB3" i="1"/>
  <c r="AA3" i="1"/>
  <c r="Z3" i="1"/>
  <c r="Y3" i="1"/>
  <c r="E5" i="13" s="1"/>
  <c r="X3" i="1"/>
  <c r="W3" i="1"/>
  <c r="V3" i="1"/>
  <c r="U3" i="1"/>
  <c r="T3" i="1"/>
  <c r="S3" i="1"/>
  <c r="R3" i="1"/>
  <c r="Q3" i="1"/>
  <c r="P3" i="1"/>
  <c r="O3" i="1"/>
  <c r="D5" i="13" s="1"/>
  <c r="N3" i="1"/>
  <c r="M3" i="1"/>
  <c r="L3" i="1"/>
  <c r="K3" i="1"/>
  <c r="J3" i="1"/>
  <c r="I3" i="1"/>
  <c r="H3" i="1"/>
  <c r="G3" i="1"/>
  <c r="F3" i="1"/>
  <c r="E3" i="1"/>
  <c r="C5" i="13" s="1"/>
  <c r="D3" i="1"/>
  <c r="C3" i="1"/>
  <c r="B3" i="1"/>
  <c r="AI2" i="1"/>
  <c r="F4" i="13" s="1"/>
  <c r="AH2" i="1"/>
  <c r="AG2" i="1"/>
  <c r="AF2" i="1"/>
  <c r="AE2" i="1"/>
  <c r="AD2" i="1"/>
  <c r="AC2" i="1"/>
  <c r="AB2" i="1"/>
  <c r="AA2" i="1"/>
  <c r="Z2" i="1"/>
  <c r="Y2" i="1"/>
  <c r="E4" i="13" s="1"/>
  <c r="X2" i="1"/>
  <c r="W2" i="1"/>
  <c r="V2" i="1"/>
  <c r="U2" i="1"/>
  <c r="T2" i="1"/>
  <c r="S2" i="1"/>
  <c r="R2" i="1"/>
  <c r="Q2" i="1"/>
  <c r="P2" i="1"/>
  <c r="O2" i="1"/>
  <c r="D4" i="13" s="1"/>
  <c r="N2" i="1"/>
  <c r="M2" i="1"/>
  <c r="L2" i="1"/>
  <c r="K2" i="1"/>
  <c r="J2" i="1"/>
  <c r="I2" i="1"/>
  <c r="H2" i="1"/>
  <c r="G2" i="1"/>
  <c r="F2" i="1"/>
  <c r="E2" i="1"/>
  <c r="C4" i="13" s="1"/>
  <c r="D2" i="1"/>
  <c r="C2" i="1"/>
  <c r="B2" i="1"/>
  <c r="O49" i="3" l="1"/>
  <c r="K34" i="13" s="1"/>
  <c r="E47" i="3"/>
  <c r="J32" i="13" s="1"/>
  <c r="O46" i="3"/>
  <c r="K31" i="13" s="1"/>
  <c r="E46" i="3"/>
  <c r="J31" i="13" s="1"/>
  <c r="E49" i="3"/>
  <c r="J34" i="13" s="1"/>
  <c r="AI47" i="3"/>
  <c r="M32" i="13" s="1"/>
  <c r="O47" i="3"/>
  <c r="K32" i="13" s="1"/>
  <c r="O48" i="3"/>
  <c r="K33" i="13" s="1"/>
  <c r="AI49" i="3"/>
  <c r="M34" i="13" s="1"/>
  <c r="Y48" i="3"/>
  <c r="Y46" i="3"/>
  <c r="Y47" i="3"/>
  <c r="AI46" i="3"/>
  <c r="M31" i="13" s="1"/>
  <c r="E48" i="3"/>
  <c r="J33" i="13" s="1"/>
  <c r="Y49" i="3"/>
  <c r="AI48" i="3"/>
  <c r="M33" i="13" s="1"/>
  <c r="L32" i="13" l="1"/>
  <c r="L33" i="13"/>
  <c r="L34" i="13"/>
  <c r="L31" i="13"/>
</calcChain>
</file>

<file path=xl/sharedStrings.xml><?xml version="1.0" encoding="utf-8"?>
<sst xmlns="http://schemas.openxmlformats.org/spreadsheetml/2006/main" count="457" uniqueCount="132">
  <si>
    <t>Domestic PV MW - NPg</t>
  </si>
  <si>
    <t>Domestic PV MW - NPgN</t>
  </si>
  <si>
    <t>Domestic PV MW - NPgY</t>
  </si>
  <si>
    <t>Wind MW - NPg</t>
  </si>
  <si>
    <t>Wind MW - NPgN</t>
  </si>
  <si>
    <t>Wind MW - NPgY</t>
  </si>
  <si>
    <t>Large Solar MW - NPg</t>
  </si>
  <si>
    <t>Large Solar MW - NPgN</t>
  </si>
  <si>
    <t>Large Solar MW - NPgY</t>
  </si>
  <si>
    <t>Domestic HP</t>
  </si>
  <si>
    <t>BREAKDOWN  BELOW</t>
  </si>
  <si>
    <t>CHP</t>
  </si>
  <si>
    <t>Other Generation</t>
  </si>
  <si>
    <t>Other &amp; CHP MW - NPg</t>
  </si>
  <si>
    <t>Other &amp; CHP - NPgN</t>
  </si>
  <si>
    <t>Other &amp; CHP - NPgY</t>
  </si>
  <si>
    <t>Storage MW - NPg</t>
  </si>
  <si>
    <t>Storage MW - NPgN</t>
  </si>
  <si>
    <t>Storage MW - NPgY</t>
  </si>
  <si>
    <t>Gross Peak Demand MW - NPg</t>
  </si>
  <si>
    <t>Gross Peak Demand MW - NPgN</t>
  </si>
  <si>
    <t>Gross Peak Demand MW - NPgY</t>
  </si>
  <si>
    <t>NOTE - Diversity means sum of 2 licence peaks not same as NPg peak - so NPg summation of the two licence areas is a simplification</t>
  </si>
  <si>
    <t>Gross Peak Demand  with CF MW - NPgN</t>
  </si>
  <si>
    <t>Gross Peak Demand  with CF MW - NPgY</t>
  </si>
  <si>
    <t>Gross Peak Demand  with CF MW - NPg</t>
  </si>
  <si>
    <t>Below are Gross Peak Demand Projections With Customer Flexibility (Not procured by DNO) from TouT, EV Smart Charging etc</t>
  </si>
  <si>
    <t>No. of EVs - NPg</t>
  </si>
  <si>
    <t>No. of EVs - NPgN</t>
  </si>
  <si>
    <t>No. of EVs - NPgY</t>
  </si>
  <si>
    <t>No. of HPs - NPg</t>
  </si>
  <si>
    <t>No. of HPs - NPgN</t>
  </si>
  <si>
    <t>No. of HPs - NPgY</t>
  </si>
  <si>
    <t>No. of Domestic HPs - NPg</t>
  </si>
  <si>
    <t>No. of Domestic HPs - NPgN</t>
  </si>
  <si>
    <t>No. of Domestic HPs - NPgY</t>
  </si>
  <si>
    <t>No. of I&amp;C HPs</t>
  </si>
  <si>
    <t>No. of I&amp;C HPs - NPg</t>
  </si>
  <si>
    <t>No. of I&amp;C HPs - NPgN</t>
  </si>
  <si>
    <t>No. of I&amp;C HPs - NPgY</t>
  </si>
  <si>
    <t>Other gen MW - NPgY</t>
  </si>
  <si>
    <t>Other gen MW - NPgN</t>
  </si>
  <si>
    <t>Other gen MW - NPg</t>
  </si>
  <si>
    <t>CHP MW - NPgY</t>
  </si>
  <si>
    <t>CHP MW - NPgN</t>
  </si>
  <si>
    <t>CHP MW - NPg</t>
  </si>
  <si>
    <t>BREAKDOWN  BELOW - But use combined category above for publication</t>
  </si>
  <si>
    <t>NG FES 2019 - Community Renewables</t>
  </si>
  <si>
    <t>NG FES 2019 - Two Degrees</t>
  </si>
  <si>
    <t>NG FES 2019 - Steady Progression</t>
  </si>
  <si>
    <t>NG FES 2019 - Consumer Evolution</t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</si>
  <si>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Parameters allocated to LA areas from the primary percentages derived from summing up the customer base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</si>
  <si>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Parameters for which every associated LA merely shows the value for the max of the associated primaries (and a histogram of all primary values).</t>
    </r>
  </si>
  <si>
    <t>In this workbook</t>
  </si>
  <si>
    <t>Electric Vehicles (No.)</t>
  </si>
  <si>
    <t>Residential Heat Pumps (No.)</t>
  </si>
  <si>
    <t>Community Renewables</t>
  </si>
  <si>
    <t>Two Degrees</t>
  </si>
  <si>
    <t>Steady Progression</t>
  </si>
  <si>
    <t>Consumer Evolution</t>
  </si>
  <si>
    <t>Residential PV Capacity (MW)</t>
  </si>
  <si>
    <t>Large Scale PV Capacity (MW)</t>
  </si>
  <si>
    <t>Wind Energy Capacity (MW)</t>
  </si>
  <si>
    <t>Other DG Capacity (MW)</t>
  </si>
  <si>
    <t>Energy Consumption (GWh)</t>
  </si>
  <si>
    <t>Storage Capacity (MW)</t>
  </si>
  <si>
    <t>Gross Peak Demand - No CF (MW)</t>
  </si>
  <si>
    <t>Gross Peak Demand - With CF (MW)</t>
  </si>
  <si>
    <t>I&amp;C  Heat Pumps (No.)</t>
  </si>
  <si>
    <t>Total Heat Pumps (No.)</t>
  </si>
  <si>
    <t>Gross Demand Consumption MWh - NPg</t>
  </si>
  <si>
    <t>Gross Demand Consumption MWh - NPgN</t>
  </si>
  <si>
    <t>Gross Demand Consumption MWh - NPgY</t>
  </si>
  <si>
    <t>Underlying Consumption MWh- NPg</t>
  </si>
  <si>
    <t>Heatpump Consumption MWh- NPg</t>
  </si>
  <si>
    <t>EV Consumption MWh - NPg</t>
  </si>
  <si>
    <t>Check Gross Demand Consumption MWh - NPg</t>
  </si>
  <si>
    <t>Gross Demand Consumption GWh - NPg</t>
  </si>
  <si>
    <t>Electric Vehicles (number)</t>
  </si>
  <si>
    <t>Number of registered plug in electric vehicles (pure and hybrid)</t>
  </si>
  <si>
    <t>Heat Pumps (number)</t>
  </si>
  <si>
    <t>Number of heat pumps per residential household and commercial properties including from district heating schemes</t>
  </si>
  <si>
    <r>
      <rPr>
        <sz val="7"/>
        <color rgb="FF000000"/>
        <rFont val="Times New Roman"/>
        <family val="1"/>
      </rPr>
      <t>D</t>
    </r>
    <r>
      <rPr>
        <sz val="10"/>
        <color rgb="FF000000"/>
        <rFont val="Calibri"/>
        <family val="2"/>
        <scheme val="minor"/>
      </rPr>
      <t>omestic photovoltaic installed capacity (MW)</t>
    </r>
  </si>
  <si>
    <t>Capacity of solar PV panels on domestic roofs for installations less than 4kW</t>
  </si>
  <si>
    <t>Large solar generation installed capacity (MW)</t>
  </si>
  <si>
    <t>Installed capacity of industrial and commercial solar farms</t>
  </si>
  <si>
    <t>Wind generation installed capacity (MW)</t>
  </si>
  <si>
    <t>Installed capacity of industrial and commercial onshore and offshore wind farms</t>
  </si>
  <si>
    <t>Other generation installed capacity (MW)</t>
  </si>
  <si>
    <t>Installed capacity of other generation including biomass, waste, CHP, gas, other thermal</t>
  </si>
  <si>
    <t>Energy storage installed capacity (MW)</t>
  </si>
  <si>
    <t>Installed capacity of domestic, industrial and commercial batteries</t>
  </si>
  <si>
    <t>Domestic underlying energy consumption (MWh)</t>
  </si>
  <si>
    <t>Annual energy consumption by residential households excluding electric vehicle and heat pump consumption</t>
  </si>
  <si>
    <t>Industrial and commercial underlying energy consumption (MWh)</t>
  </si>
  <si>
    <t>Annual energy consumption by industrial and commercial properties excluding electric vehicles and heat pump consumption</t>
  </si>
  <si>
    <t>Total energy consumption including electric vehicles and heat pumps (MWh)</t>
  </si>
  <si>
    <t>Total energy consumption by domestic households and industrial and commercial properties including electric vehicle and heat pump consumption</t>
  </si>
  <si>
    <t>Peak half hourly demand within the year</t>
  </si>
  <si>
    <t>Peak half hourly demand within the year after load shifted by time of use tariffs and smart charging of EVs</t>
  </si>
  <si>
    <t>Peak half hourly demand within the year as proportion of primary substation capacity</t>
  </si>
  <si>
    <t>Peak half hourly demand within the year as proportion of primary substation capacity after load shifted by time of use tariffs and smart charging of EVs</t>
  </si>
  <si>
    <t xml:space="preserve">Peak demand with customer flexibility at Primary Substations (MW) </t>
  </si>
  <si>
    <t xml:space="preserve">Peak demand at Primary Substations (MW) </t>
  </si>
  <si>
    <t xml:space="preserve">Peak utilisation at Primary Substations (%) </t>
  </si>
  <si>
    <t>Peak utilisation with customer flexibility at Primary Substations (%)</t>
  </si>
  <si>
    <t>Status</t>
  </si>
  <si>
    <t>Energy Underlying Consumption MWh- NPg</t>
  </si>
  <si>
    <t>Energy Underlying Consumption MWh - NPgN</t>
  </si>
  <si>
    <t>Energy Underlying Consumption MWh - NPgY</t>
  </si>
  <si>
    <t>Domestic Energy Underlying Consumption  MWh</t>
  </si>
  <si>
    <t>Domestic Underlying Consumption MWh - NPg</t>
  </si>
  <si>
    <t>Domestic Underlying Consumption MWh - NPgN</t>
  </si>
  <si>
    <t>Domestic Underlying Consumption MWh - NPgY</t>
  </si>
  <si>
    <t>I&amp;C Energy Underlying Consumption  MWh</t>
  </si>
  <si>
    <t>I&amp;C Underlying Consumption MWh - NPg</t>
  </si>
  <si>
    <t>I&amp;C Underlying Consumption MWh - NPgN</t>
  </si>
  <si>
    <t>I&amp;C Underlying Consumption MWh - NPgY</t>
  </si>
  <si>
    <t>Energy Heatpump Consumption MWh- NPg</t>
  </si>
  <si>
    <t>Energy Heatpump Consumption MWh - NPgN</t>
  </si>
  <si>
    <t>Energy Heatpump Consumption MWh - NPgY</t>
  </si>
  <si>
    <t>Domestic Energy Heatpump Consumption  MWh</t>
  </si>
  <si>
    <t>Domestic Heatpump Consumption MWh - NPg</t>
  </si>
  <si>
    <t>Domestic Heatpump Consumption MWh - NPgN</t>
  </si>
  <si>
    <t>Domestic Heatpump Consumption MWh - NPgY</t>
  </si>
  <si>
    <t>I&amp;C Energy Heatpump Consumption  MWh</t>
  </si>
  <si>
    <t>I&amp;C Heatpump Consumption MWh - NPg</t>
  </si>
  <si>
    <t>I&amp;C Heatpump Consumption MWh - NPgN</t>
  </si>
  <si>
    <t>I&amp;C Heatpump Consumption MWh - NPgY</t>
  </si>
  <si>
    <t>EV Consumption MWh - NPgN</t>
  </si>
  <si>
    <t>EV Consumption MWh - NPgY</t>
  </si>
  <si>
    <t>Charts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</si>
</sst>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 tint="0.14999847407452621"/>
      <name val="Calibri"/>
      <family val="2"/>
      <scheme val="minor"/>
    </font>
    <font>
      <i/>
      <sz val="10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color theme="1" tint="0.14999847407452621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/>
    <xf numFmtId="0" fontId="7" fillId="0" borderId="0" xfId="0" applyFont="1"/>
    <xf numFmtId="0" fontId="5" fillId="0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left" vertical="center"/>
    </xf>
    <xf numFmtId="0" fontId="8" fillId="0" borderId="0" xfId="0" applyFont="1"/>
    <xf numFmtId="0" fontId="10" fillId="2" borderId="0" xfId="0" applyFont="1" applyFill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164" fontId="15" fillId="0" borderId="2" xfId="1" applyNumberFormat="1" applyFont="1" applyFill="1" applyBorder="1" applyAlignment="1" applyProtection="1">
      <alignment horizontal="center" vertical="center"/>
      <protection hidden="1"/>
    </xf>
    <xf numFmtId="43" fontId="3" fillId="0" borderId="2" xfId="1" applyNumberFormat="1" applyFont="1" applyFill="1" applyBorder="1" applyAlignment="1" applyProtection="1">
      <alignment horizontal="center" vertical="center"/>
      <protection hidden="1"/>
    </xf>
    <xf numFmtId="9" fontId="0" fillId="0" borderId="0" xfId="2" applyFont="1"/>
    <xf numFmtId="164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center" vertical="center"/>
    </xf>
    <xf numFmtId="164" fontId="20" fillId="0" borderId="2" xfId="1" applyNumberFormat="1" applyFont="1" applyFill="1" applyBorder="1" applyAlignment="1" applyProtection="1">
      <alignment horizontal="center" vertical="center"/>
      <protection hidden="1"/>
    </xf>
    <xf numFmtId="0" fontId="20" fillId="0" borderId="0" xfId="0" applyFont="1"/>
    <xf numFmtId="0" fontId="21" fillId="0" borderId="0" xfId="0" applyFont="1"/>
    <xf numFmtId="0" fontId="21" fillId="0" borderId="0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164" fontId="18" fillId="0" borderId="2" xfId="1" applyNumberFormat="1" applyFont="1" applyFill="1" applyBorder="1" applyAlignment="1" applyProtection="1">
      <alignment horizontal="center" vertical="center"/>
      <protection hidden="1"/>
    </xf>
  </cellXfs>
  <cellStyles count="3">
    <cellStyle name="Linked Cell" xfId="1" builtinId="2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CC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Electric Vehicles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'Electric Vehicles'!$B$1:$AI$1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'Electric Vehicles'!$B$2:$AI$2</c:f>
              <c:numCache>
                <c:formatCode>_-* #,##0_-;\-* #,##0_-;_-* "-"??_-;_-@_-</c:formatCode>
                <c:ptCount val="34"/>
                <c:pt idx="0">
                  <c:v>11852</c:v>
                </c:pt>
                <c:pt idx="1">
                  <c:v>17916</c:v>
                </c:pt>
                <c:pt idx="2">
                  <c:v>34302</c:v>
                </c:pt>
                <c:pt idx="3">
                  <c:v>56135</c:v>
                </c:pt>
                <c:pt idx="4">
                  <c:v>85476</c:v>
                </c:pt>
                <c:pt idx="5">
                  <c:v>124525</c:v>
                </c:pt>
                <c:pt idx="6">
                  <c:v>177048</c:v>
                </c:pt>
                <c:pt idx="7">
                  <c:v>247690</c:v>
                </c:pt>
                <c:pt idx="8">
                  <c:v>341616</c:v>
                </c:pt>
                <c:pt idx="9">
                  <c:v>465286</c:v>
                </c:pt>
                <c:pt idx="10">
                  <c:v>626034</c:v>
                </c:pt>
                <c:pt idx="11">
                  <c:v>831129</c:v>
                </c:pt>
                <c:pt idx="12">
                  <c:v>1086330</c:v>
                </c:pt>
                <c:pt idx="13">
                  <c:v>1393292</c:v>
                </c:pt>
                <c:pt idx="14">
                  <c:v>1748674</c:v>
                </c:pt>
                <c:pt idx="15">
                  <c:v>2139090</c:v>
                </c:pt>
                <c:pt idx="16">
                  <c:v>2546263</c:v>
                </c:pt>
                <c:pt idx="17">
                  <c:v>2944123</c:v>
                </c:pt>
                <c:pt idx="18">
                  <c:v>3314419</c:v>
                </c:pt>
                <c:pt idx="19">
                  <c:v>3638741</c:v>
                </c:pt>
                <c:pt idx="20">
                  <c:v>3906658</c:v>
                </c:pt>
                <c:pt idx="21">
                  <c:v>4120676</c:v>
                </c:pt>
                <c:pt idx="22">
                  <c:v>4297311</c:v>
                </c:pt>
                <c:pt idx="23">
                  <c:v>4452122</c:v>
                </c:pt>
                <c:pt idx="24">
                  <c:v>4523136</c:v>
                </c:pt>
                <c:pt idx="25">
                  <c:v>4571820</c:v>
                </c:pt>
                <c:pt idx="26">
                  <c:v>4609842</c:v>
                </c:pt>
                <c:pt idx="27">
                  <c:v>4634645</c:v>
                </c:pt>
                <c:pt idx="28">
                  <c:v>4642532</c:v>
                </c:pt>
                <c:pt idx="29">
                  <c:v>4640690</c:v>
                </c:pt>
                <c:pt idx="30">
                  <c:v>4630214</c:v>
                </c:pt>
                <c:pt idx="31">
                  <c:v>4612135</c:v>
                </c:pt>
                <c:pt idx="32">
                  <c:v>4597428</c:v>
                </c:pt>
                <c:pt idx="33">
                  <c:v>4588641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marker>
            <c:symbol val="none"/>
          </c:marker>
          <c:cat>
            <c:numRef>
              <c:f>'Electric Vehicles'!$B$1:$AI$1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'Electric Vehicles'!$B$3:$AI$3</c:f>
              <c:numCache>
                <c:formatCode>_-* #,##0_-;\-* #,##0_-;_-* "-"??_-;_-@_-</c:formatCode>
                <c:ptCount val="34"/>
                <c:pt idx="0">
                  <c:v>11852</c:v>
                </c:pt>
                <c:pt idx="1">
                  <c:v>17916</c:v>
                </c:pt>
                <c:pt idx="2">
                  <c:v>34005</c:v>
                </c:pt>
                <c:pt idx="3">
                  <c:v>55599</c:v>
                </c:pt>
                <c:pt idx="4">
                  <c:v>84644</c:v>
                </c:pt>
                <c:pt idx="5">
                  <c:v>123317</c:v>
                </c:pt>
                <c:pt idx="6">
                  <c:v>175382</c:v>
                </c:pt>
                <c:pt idx="7">
                  <c:v>245440</c:v>
                </c:pt>
                <c:pt idx="8">
                  <c:v>338631</c:v>
                </c:pt>
                <c:pt idx="9">
                  <c:v>461357</c:v>
                </c:pt>
                <c:pt idx="10">
                  <c:v>620884</c:v>
                </c:pt>
                <c:pt idx="11">
                  <c:v>824369</c:v>
                </c:pt>
                <c:pt idx="12">
                  <c:v>1077473</c:v>
                </c:pt>
                <c:pt idx="13">
                  <c:v>1381697</c:v>
                </c:pt>
                <c:pt idx="14">
                  <c:v>1733533</c:v>
                </c:pt>
                <c:pt idx="15">
                  <c:v>2119422</c:v>
                </c:pt>
                <c:pt idx="16">
                  <c:v>2520904</c:v>
                </c:pt>
                <c:pt idx="17">
                  <c:v>2911760</c:v>
                </c:pt>
                <c:pt idx="18">
                  <c:v>3273609</c:v>
                </c:pt>
                <c:pt idx="19">
                  <c:v>3588090</c:v>
                </c:pt>
                <c:pt idx="20">
                  <c:v>3848638</c:v>
                </c:pt>
                <c:pt idx="21">
                  <c:v>4052497</c:v>
                </c:pt>
                <c:pt idx="22">
                  <c:v>4219951</c:v>
                </c:pt>
                <c:pt idx="23">
                  <c:v>4367503</c:v>
                </c:pt>
                <c:pt idx="24">
                  <c:v>4444383</c:v>
                </c:pt>
                <c:pt idx="25">
                  <c:v>4495823</c:v>
                </c:pt>
                <c:pt idx="26">
                  <c:v>4541776</c:v>
                </c:pt>
                <c:pt idx="27">
                  <c:v>4578662</c:v>
                </c:pt>
                <c:pt idx="28">
                  <c:v>4601158</c:v>
                </c:pt>
                <c:pt idx="29">
                  <c:v>4614794</c:v>
                </c:pt>
                <c:pt idx="30">
                  <c:v>4619388</c:v>
                </c:pt>
                <c:pt idx="31">
                  <c:v>4614790</c:v>
                </c:pt>
                <c:pt idx="32">
                  <c:v>4601631</c:v>
                </c:pt>
                <c:pt idx="33">
                  <c:v>4571662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'Electric Vehicles'!$B$1:$AI$1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'Electric Vehicles'!$B$4:$AI$4</c:f>
              <c:numCache>
                <c:formatCode>_-* #,##0_-;\-* #,##0_-;_-* "-"??_-;_-@_-</c:formatCode>
                <c:ptCount val="34"/>
                <c:pt idx="0">
                  <c:v>11852</c:v>
                </c:pt>
                <c:pt idx="1">
                  <c:v>17916</c:v>
                </c:pt>
                <c:pt idx="2">
                  <c:v>24614</c:v>
                </c:pt>
                <c:pt idx="3">
                  <c:v>31748</c:v>
                </c:pt>
                <c:pt idx="4">
                  <c:v>40238</c:v>
                </c:pt>
                <c:pt idx="5">
                  <c:v>49682</c:v>
                </c:pt>
                <c:pt idx="6">
                  <c:v>60953</c:v>
                </c:pt>
                <c:pt idx="7">
                  <c:v>75127</c:v>
                </c:pt>
                <c:pt idx="8">
                  <c:v>93075</c:v>
                </c:pt>
                <c:pt idx="9">
                  <c:v>115300</c:v>
                </c:pt>
                <c:pt idx="10">
                  <c:v>143104</c:v>
                </c:pt>
                <c:pt idx="11">
                  <c:v>178519</c:v>
                </c:pt>
                <c:pt idx="12">
                  <c:v>222699</c:v>
                </c:pt>
                <c:pt idx="13">
                  <c:v>278425</c:v>
                </c:pt>
                <c:pt idx="14">
                  <c:v>348597</c:v>
                </c:pt>
                <c:pt idx="15">
                  <c:v>436948</c:v>
                </c:pt>
                <c:pt idx="16">
                  <c:v>546828</c:v>
                </c:pt>
                <c:pt idx="17">
                  <c:v>681928</c:v>
                </c:pt>
                <c:pt idx="18">
                  <c:v>846381</c:v>
                </c:pt>
                <c:pt idx="19">
                  <c:v>1043435</c:v>
                </c:pt>
                <c:pt idx="20">
                  <c:v>1275185</c:v>
                </c:pt>
                <c:pt idx="21">
                  <c:v>1541522</c:v>
                </c:pt>
                <c:pt idx="22">
                  <c:v>1839428</c:v>
                </c:pt>
                <c:pt idx="23">
                  <c:v>2162869</c:v>
                </c:pt>
                <c:pt idx="24">
                  <c:v>2501878</c:v>
                </c:pt>
                <c:pt idx="25">
                  <c:v>2844167</c:v>
                </c:pt>
                <c:pt idx="26">
                  <c:v>3176044</c:v>
                </c:pt>
                <c:pt idx="27">
                  <c:v>3485485</c:v>
                </c:pt>
                <c:pt idx="28">
                  <c:v>3762349</c:v>
                </c:pt>
                <c:pt idx="29">
                  <c:v>3991203</c:v>
                </c:pt>
                <c:pt idx="30">
                  <c:v>4183326</c:v>
                </c:pt>
                <c:pt idx="31">
                  <c:v>4321267</c:v>
                </c:pt>
                <c:pt idx="32">
                  <c:v>4341963</c:v>
                </c:pt>
                <c:pt idx="33">
                  <c:v>4361224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'Electric Vehicles'!$B$1:$AI$1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'Electric Vehicles'!$B$5:$AI$5</c:f>
              <c:numCache>
                <c:formatCode>_-* #,##0_-;\-* #,##0_-;_-* "-"??_-;_-@_-</c:formatCode>
                <c:ptCount val="34"/>
                <c:pt idx="0">
                  <c:v>11852</c:v>
                </c:pt>
                <c:pt idx="1">
                  <c:v>17916</c:v>
                </c:pt>
                <c:pt idx="2">
                  <c:v>24614</c:v>
                </c:pt>
                <c:pt idx="3">
                  <c:v>31641</c:v>
                </c:pt>
                <c:pt idx="4">
                  <c:v>40059</c:v>
                </c:pt>
                <c:pt idx="5">
                  <c:v>49397</c:v>
                </c:pt>
                <c:pt idx="6">
                  <c:v>60512</c:v>
                </c:pt>
                <c:pt idx="7">
                  <c:v>74459</c:v>
                </c:pt>
                <c:pt idx="8">
                  <c:v>92078</c:v>
                </c:pt>
                <c:pt idx="9">
                  <c:v>113830</c:v>
                </c:pt>
                <c:pt idx="10">
                  <c:v>140961</c:v>
                </c:pt>
                <c:pt idx="11">
                  <c:v>175428</c:v>
                </c:pt>
                <c:pt idx="12">
                  <c:v>218293</c:v>
                </c:pt>
                <c:pt idx="13">
                  <c:v>272232</c:v>
                </c:pt>
                <c:pt idx="14">
                  <c:v>340032</c:v>
                </c:pt>
                <c:pt idx="15">
                  <c:v>425338</c:v>
                </c:pt>
                <c:pt idx="16">
                  <c:v>531472</c:v>
                </c:pt>
                <c:pt idx="17">
                  <c:v>662211</c:v>
                </c:pt>
                <c:pt idx="18">
                  <c:v>821929</c:v>
                </c:pt>
                <c:pt idx="19">
                  <c:v>1014251</c:v>
                </c:pt>
                <c:pt idx="20">
                  <c:v>1241704</c:v>
                </c:pt>
                <c:pt idx="21">
                  <c:v>1504531</c:v>
                </c:pt>
                <c:pt idx="22">
                  <c:v>1799885</c:v>
                </c:pt>
                <c:pt idx="23">
                  <c:v>2121728</c:v>
                </c:pt>
                <c:pt idx="24">
                  <c:v>2459980</c:v>
                </c:pt>
                <c:pt idx="25">
                  <c:v>2802222</c:v>
                </c:pt>
                <c:pt idx="26">
                  <c:v>3134647</c:v>
                </c:pt>
                <c:pt idx="27">
                  <c:v>3445156</c:v>
                </c:pt>
                <c:pt idx="28">
                  <c:v>3724275</c:v>
                </c:pt>
                <c:pt idx="29">
                  <c:v>3956236</c:v>
                </c:pt>
                <c:pt idx="30">
                  <c:v>4150686</c:v>
                </c:pt>
                <c:pt idx="31">
                  <c:v>4291166</c:v>
                </c:pt>
                <c:pt idx="32">
                  <c:v>4314548</c:v>
                </c:pt>
                <c:pt idx="33">
                  <c:v>4336572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27008"/>
        <c:axId val="235233664"/>
      </c:lineChart>
      <c:catAx>
        <c:axId val="2352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235233664"/>
        <c:crosses val="autoZero"/>
        <c:auto val="1"/>
        <c:lblAlgn val="ctr"/>
        <c:lblOffset val="100"/>
        <c:noMultiLvlLbl val="0"/>
      </c:catAx>
      <c:valAx>
        <c:axId val="23523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352270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Gross Peak Demand </a:t>
            </a:r>
            <a:r>
              <a:rPr lang="en-GB" sz="1200" baseline="0"/>
              <a:t>proj</a:t>
            </a:r>
            <a:r>
              <a:rPr lang="en-GB" sz="1200"/>
              <a:t>ections for the Northern Powergrid region </a:t>
            </a:r>
            <a:r>
              <a:rPr lang="en-GB" sz="1200" baseline="0"/>
              <a:t> with LV Customer Flexibility</a:t>
            </a:r>
            <a:endParaRPr lang="en-GB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Demand'!$B$23:$AI$23</c:f>
              <c:numCache>
                <c:formatCode>_-* #,##0_-;\-* #,##0_-;_-* "-"??_-;_-@_-</c:formatCode>
                <c:ptCount val="34"/>
                <c:pt idx="0">
                  <c:v>6800.166585387844</c:v>
                </c:pt>
                <c:pt idx="1">
                  <c:v>6758.7364014474197</c:v>
                </c:pt>
                <c:pt idx="2">
                  <c:v>6662.1052004261855</c:v>
                </c:pt>
                <c:pt idx="3">
                  <c:v>6528.0696806218493</c:v>
                </c:pt>
                <c:pt idx="4">
                  <c:v>6457.5807646868861</c:v>
                </c:pt>
                <c:pt idx="5">
                  <c:v>6391.2612254717751</c:v>
                </c:pt>
                <c:pt idx="6">
                  <c:v>6338.8196238223763</c:v>
                </c:pt>
                <c:pt idx="7">
                  <c:v>6331.7858912465872</c:v>
                </c:pt>
                <c:pt idx="8">
                  <c:v>6232.07155381958</c:v>
                </c:pt>
                <c:pt idx="9">
                  <c:v>6180.0002668999914</c:v>
                </c:pt>
                <c:pt idx="10">
                  <c:v>6219.3965581650509</c:v>
                </c:pt>
                <c:pt idx="11">
                  <c:v>6252.7502328724604</c:v>
                </c:pt>
                <c:pt idx="12">
                  <c:v>6295.596690800754</c:v>
                </c:pt>
                <c:pt idx="13">
                  <c:v>6354.7164048712139</c:v>
                </c:pt>
                <c:pt idx="14">
                  <c:v>6453.9380356351303</c:v>
                </c:pt>
                <c:pt idx="15">
                  <c:v>6548.7480091744055</c:v>
                </c:pt>
                <c:pt idx="16">
                  <c:v>6655.163956968885</c:v>
                </c:pt>
                <c:pt idx="17">
                  <c:v>6713.2858315297672</c:v>
                </c:pt>
                <c:pt idx="18">
                  <c:v>6769.9937543175656</c:v>
                </c:pt>
                <c:pt idx="19">
                  <c:v>6810.1894802209545</c:v>
                </c:pt>
                <c:pt idx="20">
                  <c:v>6840.536616575353</c:v>
                </c:pt>
                <c:pt idx="21">
                  <c:v>6878.9997134383602</c:v>
                </c:pt>
                <c:pt idx="22">
                  <c:v>6890.3627353631564</c:v>
                </c:pt>
                <c:pt idx="23">
                  <c:v>6945.3280974042718</c:v>
                </c:pt>
                <c:pt idx="24">
                  <c:v>6983.7309974010004</c:v>
                </c:pt>
                <c:pt idx="25">
                  <c:v>7067.1477165046081</c:v>
                </c:pt>
                <c:pt idx="26">
                  <c:v>7133.1667214795307</c:v>
                </c:pt>
                <c:pt idx="27">
                  <c:v>7189.6726179850721</c:v>
                </c:pt>
                <c:pt idx="28">
                  <c:v>7247.5424659155633</c:v>
                </c:pt>
                <c:pt idx="29">
                  <c:v>7288.9318514079368</c:v>
                </c:pt>
                <c:pt idx="30">
                  <c:v>7318.7069544430688</c:v>
                </c:pt>
                <c:pt idx="31">
                  <c:v>7364.5181193623739</c:v>
                </c:pt>
                <c:pt idx="32">
                  <c:v>7397.26486882055</c:v>
                </c:pt>
                <c:pt idx="33">
                  <c:v>7402.5695336527424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Demand'!$B$24:$AI$24</c:f>
              <c:numCache>
                <c:formatCode>_-* #,##0_-;\-* #,##0_-;_-* "-"??_-;_-@_-</c:formatCode>
                <c:ptCount val="34"/>
                <c:pt idx="0">
                  <c:v>6804.5352739930377</c:v>
                </c:pt>
                <c:pt idx="1">
                  <c:v>6763.4252217338635</c:v>
                </c:pt>
                <c:pt idx="2">
                  <c:v>6668.7339666503667</c:v>
                </c:pt>
                <c:pt idx="3">
                  <c:v>6602.7485230007333</c:v>
                </c:pt>
                <c:pt idx="4">
                  <c:v>6575.1484849840826</c:v>
                </c:pt>
                <c:pt idx="5">
                  <c:v>6590.9834341395663</c:v>
                </c:pt>
                <c:pt idx="6">
                  <c:v>6606.5891157822798</c:v>
                </c:pt>
                <c:pt idx="7">
                  <c:v>6632.329607554886</c:v>
                </c:pt>
                <c:pt idx="8">
                  <c:v>6615.8678004626518</c:v>
                </c:pt>
                <c:pt idx="9">
                  <c:v>6646.3005246295015</c:v>
                </c:pt>
                <c:pt idx="10">
                  <c:v>6720.5165772596101</c:v>
                </c:pt>
                <c:pt idx="11">
                  <c:v>6850.1625563926791</c:v>
                </c:pt>
                <c:pt idx="12">
                  <c:v>7003.2356503302653</c:v>
                </c:pt>
                <c:pt idx="13">
                  <c:v>7145.0792106966428</c:v>
                </c:pt>
                <c:pt idx="14">
                  <c:v>7315.1166687009782</c:v>
                </c:pt>
                <c:pt idx="15">
                  <c:v>7448.8291899357428</c:v>
                </c:pt>
                <c:pt idx="16">
                  <c:v>7596.3361692821727</c:v>
                </c:pt>
                <c:pt idx="17">
                  <c:v>7724.2102464724512</c:v>
                </c:pt>
                <c:pt idx="18">
                  <c:v>7826.4086249964421</c:v>
                </c:pt>
                <c:pt idx="19">
                  <c:v>7894.6139568265971</c:v>
                </c:pt>
                <c:pt idx="20">
                  <c:v>7946.1164049201343</c:v>
                </c:pt>
                <c:pt idx="21">
                  <c:v>7953.567819328644</c:v>
                </c:pt>
                <c:pt idx="22">
                  <c:v>8024.0227057350221</c:v>
                </c:pt>
                <c:pt idx="23">
                  <c:v>8075.4558329374322</c:v>
                </c:pt>
                <c:pt idx="24">
                  <c:v>8117.6021261567275</c:v>
                </c:pt>
                <c:pt idx="25">
                  <c:v>8168.3052610897848</c:v>
                </c:pt>
                <c:pt idx="26">
                  <c:v>8210.4726843654807</c:v>
                </c:pt>
                <c:pt idx="27">
                  <c:v>8266.5465201819388</c:v>
                </c:pt>
                <c:pt idx="28">
                  <c:v>8295.0864900261149</c:v>
                </c:pt>
                <c:pt idx="29">
                  <c:v>8321.9298130875031</c:v>
                </c:pt>
                <c:pt idx="30">
                  <c:v>8361.4732766593388</c:v>
                </c:pt>
                <c:pt idx="31">
                  <c:v>8390.1078694617609</c:v>
                </c:pt>
                <c:pt idx="32">
                  <c:v>8398.5228247464474</c:v>
                </c:pt>
                <c:pt idx="33">
                  <c:v>8392.5871277974784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Demand'!$B$25:$AI$25</c:f>
              <c:numCache>
                <c:formatCode>_-* #,##0_-;\-* #,##0_-;_-* "-"??_-;_-@_-</c:formatCode>
                <c:ptCount val="34"/>
                <c:pt idx="0">
                  <c:v>6809.3193896198873</c:v>
                </c:pt>
                <c:pt idx="1">
                  <c:v>6768.559910980699</c:v>
                </c:pt>
                <c:pt idx="2">
                  <c:v>6713.105706955881</c:v>
                </c:pt>
                <c:pt idx="3">
                  <c:v>6809.6316141006837</c:v>
                </c:pt>
                <c:pt idx="4">
                  <c:v>6868.6030539762041</c:v>
                </c:pt>
                <c:pt idx="5">
                  <c:v>6917.7871446153749</c:v>
                </c:pt>
                <c:pt idx="6">
                  <c:v>6967.9510267058413</c:v>
                </c:pt>
                <c:pt idx="7">
                  <c:v>7022.6951363332701</c:v>
                </c:pt>
                <c:pt idx="8">
                  <c:v>7046.9982376699945</c:v>
                </c:pt>
                <c:pt idx="9">
                  <c:v>7044.7888845473117</c:v>
                </c:pt>
                <c:pt idx="10">
                  <c:v>7076.3988940978834</c:v>
                </c:pt>
                <c:pt idx="11">
                  <c:v>7095.7779924717352</c:v>
                </c:pt>
                <c:pt idx="12">
                  <c:v>7132.9175683566418</c:v>
                </c:pt>
                <c:pt idx="13">
                  <c:v>7162.5545676500024</c:v>
                </c:pt>
                <c:pt idx="14">
                  <c:v>7197.9665774685454</c:v>
                </c:pt>
                <c:pt idx="15">
                  <c:v>7250.7780042816057</c:v>
                </c:pt>
                <c:pt idx="16">
                  <c:v>7318.5039458580504</c:v>
                </c:pt>
                <c:pt idx="17">
                  <c:v>7347.4104884368671</c:v>
                </c:pt>
                <c:pt idx="18">
                  <c:v>7413.0532106031387</c:v>
                </c:pt>
                <c:pt idx="19">
                  <c:v>7456.2643306775035</c:v>
                </c:pt>
                <c:pt idx="20">
                  <c:v>7493.5087583175027</c:v>
                </c:pt>
                <c:pt idx="21">
                  <c:v>7537.1980770178252</c:v>
                </c:pt>
                <c:pt idx="22">
                  <c:v>7583.8022534299198</c:v>
                </c:pt>
                <c:pt idx="23">
                  <c:v>7620.0007900949095</c:v>
                </c:pt>
                <c:pt idx="24">
                  <c:v>7653.9677185525079</c:v>
                </c:pt>
                <c:pt idx="25">
                  <c:v>7693.634945430038</c:v>
                </c:pt>
                <c:pt idx="26">
                  <c:v>7727.9448118673681</c:v>
                </c:pt>
                <c:pt idx="27">
                  <c:v>7721.774818728356</c:v>
                </c:pt>
                <c:pt idx="28">
                  <c:v>7758.9215263408933</c:v>
                </c:pt>
                <c:pt idx="29">
                  <c:v>7792.9828294683448</c:v>
                </c:pt>
                <c:pt idx="30">
                  <c:v>7800.7519649225615</c:v>
                </c:pt>
                <c:pt idx="31">
                  <c:v>7820.2293833300282</c:v>
                </c:pt>
                <c:pt idx="32">
                  <c:v>7837.8574503140244</c:v>
                </c:pt>
                <c:pt idx="33">
                  <c:v>7869.1544082633518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Demand'!$B$26:$AI$26</c:f>
              <c:numCache>
                <c:formatCode>_-* #,##0_-;\-* #,##0_-;_-* "-"??_-;_-@_-</c:formatCode>
                <c:ptCount val="34"/>
                <c:pt idx="0">
                  <c:v>6800.7809788115783</c:v>
                </c:pt>
                <c:pt idx="1">
                  <c:v>6759.5376140333574</c:v>
                </c:pt>
                <c:pt idx="2">
                  <c:v>6705.8734817151671</c:v>
                </c:pt>
                <c:pt idx="3">
                  <c:v>6755.7061601955511</c:v>
                </c:pt>
                <c:pt idx="4">
                  <c:v>6770.6713083122086</c:v>
                </c:pt>
                <c:pt idx="5">
                  <c:v>6747.5233748689898</c:v>
                </c:pt>
                <c:pt idx="6">
                  <c:v>6766.4795942561541</c:v>
                </c:pt>
                <c:pt idx="7">
                  <c:v>6811.4588132864819</c:v>
                </c:pt>
                <c:pt idx="8">
                  <c:v>6780.2464570792035</c:v>
                </c:pt>
                <c:pt idx="9">
                  <c:v>6771.8784784873969</c:v>
                </c:pt>
                <c:pt idx="10">
                  <c:v>6764.15167757989</c:v>
                </c:pt>
                <c:pt idx="11">
                  <c:v>6760.875759680056</c:v>
                </c:pt>
                <c:pt idx="12">
                  <c:v>6784.5225200415862</c:v>
                </c:pt>
                <c:pt idx="13">
                  <c:v>6781.2268112292859</c:v>
                </c:pt>
                <c:pt idx="14">
                  <c:v>6795.4048437817219</c:v>
                </c:pt>
                <c:pt idx="15">
                  <c:v>6802.6323998467587</c:v>
                </c:pt>
                <c:pt idx="16">
                  <c:v>6834.7432603736343</c:v>
                </c:pt>
                <c:pt idx="17">
                  <c:v>6853.1116961448133</c:v>
                </c:pt>
                <c:pt idx="18">
                  <c:v>6879.6787416819934</c:v>
                </c:pt>
                <c:pt idx="19">
                  <c:v>6893.3236311300834</c:v>
                </c:pt>
                <c:pt idx="20">
                  <c:v>6894.4559015327159</c:v>
                </c:pt>
                <c:pt idx="21">
                  <c:v>6899.6987885315884</c:v>
                </c:pt>
                <c:pt idx="22">
                  <c:v>6893.4431452273675</c:v>
                </c:pt>
                <c:pt idx="23">
                  <c:v>6879.1553110619952</c:v>
                </c:pt>
                <c:pt idx="24">
                  <c:v>6917.2353228158081</c:v>
                </c:pt>
                <c:pt idx="25">
                  <c:v>6945.1530138584449</c:v>
                </c:pt>
                <c:pt idx="26">
                  <c:v>6970.4460721234336</c:v>
                </c:pt>
                <c:pt idx="27">
                  <c:v>6963.3178638591016</c:v>
                </c:pt>
                <c:pt idx="28">
                  <c:v>6967.383932957935</c:v>
                </c:pt>
                <c:pt idx="29">
                  <c:v>6985.8805261946054</c:v>
                </c:pt>
                <c:pt idx="30">
                  <c:v>6997.7337308190527</c:v>
                </c:pt>
                <c:pt idx="31">
                  <c:v>7025.9540552460148</c:v>
                </c:pt>
                <c:pt idx="32">
                  <c:v>7049.1310717011456</c:v>
                </c:pt>
                <c:pt idx="33">
                  <c:v>7125.7325934582659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5744"/>
        <c:axId val="111777280"/>
      </c:lineChart>
      <c:catAx>
        <c:axId val="11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777280"/>
        <c:crosses val="autoZero"/>
        <c:auto val="1"/>
        <c:lblAlgn val="ctr"/>
        <c:lblOffset val="100"/>
        <c:noMultiLvlLbl val="0"/>
      </c:catAx>
      <c:valAx>
        <c:axId val="111777280"/>
        <c:scaling>
          <c:orientation val="minMax"/>
          <c:max val="11000"/>
          <c:min val="6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775744"/>
        <c:crosses val="autoZero"/>
        <c:crossBetween val="between"/>
        <c:majorUnit val="100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Residential Heat</a:t>
            </a:r>
            <a:r>
              <a:rPr lang="en-GB" sz="1200" baseline="0"/>
              <a:t> Pumps</a:t>
            </a:r>
            <a:endParaRPr lang="en-GB" sz="1200"/>
          </a:p>
        </c:rich>
      </c:tx>
      <c:layout>
        <c:manualLayout>
          <c:xMode val="edge"/>
          <c:yMode val="edge"/>
          <c:x val="0.35403063978704785"/>
          <c:y val="2.47175141242937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Pumps'!$B$27:$AI$27</c:f>
              <c:numCache>
                <c:formatCode>_-* #,##0_-;\-* #,##0_-;_-* "-"??_-;_-@_-</c:formatCode>
                <c:ptCount val="34"/>
                <c:pt idx="0">
                  <c:v>19492</c:v>
                </c:pt>
                <c:pt idx="1">
                  <c:v>21415</c:v>
                </c:pt>
                <c:pt idx="2">
                  <c:v>29411</c:v>
                </c:pt>
                <c:pt idx="3">
                  <c:v>37408</c:v>
                </c:pt>
                <c:pt idx="4">
                  <c:v>57092</c:v>
                </c:pt>
                <c:pt idx="5">
                  <c:v>76776</c:v>
                </c:pt>
                <c:pt idx="6">
                  <c:v>96461</c:v>
                </c:pt>
                <c:pt idx="7">
                  <c:v>116146</c:v>
                </c:pt>
                <c:pt idx="8">
                  <c:v>135832</c:v>
                </c:pt>
                <c:pt idx="9">
                  <c:v>237166</c:v>
                </c:pt>
                <c:pt idx="10">
                  <c:v>338512</c:v>
                </c:pt>
                <c:pt idx="11">
                  <c:v>439869</c:v>
                </c:pt>
                <c:pt idx="12">
                  <c:v>541237</c:v>
                </c:pt>
                <c:pt idx="13">
                  <c:v>642616</c:v>
                </c:pt>
                <c:pt idx="14">
                  <c:v>764809</c:v>
                </c:pt>
                <c:pt idx="15">
                  <c:v>887018</c:v>
                </c:pt>
                <c:pt idx="16">
                  <c:v>1009244</c:v>
                </c:pt>
                <c:pt idx="17">
                  <c:v>1131485</c:v>
                </c:pt>
                <c:pt idx="18">
                  <c:v>1253743</c:v>
                </c:pt>
                <c:pt idx="19">
                  <c:v>1355645</c:v>
                </c:pt>
                <c:pt idx="20">
                  <c:v>1457558</c:v>
                </c:pt>
                <c:pt idx="21">
                  <c:v>1559483</c:v>
                </c:pt>
                <c:pt idx="22">
                  <c:v>1661418</c:v>
                </c:pt>
                <c:pt idx="23">
                  <c:v>1763365</c:v>
                </c:pt>
                <c:pt idx="24">
                  <c:v>1857624</c:v>
                </c:pt>
                <c:pt idx="25">
                  <c:v>1951893</c:v>
                </c:pt>
                <c:pt idx="26">
                  <c:v>2046171</c:v>
                </c:pt>
                <c:pt idx="27">
                  <c:v>2140459</c:v>
                </c:pt>
                <c:pt idx="28">
                  <c:v>2234757</c:v>
                </c:pt>
                <c:pt idx="29">
                  <c:v>2273352</c:v>
                </c:pt>
                <c:pt idx="30">
                  <c:v>2311948</c:v>
                </c:pt>
                <c:pt idx="31">
                  <c:v>2350547</c:v>
                </c:pt>
                <c:pt idx="32">
                  <c:v>2389147</c:v>
                </c:pt>
                <c:pt idx="33">
                  <c:v>2427748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Pumps'!$B$28:$AI$28</c:f>
              <c:numCache>
                <c:formatCode>_-* #,##0_-;\-* #,##0_-;_-* "-"??_-;_-@_-</c:formatCode>
                <c:ptCount val="34"/>
                <c:pt idx="0">
                  <c:v>19492</c:v>
                </c:pt>
                <c:pt idx="1">
                  <c:v>21415</c:v>
                </c:pt>
                <c:pt idx="2">
                  <c:v>25546</c:v>
                </c:pt>
                <c:pt idx="3">
                  <c:v>29677</c:v>
                </c:pt>
                <c:pt idx="4">
                  <c:v>41764</c:v>
                </c:pt>
                <c:pt idx="5">
                  <c:v>53850</c:v>
                </c:pt>
                <c:pt idx="6">
                  <c:v>65937</c:v>
                </c:pt>
                <c:pt idx="7">
                  <c:v>78024</c:v>
                </c:pt>
                <c:pt idx="8">
                  <c:v>90111</c:v>
                </c:pt>
                <c:pt idx="9">
                  <c:v>172235</c:v>
                </c:pt>
                <c:pt idx="10">
                  <c:v>254365</c:v>
                </c:pt>
                <c:pt idx="11">
                  <c:v>336503</c:v>
                </c:pt>
                <c:pt idx="12">
                  <c:v>418649</c:v>
                </c:pt>
                <c:pt idx="13">
                  <c:v>500801</c:v>
                </c:pt>
                <c:pt idx="14">
                  <c:v>574509</c:v>
                </c:pt>
                <c:pt idx="15">
                  <c:v>648223</c:v>
                </c:pt>
                <c:pt idx="16">
                  <c:v>721943</c:v>
                </c:pt>
                <c:pt idx="17">
                  <c:v>795669</c:v>
                </c:pt>
                <c:pt idx="18">
                  <c:v>869400</c:v>
                </c:pt>
                <c:pt idx="19">
                  <c:v>924067</c:v>
                </c:pt>
                <c:pt idx="20">
                  <c:v>978737</c:v>
                </c:pt>
                <c:pt idx="21">
                  <c:v>1033411</c:v>
                </c:pt>
                <c:pt idx="22">
                  <c:v>1088087</c:v>
                </c:pt>
                <c:pt idx="23">
                  <c:v>1142767</c:v>
                </c:pt>
                <c:pt idx="24">
                  <c:v>1151344</c:v>
                </c:pt>
                <c:pt idx="25">
                  <c:v>1159921</c:v>
                </c:pt>
                <c:pt idx="26">
                  <c:v>1168498</c:v>
                </c:pt>
                <c:pt idx="27">
                  <c:v>1177075</c:v>
                </c:pt>
                <c:pt idx="28">
                  <c:v>1185652</c:v>
                </c:pt>
                <c:pt idx="29">
                  <c:v>1183072</c:v>
                </c:pt>
                <c:pt idx="30">
                  <c:v>1180492</c:v>
                </c:pt>
                <c:pt idx="31">
                  <c:v>1177913</c:v>
                </c:pt>
                <c:pt idx="32">
                  <c:v>1175333</c:v>
                </c:pt>
                <c:pt idx="33">
                  <c:v>1172753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Pumps'!$B$29:$AI$29</c:f>
              <c:numCache>
                <c:formatCode>_-* #,##0_-;\-* #,##0_-;_-* "-"??_-;_-@_-</c:formatCode>
                <c:ptCount val="34"/>
                <c:pt idx="0">
                  <c:v>19492</c:v>
                </c:pt>
                <c:pt idx="1">
                  <c:v>21415</c:v>
                </c:pt>
                <c:pt idx="2">
                  <c:v>22607</c:v>
                </c:pt>
                <c:pt idx="3">
                  <c:v>23798</c:v>
                </c:pt>
                <c:pt idx="4">
                  <c:v>25415</c:v>
                </c:pt>
                <c:pt idx="5">
                  <c:v>27031</c:v>
                </c:pt>
                <c:pt idx="6">
                  <c:v>28648</c:v>
                </c:pt>
                <c:pt idx="7">
                  <c:v>30264</c:v>
                </c:pt>
                <c:pt idx="8">
                  <c:v>31881</c:v>
                </c:pt>
                <c:pt idx="9">
                  <c:v>35437</c:v>
                </c:pt>
                <c:pt idx="10">
                  <c:v>38993</c:v>
                </c:pt>
                <c:pt idx="11">
                  <c:v>42550</c:v>
                </c:pt>
                <c:pt idx="12">
                  <c:v>46106</c:v>
                </c:pt>
                <c:pt idx="13">
                  <c:v>49663</c:v>
                </c:pt>
                <c:pt idx="14">
                  <c:v>60008</c:v>
                </c:pt>
                <c:pt idx="15">
                  <c:v>70354</c:v>
                </c:pt>
                <c:pt idx="16">
                  <c:v>80701</c:v>
                </c:pt>
                <c:pt idx="17">
                  <c:v>91047</c:v>
                </c:pt>
                <c:pt idx="18">
                  <c:v>101393</c:v>
                </c:pt>
                <c:pt idx="19">
                  <c:v>109705</c:v>
                </c:pt>
                <c:pt idx="20">
                  <c:v>118017</c:v>
                </c:pt>
                <c:pt idx="21">
                  <c:v>126329</c:v>
                </c:pt>
                <c:pt idx="22">
                  <c:v>134641</c:v>
                </c:pt>
                <c:pt idx="23">
                  <c:v>142953</c:v>
                </c:pt>
                <c:pt idx="24">
                  <c:v>151817</c:v>
                </c:pt>
                <c:pt idx="25">
                  <c:v>160682</c:v>
                </c:pt>
                <c:pt idx="26">
                  <c:v>169546</c:v>
                </c:pt>
                <c:pt idx="27">
                  <c:v>178411</c:v>
                </c:pt>
                <c:pt idx="28">
                  <c:v>187276</c:v>
                </c:pt>
                <c:pt idx="29">
                  <c:v>197175</c:v>
                </c:pt>
                <c:pt idx="30">
                  <c:v>207074</c:v>
                </c:pt>
                <c:pt idx="31">
                  <c:v>216973</c:v>
                </c:pt>
                <c:pt idx="32">
                  <c:v>226872</c:v>
                </c:pt>
                <c:pt idx="33">
                  <c:v>236772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Pumps'!$B$30:$AI$30</c:f>
              <c:numCache>
                <c:formatCode>_-* #,##0_-;\-* #,##0_-;_-* "-"??_-;_-@_-</c:formatCode>
                <c:ptCount val="34"/>
                <c:pt idx="0">
                  <c:v>19492</c:v>
                </c:pt>
                <c:pt idx="1">
                  <c:v>21415</c:v>
                </c:pt>
                <c:pt idx="2">
                  <c:v>24385</c:v>
                </c:pt>
                <c:pt idx="3">
                  <c:v>27355</c:v>
                </c:pt>
                <c:pt idx="4">
                  <c:v>29260</c:v>
                </c:pt>
                <c:pt idx="5">
                  <c:v>31164</c:v>
                </c:pt>
                <c:pt idx="6">
                  <c:v>33069</c:v>
                </c:pt>
                <c:pt idx="7">
                  <c:v>34973</c:v>
                </c:pt>
                <c:pt idx="8">
                  <c:v>36878</c:v>
                </c:pt>
                <c:pt idx="9">
                  <c:v>43669</c:v>
                </c:pt>
                <c:pt idx="10">
                  <c:v>50461</c:v>
                </c:pt>
                <c:pt idx="11">
                  <c:v>57252</c:v>
                </c:pt>
                <c:pt idx="12">
                  <c:v>64044</c:v>
                </c:pt>
                <c:pt idx="13">
                  <c:v>70836</c:v>
                </c:pt>
                <c:pt idx="14">
                  <c:v>100713</c:v>
                </c:pt>
                <c:pt idx="15">
                  <c:v>130590</c:v>
                </c:pt>
                <c:pt idx="16">
                  <c:v>160469</c:v>
                </c:pt>
                <c:pt idx="17">
                  <c:v>190349</c:v>
                </c:pt>
                <c:pt idx="18">
                  <c:v>220229</c:v>
                </c:pt>
                <c:pt idx="19">
                  <c:v>246020</c:v>
                </c:pt>
                <c:pt idx="20">
                  <c:v>271812</c:v>
                </c:pt>
                <c:pt idx="21">
                  <c:v>297604</c:v>
                </c:pt>
                <c:pt idx="22">
                  <c:v>323397</c:v>
                </c:pt>
                <c:pt idx="23">
                  <c:v>349191</c:v>
                </c:pt>
                <c:pt idx="24">
                  <c:v>395082</c:v>
                </c:pt>
                <c:pt idx="25">
                  <c:v>440976</c:v>
                </c:pt>
                <c:pt idx="26">
                  <c:v>486872</c:v>
                </c:pt>
                <c:pt idx="27">
                  <c:v>532771</c:v>
                </c:pt>
                <c:pt idx="28">
                  <c:v>578671</c:v>
                </c:pt>
                <c:pt idx="29">
                  <c:v>624782</c:v>
                </c:pt>
                <c:pt idx="30">
                  <c:v>670896</c:v>
                </c:pt>
                <c:pt idx="31">
                  <c:v>717011</c:v>
                </c:pt>
                <c:pt idx="32">
                  <c:v>763129</c:v>
                </c:pt>
                <c:pt idx="33">
                  <c:v>809250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17088"/>
        <c:axId val="111818624"/>
      </c:lineChart>
      <c:catAx>
        <c:axId val="1118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818624"/>
        <c:crosses val="autoZero"/>
        <c:auto val="1"/>
        <c:lblAlgn val="ctr"/>
        <c:lblOffset val="100"/>
        <c:noMultiLvlLbl val="0"/>
      </c:catAx>
      <c:valAx>
        <c:axId val="111818624"/>
        <c:scaling>
          <c:orientation val="minMax"/>
          <c:max val="2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817088"/>
        <c:crosses val="autoZero"/>
        <c:crossBetween val="between"/>
        <c:majorUnit val="500000"/>
      </c:val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I&amp;C Heat</a:t>
            </a:r>
            <a:r>
              <a:rPr lang="en-GB" sz="1200" baseline="0"/>
              <a:t> Pumps</a:t>
            </a:r>
            <a:endParaRPr lang="en-GB" sz="1200"/>
          </a:p>
        </c:rich>
      </c:tx>
      <c:layout>
        <c:manualLayout>
          <c:xMode val="edge"/>
          <c:yMode val="edge"/>
          <c:x val="0.3729431693378753"/>
          <c:y val="2.47175141242937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Pumps'!$B$46:$AI$46</c:f>
              <c:numCache>
                <c:formatCode>_-* #,##0_-;\-* #,##0_-;_-* "-"??_-;_-@_-</c:formatCode>
                <c:ptCount val="34"/>
                <c:pt idx="0">
                  <c:v>6141</c:v>
                </c:pt>
                <c:pt idx="1">
                  <c:v>6137</c:v>
                </c:pt>
                <c:pt idx="2">
                  <c:v>6130</c:v>
                </c:pt>
                <c:pt idx="3">
                  <c:v>6510</c:v>
                </c:pt>
                <c:pt idx="4">
                  <c:v>6889</c:v>
                </c:pt>
                <c:pt idx="5">
                  <c:v>7269</c:v>
                </c:pt>
                <c:pt idx="6">
                  <c:v>7644</c:v>
                </c:pt>
                <c:pt idx="7">
                  <c:v>8018</c:v>
                </c:pt>
                <c:pt idx="8">
                  <c:v>8390</c:v>
                </c:pt>
                <c:pt idx="9">
                  <c:v>9410</c:v>
                </c:pt>
                <c:pt idx="10">
                  <c:v>10425</c:v>
                </c:pt>
                <c:pt idx="11">
                  <c:v>11438</c:v>
                </c:pt>
                <c:pt idx="12">
                  <c:v>12449</c:v>
                </c:pt>
                <c:pt idx="13">
                  <c:v>13459</c:v>
                </c:pt>
                <c:pt idx="14">
                  <c:v>15266</c:v>
                </c:pt>
                <c:pt idx="15">
                  <c:v>17073</c:v>
                </c:pt>
                <c:pt idx="16">
                  <c:v>18879</c:v>
                </c:pt>
                <c:pt idx="17">
                  <c:v>20687</c:v>
                </c:pt>
                <c:pt idx="18">
                  <c:v>22496</c:v>
                </c:pt>
                <c:pt idx="19">
                  <c:v>25400</c:v>
                </c:pt>
                <c:pt idx="20">
                  <c:v>28309</c:v>
                </c:pt>
                <c:pt idx="21">
                  <c:v>31223</c:v>
                </c:pt>
                <c:pt idx="22">
                  <c:v>34146</c:v>
                </c:pt>
                <c:pt idx="23">
                  <c:v>37077</c:v>
                </c:pt>
                <c:pt idx="24">
                  <c:v>41237</c:v>
                </c:pt>
                <c:pt idx="25">
                  <c:v>45410</c:v>
                </c:pt>
                <c:pt idx="26">
                  <c:v>49601</c:v>
                </c:pt>
                <c:pt idx="27">
                  <c:v>53810</c:v>
                </c:pt>
                <c:pt idx="28">
                  <c:v>58039</c:v>
                </c:pt>
                <c:pt idx="29">
                  <c:v>62934</c:v>
                </c:pt>
                <c:pt idx="30">
                  <c:v>67857</c:v>
                </c:pt>
                <c:pt idx="31">
                  <c:v>72806</c:v>
                </c:pt>
                <c:pt idx="32">
                  <c:v>77786</c:v>
                </c:pt>
                <c:pt idx="33">
                  <c:v>82798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Pumps'!$B$47:$AI$47</c:f>
              <c:numCache>
                <c:formatCode>_-* #,##0_-;\-* #,##0_-;_-* "-"??_-;_-@_-</c:formatCode>
                <c:ptCount val="34"/>
                <c:pt idx="0">
                  <c:v>6141</c:v>
                </c:pt>
                <c:pt idx="1">
                  <c:v>6137</c:v>
                </c:pt>
                <c:pt idx="2">
                  <c:v>6130</c:v>
                </c:pt>
                <c:pt idx="3">
                  <c:v>6261</c:v>
                </c:pt>
                <c:pt idx="4">
                  <c:v>6391</c:v>
                </c:pt>
                <c:pt idx="5">
                  <c:v>6525</c:v>
                </c:pt>
                <c:pt idx="6">
                  <c:v>6655</c:v>
                </c:pt>
                <c:pt idx="7">
                  <c:v>6785</c:v>
                </c:pt>
                <c:pt idx="8">
                  <c:v>6915</c:v>
                </c:pt>
                <c:pt idx="9">
                  <c:v>7120</c:v>
                </c:pt>
                <c:pt idx="10">
                  <c:v>7326</c:v>
                </c:pt>
                <c:pt idx="11">
                  <c:v>7530</c:v>
                </c:pt>
                <c:pt idx="12">
                  <c:v>7734</c:v>
                </c:pt>
                <c:pt idx="13">
                  <c:v>7940</c:v>
                </c:pt>
                <c:pt idx="14">
                  <c:v>8194</c:v>
                </c:pt>
                <c:pt idx="15">
                  <c:v>8449</c:v>
                </c:pt>
                <c:pt idx="16">
                  <c:v>8703</c:v>
                </c:pt>
                <c:pt idx="17">
                  <c:v>8959</c:v>
                </c:pt>
                <c:pt idx="18">
                  <c:v>9215</c:v>
                </c:pt>
                <c:pt idx="19">
                  <c:v>9459</c:v>
                </c:pt>
                <c:pt idx="20">
                  <c:v>9704</c:v>
                </c:pt>
                <c:pt idx="21">
                  <c:v>9949</c:v>
                </c:pt>
                <c:pt idx="22">
                  <c:v>10197</c:v>
                </c:pt>
                <c:pt idx="23">
                  <c:v>10445</c:v>
                </c:pt>
                <c:pt idx="24">
                  <c:v>10510</c:v>
                </c:pt>
                <c:pt idx="25">
                  <c:v>10575</c:v>
                </c:pt>
                <c:pt idx="26">
                  <c:v>10642</c:v>
                </c:pt>
                <c:pt idx="27">
                  <c:v>10710</c:v>
                </c:pt>
                <c:pt idx="28">
                  <c:v>10779</c:v>
                </c:pt>
                <c:pt idx="29">
                  <c:v>10784</c:v>
                </c:pt>
                <c:pt idx="30">
                  <c:v>10790</c:v>
                </c:pt>
                <c:pt idx="31">
                  <c:v>10796</c:v>
                </c:pt>
                <c:pt idx="32">
                  <c:v>10804</c:v>
                </c:pt>
                <c:pt idx="33">
                  <c:v>10813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Pumps'!$B$48:$AI$48</c:f>
              <c:numCache>
                <c:formatCode>_-* #,##0_-;\-* #,##0_-;_-* "-"??_-;_-@_-</c:formatCode>
                <c:ptCount val="34"/>
                <c:pt idx="0">
                  <c:v>6141</c:v>
                </c:pt>
                <c:pt idx="1">
                  <c:v>6137</c:v>
                </c:pt>
                <c:pt idx="2">
                  <c:v>6130</c:v>
                </c:pt>
                <c:pt idx="3">
                  <c:v>6173</c:v>
                </c:pt>
                <c:pt idx="4">
                  <c:v>6216</c:v>
                </c:pt>
                <c:pt idx="5">
                  <c:v>6262</c:v>
                </c:pt>
                <c:pt idx="6">
                  <c:v>6306</c:v>
                </c:pt>
                <c:pt idx="7">
                  <c:v>6351</c:v>
                </c:pt>
                <c:pt idx="8">
                  <c:v>6395</c:v>
                </c:pt>
                <c:pt idx="9">
                  <c:v>6493</c:v>
                </c:pt>
                <c:pt idx="10">
                  <c:v>6592</c:v>
                </c:pt>
                <c:pt idx="11">
                  <c:v>6690</c:v>
                </c:pt>
                <c:pt idx="12">
                  <c:v>6788</c:v>
                </c:pt>
                <c:pt idx="13">
                  <c:v>6886</c:v>
                </c:pt>
                <c:pt idx="14">
                  <c:v>6886</c:v>
                </c:pt>
                <c:pt idx="15">
                  <c:v>6885</c:v>
                </c:pt>
                <c:pt idx="16">
                  <c:v>6883</c:v>
                </c:pt>
                <c:pt idx="17">
                  <c:v>6884</c:v>
                </c:pt>
                <c:pt idx="18">
                  <c:v>6885</c:v>
                </c:pt>
                <c:pt idx="19">
                  <c:v>6885</c:v>
                </c:pt>
                <c:pt idx="20">
                  <c:v>6885</c:v>
                </c:pt>
                <c:pt idx="21">
                  <c:v>6886</c:v>
                </c:pt>
                <c:pt idx="22">
                  <c:v>6888</c:v>
                </c:pt>
                <c:pt idx="23">
                  <c:v>6890</c:v>
                </c:pt>
                <c:pt idx="24">
                  <c:v>6893</c:v>
                </c:pt>
                <c:pt idx="25">
                  <c:v>6895</c:v>
                </c:pt>
                <c:pt idx="26">
                  <c:v>6899</c:v>
                </c:pt>
                <c:pt idx="27">
                  <c:v>6902</c:v>
                </c:pt>
                <c:pt idx="28">
                  <c:v>6906</c:v>
                </c:pt>
                <c:pt idx="29">
                  <c:v>6910</c:v>
                </c:pt>
                <c:pt idx="30">
                  <c:v>6915</c:v>
                </c:pt>
                <c:pt idx="31">
                  <c:v>6920</c:v>
                </c:pt>
                <c:pt idx="32">
                  <c:v>6926</c:v>
                </c:pt>
                <c:pt idx="33">
                  <c:v>6931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Pumps'!$B$49:$AI$49</c:f>
              <c:numCache>
                <c:formatCode>_-* #,##0_-;\-* #,##0_-;_-* "-"??_-;_-@_-</c:formatCode>
                <c:ptCount val="34"/>
                <c:pt idx="0">
                  <c:v>6141</c:v>
                </c:pt>
                <c:pt idx="1">
                  <c:v>6137</c:v>
                </c:pt>
                <c:pt idx="2">
                  <c:v>6130</c:v>
                </c:pt>
                <c:pt idx="3">
                  <c:v>6570</c:v>
                </c:pt>
                <c:pt idx="4">
                  <c:v>7006</c:v>
                </c:pt>
                <c:pt idx="5">
                  <c:v>7443</c:v>
                </c:pt>
                <c:pt idx="6">
                  <c:v>7875</c:v>
                </c:pt>
                <c:pt idx="7">
                  <c:v>8306</c:v>
                </c:pt>
                <c:pt idx="8">
                  <c:v>8734</c:v>
                </c:pt>
                <c:pt idx="9">
                  <c:v>9667</c:v>
                </c:pt>
                <c:pt idx="10">
                  <c:v>10595</c:v>
                </c:pt>
                <c:pt idx="11">
                  <c:v>11521</c:v>
                </c:pt>
                <c:pt idx="12">
                  <c:v>12445</c:v>
                </c:pt>
                <c:pt idx="13">
                  <c:v>13369</c:v>
                </c:pt>
                <c:pt idx="14">
                  <c:v>14536</c:v>
                </c:pt>
                <c:pt idx="15">
                  <c:v>15704</c:v>
                </c:pt>
                <c:pt idx="16">
                  <c:v>16871</c:v>
                </c:pt>
                <c:pt idx="17">
                  <c:v>18040</c:v>
                </c:pt>
                <c:pt idx="18">
                  <c:v>19211</c:v>
                </c:pt>
                <c:pt idx="19">
                  <c:v>20888</c:v>
                </c:pt>
                <c:pt idx="20">
                  <c:v>22569</c:v>
                </c:pt>
                <c:pt idx="21">
                  <c:v>24254</c:v>
                </c:pt>
                <c:pt idx="22">
                  <c:v>25944</c:v>
                </c:pt>
                <c:pt idx="23">
                  <c:v>27640</c:v>
                </c:pt>
                <c:pt idx="24">
                  <c:v>30469</c:v>
                </c:pt>
                <c:pt idx="25">
                  <c:v>33307</c:v>
                </c:pt>
                <c:pt idx="26">
                  <c:v>36156</c:v>
                </c:pt>
                <c:pt idx="27">
                  <c:v>39018</c:v>
                </c:pt>
                <c:pt idx="28">
                  <c:v>41895</c:v>
                </c:pt>
                <c:pt idx="29">
                  <c:v>45845</c:v>
                </c:pt>
                <c:pt idx="30">
                  <c:v>49815</c:v>
                </c:pt>
                <c:pt idx="31">
                  <c:v>53808</c:v>
                </c:pt>
                <c:pt idx="32">
                  <c:v>57824</c:v>
                </c:pt>
                <c:pt idx="33">
                  <c:v>61865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50240"/>
        <c:axId val="111851776"/>
      </c:lineChart>
      <c:catAx>
        <c:axId val="1118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851776"/>
        <c:crosses val="autoZero"/>
        <c:auto val="1"/>
        <c:lblAlgn val="ctr"/>
        <c:lblOffset val="100"/>
        <c:noMultiLvlLbl val="0"/>
      </c:catAx>
      <c:valAx>
        <c:axId val="111851776"/>
        <c:scaling>
          <c:orientation val="minMax"/>
          <c:max val="9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layout>
            <c:manualLayout>
              <c:xMode val="edge"/>
              <c:yMode val="edge"/>
              <c:x val="2.6078710289236605E-2"/>
              <c:y val="0.383452349355207"/>
            </c:manualLayout>
          </c:layout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850240"/>
        <c:crosses val="autoZero"/>
        <c:crossBetween val="between"/>
        <c:majorUnit val="10000"/>
      </c:val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Residential heat</a:t>
            </a:r>
            <a:r>
              <a:rPr lang="en-GB" sz="2800" baseline="0"/>
              <a:t> pump</a:t>
            </a:r>
            <a:r>
              <a:rPr lang="en-GB" sz="2800"/>
              <a:t> projections for the Northern Powergrid region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'Heat Pumps'!$A$2</c:f>
              <c:strCache>
                <c:ptCount val="1"/>
                <c:pt idx="0">
                  <c:v>NG FES 2019 - 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Pumps'!$B$2:$AI$2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35541</c:v>
                </c:pt>
                <c:pt idx="3">
                  <c:v>43918</c:v>
                </c:pt>
                <c:pt idx="4">
                  <c:v>63981</c:v>
                </c:pt>
                <c:pt idx="5">
                  <c:v>84045</c:v>
                </c:pt>
                <c:pt idx="6">
                  <c:v>104105</c:v>
                </c:pt>
                <c:pt idx="7">
                  <c:v>124164</c:v>
                </c:pt>
                <c:pt idx="8">
                  <c:v>144222</c:v>
                </c:pt>
                <c:pt idx="9">
                  <c:v>246576</c:v>
                </c:pt>
                <c:pt idx="10">
                  <c:v>348937</c:v>
                </c:pt>
                <c:pt idx="11">
                  <c:v>451307</c:v>
                </c:pt>
                <c:pt idx="12">
                  <c:v>553686</c:v>
                </c:pt>
                <c:pt idx="13">
                  <c:v>656075</c:v>
                </c:pt>
                <c:pt idx="14">
                  <c:v>780075</c:v>
                </c:pt>
                <c:pt idx="15">
                  <c:v>904091</c:v>
                </c:pt>
                <c:pt idx="16">
                  <c:v>1028123</c:v>
                </c:pt>
                <c:pt idx="17">
                  <c:v>1152172</c:v>
                </c:pt>
                <c:pt idx="18">
                  <c:v>1276239</c:v>
                </c:pt>
                <c:pt idx="19">
                  <c:v>1381045</c:v>
                </c:pt>
                <c:pt idx="20">
                  <c:v>1485867</c:v>
                </c:pt>
                <c:pt idx="21">
                  <c:v>1590706</c:v>
                </c:pt>
                <c:pt idx="22">
                  <c:v>1695564</c:v>
                </c:pt>
                <c:pt idx="23">
                  <c:v>1800442</c:v>
                </c:pt>
                <c:pt idx="24">
                  <c:v>1898861</c:v>
                </c:pt>
                <c:pt idx="25">
                  <c:v>1997303</c:v>
                </c:pt>
                <c:pt idx="26">
                  <c:v>2095772</c:v>
                </c:pt>
                <c:pt idx="27">
                  <c:v>2194269</c:v>
                </c:pt>
                <c:pt idx="28">
                  <c:v>2292796</c:v>
                </c:pt>
                <c:pt idx="29">
                  <c:v>2336286</c:v>
                </c:pt>
                <c:pt idx="30">
                  <c:v>2379805</c:v>
                </c:pt>
                <c:pt idx="31">
                  <c:v>2423353</c:v>
                </c:pt>
                <c:pt idx="32">
                  <c:v>2466933</c:v>
                </c:pt>
                <c:pt idx="33">
                  <c:v>2510546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'Heat Pumps'!$A$3</c:f>
              <c:strCache>
                <c:ptCount val="1"/>
                <c:pt idx="0">
                  <c:v>NG FES 2019 - 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Pumps'!$B$3:$AI$3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31676</c:v>
                </c:pt>
                <c:pt idx="3">
                  <c:v>35938</c:v>
                </c:pt>
                <c:pt idx="4">
                  <c:v>48155</c:v>
                </c:pt>
                <c:pt idx="5">
                  <c:v>60375</c:v>
                </c:pt>
                <c:pt idx="6">
                  <c:v>72592</c:v>
                </c:pt>
                <c:pt idx="7">
                  <c:v>84809</c:v>
                </c:pt>
                <c:pt idx="8">
                  <c:v>97026</c:v>
                </c:pt>
                <c:pt idx="9">
                  <c:v>179355</c:v>
                </c:pt>
                <c:pt idx="10">
                  <c:v>261691</c:v>
                </c:pt>
                <c:pt idx="11">
                  <c:v>344033</c:v>
                </c:pt>
                <c:pt idx="12">
                  <c:v>426383</c:v>
                </c:pt>
                <c:pt idx="13">
                  <c:v>508741</c:v>
                </c:pt>
                <c:pt idx="14">
                  <c:v>582703</c:v>
                </c:pt>
                <c:pt idx="15">
                  <c:v>656672</c:v>
                </c:pt>
                <c:pt idx="16">
                  <c:v>730646</c:v>
                </c:pt>
                <c:pt idx="17">
                  <c:v>804628</c:v>
                </c:pt>
                <c:pt idx="18">
                  <c:v>878615</c:v>
                </c:pt>
                <c:pt idx="19">
                  <c:v>933526</c:v>
                </c:pt>
                <c:pt idx="20">
                  <c:v>988441</c:v>
                </c:pt>
                <c:pt idx="21">
                  <c:v>1043360</c:v>
                </c:pt>
                <c:pt idx="22">
                  <c:v>1098284</c:v>
                </c:pt>
                <c:pt idx="23">
                  <c:v>1153212</c:v>
                </c:pt>
                <c:pt idx="24">
                  <c:v>1161854</c:v>
                </c:pt>
                <c:pt idx="25">
                  <c:v>1170496</c:v>
                </c:pt>
                <c:pt idx="26">
                  <c:v>1179140</c:v>
                </c:pt>
                <c:pt idx="27">
                  <c:v>1187785</c:v>
                </c:pt>
                <c:pt idx="28">
                  <c:v>1196431</c:v>
                </c:pt>
                <c:pt idx="29">
                  <c:v>1193856</c:v>
                </c:pt>
                <c:pt idx="30">
                  <c:v>1191282</c:v>
                </c:pt>
                <c:pt idx="31">
                  <c:v>1188709</c:v>
                </c:pt>
                <c:pt idx="32">
                  <c:v>1186137</c:v>
                </c:pt>
                <c:pt idx="33">
                  <c:v>1183566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'Heat Pumps'!$A$4</c:f>
              <c:strCache>
                <c:ptCount val="1"/>
                <c:pt idx="0">
                  <c:v>NG FES 2019 - 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Pumps'!$B$4:$AI$4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28737</c:v>
                </c:pt>
                <c:pt idx="3">
                  <c:v>29971</c:v>
                </c:pt>
                <c:pt idx="4">
                  <c:v>31631</c:v>
                </c:pt>
                <c:pt idx="5">
                  <c:v>33293</c:v>
                </c:pt>
                <c:pt idx="6">
                  <c:v>34954</c:v>
                </c:pt>
                <c:pt idx="7">
                  <c:v>36615</c:v>
                </c:pt>
                <c:pt idx="8">
                  <c:v>38276</c:v>
                </c:pt>
                <c:pt idx="9">
                  <c:v>41930</c:v>
                </c:pt>
                <c:pt idx="10">
                  <c:v>45585</c:v>
                </c:pt>
                <c:pt idx="11">
                  <c:v>49240</c:v>
                </c:pt>
                <c:pt idx="12">
                  <c:v>52894</c:v>
                </c:pt>
                <c:pt idx="13">
                  <c:v>56549</c:v>
                </c:pt>
                <c:pt idx="14">
                  <c:v>66894</c:v>
                </c:pt>
                <c:pt idx="15">
                  <c:v>77239</c:v>
                </c:pt>
                <c:pt idx="16">
                  <c:v>87584</c:v>
                </c:pt>
                <c:pt idx="17">
                  <c:v>97931</c:v>
                </c:pt>
                <c:pt idx="18">
                  <c:v>108278</c:v>
                </c:pt>
                <c:pt idx="19">
                  <c:v>116590</c:v>
                </c:pt>
                <c:pt idx="20">
                  <c:v>124902</c:v>
                </c:pt>
                <c:pt idx="21">
                  <c:v>133215</c:v>
                </c:pt>
                <c:pt idx="22">
                  <c:v>141529</c:v>
                </c:pt>
                <c:pt idx="23">
                  <c:v>149843</c:v>
                </c:pt>
                <c:pt idx="24">
                  <c:v>158710</c:v>
                </c:pt>
                <c:pt idx="25">
                  <c:v>167577</c:v>
                </c:pt>
                <c:pt idx="26">
                  <c:v>176445</c:v>
                </c:pt>
                <c:pt idx="27">
                  <c:v>185313</c:v>
                </c:pt>
                <c:pt idx="28">
                  <c:v>194182</c:v>
                </c:pt>
                <c:pt idx="29">
                  <c:v>204085</c:v>
                </c:pt>
                <c:pt idx="30">
                  <c:v>213989</c:v>
                </c:pt>
                <c:pt idx="31">
                  <c:v>223893</c:v>
                </c:pt>
                <c:pt idx="32">
                  <c:v>233798</c:v>
                </c:pt>
                <c:pt idx="33">
                  <c:v>243703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'Heat Pumps'!$A$5</c:f>
              <c:strCache>
                <c:ptCount val="1"/>
                <c:pt idx="0">
                  <c:v>NG FES 2019 - 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Pumps'!$B$5:$AI$5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30515</c:v>
                </c:pt>
                <c:pt idx="3">
                  <c:v>33925</c:v>
                </c:pt>
                <c:pt idx="4">
                  <c:v>36266</c:v>
                </c:pt>
                <c:pt idx="5">
                  <c:v>38607</c:v>
                </c:pt>
                <c:pt idx="6">
                  <c:v>40944</c:v>
                </c:pt>
                <c:pt idx="7">
                  <c:v>43279</c:v>
                </c:pt>
                <c:pt idx="8">
                  <c:v>45612</c:v>
                </c:pt>
                <c:pt idx="9">
                  <c:v>53336</c:v>
                </c:pt>
                <c:pt idx="10">
                  <c:v>61056</c:v>
                </c:pt>
                <c:pt idx="11">
                  <c:v>68773</c:v>
                </c:pt>
                <c:pt idx="12">
                  <c:v>76489</c:v>
                </c:pt>
                <c:pt idx="13">
                  <c:v>84205</c:v>
                </c:pt>
                <c:pt idx="14">
                  <c:v>115249</c:v>
                </c:pt>
                <c:pt idx="15">
                  <c:v>146294</c:v>
                </c:pt>
                <c:pt idx="16">
                  <c:v>177340</c:v>
                </c:pt>
                <c:pt idx="17">
                  <c:v>208389</c:v>
                </c:pt>
                <c:pt idx="18">
                  <c:v>239440</c:v>
                </c:pt>
                <c:pt idx="19">
                  <c:v>266908</c:v>
                </c:pt>
                <c:pt idx="20">
                  <c:v>294381</c:v>
                </c:pt>
                <c:pt idx="21">
                  <c:v>321858</c:v>
                </c:pt>
                <c:pt idx="22">
                  <c:v>349341</c:v>
                </c:pt>
                <c:pt idx="23">
                  <c:v>376831</c:v>
                </c:pt>
                <c:pt idx="24">
                  <c:v>425551</c:v>
                </c:pt>
                <c:pt idx="25">
                  <c:v>474283</c:v>
                </c:pt>
                <c:pt idx="26">
                  <c:v>523028</c:v>
                </c:pt>
                <c:pt idx="27">
                  <c:v>571789</c:v>
                </c:pt>
                <c:pt idx="28">
                  <c:v>620566</c:v>
                </c:pt>
                <c:pt idx="29">
                  <c:v>670627</c:v>
                </c:pt>
                <c:pt idx="30">
                  <c:v>720711</c:v>
                </c:pt>
                <c:pt idx="31">
                  <c:v>770819</c:v>
                </c:pt>
                <c:pt idx="32">
                  <c:v>820953</c:v>
                </c:pt>
                <c:pt idx="33">
                  <c:v>871115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5888"/>
        <c:axId val="117607424"/>
      </c:lineChart>
      <c:catAx>
        <c:axId val="1176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1200"/>
            </a:pPr>
            <a:endParaRPr lang="en-US"/>
          </a:p>
        </c:txPr>
        <c:crossAx val="117607424"/>
        <c:crosses val="autoZero"/>
        <c:auto val="1"/>
        <c:lblAlgn val="ctr"/>
        <c:lblOffset val="100"/>
        <c:noMultiLvlLbl val="0"/>
      </c:catAx>
      <c:valAx>
        <c:axId val="117607424"/>
        <c:scaling>
          <c:orientation val="minMax"/>
          <c:max val="2500000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17605888"/>
        <c:crosses val="autoZero"/>
        <c:crossBetween val="between"/>
        <c:majorUnit val="500000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Total Heat</a:t>
            </a:r>
            <a:r>
              <a:rPr lang="en-GB" sz="1200" baseline="0"/>
              <a:t> Pumps</a:t>
            </a:r>
            <a:endParaRPr lang="en-GB" sz="1200"/>
          </a:p>
        </c:rich>
      </c:tx>
      <c:layout>
        <c:manualLayout>
          <c:xMode val="edge"/>
          <c:yMode val="edge"/>
          <c:x val="0.37530723553172868"/>
          <c:y val="2.118644067796610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Pumps'!$B$2:$AI$2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35541</c:v>
                </c:pt>
                <c:pt idx="3">
                  <c:v>43918</c:v>
                </c:pt>
                <c:pt idx="4">
                  <c:v>63981</c:v>
                </c:pt>
                <c:pt idx="5">
                  <c:v>84045</c:v>
                </c:pt>
                <c:pt idx="6">
                  <c:v>104105</c:v>
                </c:pt>
                <c:pt idx="7">
                  <c:v>124164</c:v>
                </c:pt>
                <c:pt idx="8">
                  <c:v>144222</c:v>
                </c:pt>
                <c:pt idx="9">
                  <c:v>246576</c:v>
                </c:pt>
                <c:pt idx="10">
                  <c:v>348937</c:v>
                </c:pt>
                <c:pt idx="11">
                  <c:v>451307</c:v>
                </c:pt>
                <c:pt idx="12">
                  <c:v>553686</c:v>
                </c:pt>
                <c:pt idx="13">
                  <c:v>656075</c:v>
                </c:pt>
                <c:pt idx="14">
                  <c:v>780075</c:v>
                </c:pt>
                <c:pt idx="15">
                  <c:v>904091</c:v>
                </c:pt>
                <c:pt idx="16">
                  <c:v>1028123</c:v>
                </c:pt>
                <c:pt idx="17">
                  <c:v>1152172</c:v>
                </c:pt>
                <c:pt idx="18">
                  <c:v>1276239</c:v>
                </c:pt>
                <c:pt idx="19">
                  <c:v>1381045</c:v>
                </c:pt>
                <c:pt idx="20">
                  <c:v>1485867</c:v>
                </c:pt>
                <c:pt idx="21">
                  <c:v>1590706</c:v>
                </c:pt>
                <c:pt idx="22">
                  <c:v>1695564</c:v>
                </c:pt>
                <c:pt idx="23">
                  <c:v>1800442</c:v>
                </c:pt>
                <c:pt idx="24">
                  <c:v>1898861</c:v>
                </c:pt>
                <c:pt idx="25">
                  <c:v>1997303</c:v>
                </c:pt>
                <c:pt idx="26">
                  <c:v>2095772</c:v>
                </c:pt>
                <c:pt idx="27">
                  <c:v>2194269</c:v>
                </c:pt>
                <c:pt idx="28">
                  <c:v>2292796</c:v>
                </c:pt>
                <c:pt idx="29">
                  <c:v>2336286</c:v>
                </c:pt>
                <c:pt idx="30">
                  <c:v>2379805</c:v>
                </c:pt>
                <c:pt idx="31">
                  <c:v>2423353</c:v>
                </c:pt>
                <c:pt idx="32">
                  <c:v>2466933</c:v>
                </c:pt>
                <c:pt idx="33">
                  <c:v>2510546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Pumps'!$B$3:$AI$3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31676</c:v>
                </c:pt>
                <c:pt idx="3">
                  <c:v>35938</c:v>
                </c:pt>
                <c:pt idx="4">
                  <c:v>48155</c:v>
                </c:pt>
                <c:pt idx="5">
                  <c:v>60375</c:v>
                </c:pt>
                <c:pt idx="6">
                  <c:v>72592</c:v>
                </c:pt>
                <c:pt idx="7">
                  <c:v>84809</c:v>
                </c:pt>
                <c:pt idx="8">
                  <c:v>97026</c:v>
                </c:pt>
                <c:pt idx="9">
                  <c:v>179355</c:v>
                </c:pt>
                <c:pt idx="10">
                  <c:v>261691</c:v>
                </c:pt>
                <c:pt idx="11">
                  <c:v>344033</c:v>
                </c:pt>
                <c:pt idx="12">
                  <c:v>426383</c:v>
                </c:pt>
                <c:pt idx="13">
                  <c:v>508741</c:v>
                </c:pt>
                <c:pt idx="14">
                  <c:v>582703</c:v>
                </c:pt>
                <c:pt idx="15">
                  <c:v>656672</c:v>
                </c:pt>
                <c:pt idx="16">
                  <c:v>730646</c:v>
                </c:pt>
                <c:pt idx="17">
                  <c:v>804628</c:v>
                </c:pt>
                <c:pt idx="18">
                  <c:v>878615</c:v>
                </c:pt>
                <c:pt idx="19">
                  <c:v>933526</c:v>
                </c:pt>
                <c:pt idx="20">
                  <c:v>988441</c:v>
                </c:pt>
                <c:pt idx="21">
                  <c:v>1043360</c:v>
                </c:pt>
                <c:pt idx="22">
                  <c:v>1098284</c:v>
                </c:pt>
                <c:pt idx="23">
                  <c:v>1153212</c:v>
                </c:pt>
                <c:pt idx="24">
                  <c:v>1161854</c:v>
                </c:pt>
                <c:pt idx="25">
                  <c:v>1170496</c:v>
                </c:pt>
                <c:pt idx="26">
                  <c:v>1179140</c:v>
                </c:pt>
                <c:pt idx="27">
                  <c:v>1187785</c:v>
                </c:pt>
                <c:pt idx="28">
                  <c:v>1196431</c:v>
                </c:pt>
                <c:pt idx="29">
                  <c:v>1193856</c:v>
                </c:pt>
                <c:pt idx="30">
                  <c:v>1191282</c:v>
                </c:pt>
                <c:pt idx="31">
                  <c:v>1188709</c:v>
                </c:pt>
                <c:pt idx="32">
                  <c:v>1186137</c:v>
                </c:pt>
                <c:pt idx="33">
                  <c:v>1183566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Pumps'!$B$4:$AI$4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28737</c:v>
                </c:pt>
                <c:pt idx="3">
                  <c:v>29971</c:v>
                </c:pt>
                <c:pt idx="4">
                  <c:v>31631</c:v>
                </c:pt>
                <c:pt idx="5">
                  <c:v>33293</c:v>
                </c:pt>
                <c:pt idx="6">
                  <c:v>34954</c:v>
                </c:pt>
                <c:pt idx="7">
                  <c:v>36615</c:v>
                </c:pt>
                <c:pt idx="8">
                  <c:v>38276</c:v>
                </c:pt>
                <c:pt idx="9">
                  <c:v>41930</c:v>
                </c:pt>
                <c:pt idx="10">
                  <c:v>45585</c:v>
                </c:pt>
                <c:pt idx="11">
                  <c:v>49240</c:v>
                </c:pt>
                <c:pt idx="12">
                  <c:v>52894</c:v>
                </c:pt>
                <c:pt idx="13">
                  <c:v>56549</c:v>
                </c:pt>
                <c:pt idx="14">
                  <c:v>66894</c:v>
                </c:pt>
                <c:pt idx="15">
                  <c:v>77239</c:v>
                </c:pt>
                <c:pt idx="16">
                  <c:v>87584</c:v>
                </c:pt>
                <c:pt idx="17">
                  <c:v>97931</c:v>
                </c:pt>
                <c:pt idx="18">
                  <c:v>108278</c:v>
                </c:pt>
                <c:pt idx="19">
                  <c:v>116590</c:v>
                </c:pt>
                <c:pt idx="20">
                  <c:v>124902</c:v>
                </c:pt>
                <c:pt idx="21">
                  <c:v>133215</c:v>
                </c:pt>
                <c:pt idx="22">
                  <c:v>141529</c:v>
                </c:pt>
                <c:pt idx="23">
                  <c:v>149843</c:v>
                </c:pt>
                <c:pt idx="24">
                  <c:v>158710</c:v>
                </c:pt>
                <c:pt idx="25">
                  <c:v>167577</c:v>
                </c:pt>
                <c:pt idx="26">
                  <c:v>176445</c:v>
                </c:pt>
                <c:pt idx="27">
                  <c:v>185313</c:v>
                </c:pt>
                <c:pt idx="28">
                  <c:v>194182</c:v>
                </c:pt>
                <c:pt idx="29">
                  <c:v>204085</c:v>
                </c:pt>
                <c:pt idx="30">
                  <c:v>213989</c:v>
                </c:pt>
                <c:pt idx="31">
                  <c:v>223893</c:v>
                </c:pt>
                <c:pt idx="32">
                  <c:v>233798</c:v>
                </c:pt>
                <c:pt idx="33">
                  <c:v>243703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'Heat Pumps'!$B$5:$AI$5</c:f>
              <c:numCache>
                <c:formatCode>_-* #,##0_-;\-* #,##0_-;_-* "-"??_-;_-@_-</c:formatCode>
                <c:ptCount val="34"/>
                <c:pt idx="0">
                  <c:v>25633</c:v>
                </c:pt>
                <c:pt idx="1">
                  <c:v>27552</c:v>
                </c:pt>
                <c:pt idx="2">
                  <c:v>30515</c:v>
                </c:pt>
                <c:pt idx="3">
                  <c:v>33925</c:v>
                </c:pt>
                <c:pt idx="4">
                  <c:v>36266</c:v>
                </c:pt>
                <c:pt idx="5">
                  <c:v>38607</c:v>
                </c:pt>
                <c:pt idx="6">
                  <c:v>40944</c:v>
                </c:pt>
                <c:pt idx="7">
                  <c:v>43279</c:v>
                </c:pt>
                <c:pt idx="8">
                  <c:v>45612</c:v>
                </c:pt>
                <c:pt idx="9">
                  <c:v>53336</c:v>
                </c:pt>
                <c:pt idx="10">
                  <c:v>61056</c:v>
                </c:pt>
                <c:pt idx="11">
                  <c:v>68773</c:v>
                </c:pt>
                <c:pt idx="12">
                  <c:v>76489</c:v>
                </c:pt>
                <c:pt idx="13">
                  <c:v>84205</c:v>
                </c:pt>
                <c:pt idx="14">
                  <c:v>115249</c:v>
                </c:pt>
                <c:pt idx="15">
                  <c:v>146294</c:v>
                </c:pt>
                <c:pt idx="16">
                  <c:v>177340</c:v>
                </c:pt>
                <c:pt idx="17">
                  <c:v>208389</c:v>
                </c:pt>
                <c:pt idx="18">
                  <c:v>239440</c:v>
                </c:pt>
                <c:pt idx="19">
                  <c:v>266908</c:v>
                </c:pt>
                <c:pt idx="20">
                  <c:v>294381</c:v>
                </c:pt>
                <c:pt idx="21">
                  <c:v>321858</c:v>
                </c:pt>
                <c:pt idx="22">
                  <c:v>349341</c:v>
                </c:pt>
                <c:pt idx="23">
                  <c:v>376831</c:v>
                </c:pt>
                <c:pt idx="24">
                  <c:v>425551</c:v>
                </c:pt>
                <c:pt idx="25">
                  <c:v>474283</c:v>
                </c:pt>
                <c:pt idx="26">
                  <c:v>523028</c:v>
                </c:pt>
                <c:pt idx="27">
                  <c:v>571789</c:v>
                </c:pt>
                <c:pt idx="28">
                  <c:v>620566</c:v>
                </c:pt>
                <c:pt idx="29">
                  <c:v>670627</c:v>
                </c:pt>
                <c:pt idx="30">
                  <c:v>720711</c:v>
                </c:pt>
                <c:pt idx="31">
                  <c:v>770819</c:v>
                </c:pt>
                <c:pt idx="32">
                  <c:v>820953</c:v>
                </c:pt>
                <c:pt idx="33">
                  <c:v>871115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63008"/>
        <c:axId val="236764544"/>
      </c:lineChart>
      <c:catAx>
        <c:axId val="236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236764544"/>
        <c:crosses val="autoZero"/>
        <c:auto val="1"/>
        <c:lblAlgn val="ctr"/>
        <c:lblOffset val="100"/>
        <c:noMultiLvlLbl val="0"/>
      </c:catAx>
      <c:valAx>
        <c:axId val="236764544"/>
        <c:scaling>
          <c:orientation val="minMax"/>
          <c:max val="2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36763008"/>
        <c:crosses val="autoZero"/>
        <c:crossBetween val="between"/>
        <c:majorUnit val="50000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Residential</a:t>
            </a:r>
            <a:r>
              <a:rPr lang="en-GB" sz="1200" baseline="0"/>
              <a:t> PV Capacity</a:t>
            </a:r>
            <a:endParaRPr lang="en-GB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'Domestic PV'!$B$2:$AI$2</c:f>
              <c:numCache>
                <c:formatCode>_-* #,##0_-;\-* #,##0_-;_-* "-"??_-;_-@_-</c:formatCode>
                <c:ptCount val="34"/>
                <c:pt idx="0">
                  <c:v>413.58657366867271</c:v>
                </c:pt>
                <c:pt idx="1">
                  <c:v>422.84142903156373</c:v>
                </c:pt>
                <c:pt idx="2">
                  <c:v>443.10930907920289</c:v>
                </c:pt>
                <c:pt idx="3">
                  <c:v>492.04331187158755</c:v>
                </c:pt>
                <c:pt idx="4">
                  <c:v>568.23168487472867</c:v>
                </c:pt>
                <c:pt idx="5">
                  <c:v>666.19155475488844</c:v>
                </c:pt>
                <c:pt idx="6">
                  <c:v>777.84257421054281</c:v>
                </c:pt>
                <c:pt idx="7">
                  <c:v>898.37632412424682</c:v>
                </c:pt>
                <c:pt idx="8">
                  <c:v>1032.4160250672371</c:v>
                </c:pt>
                <c:pt idx="9">
                  <c:v>1172.8698612441528</c:v>
                </c:pt>
                <c:pt idx="10">
                  <c:v>1303.7044394273223</c:v>
                </c:pt>
                <c:pt idx="11">
                  <c:v>1428.2088240262453</c:v>
                </c:pt>
                <c:pt idx="12">
                  <c:v>1550.4864539883724</c:v>
                </c:pt>
                <c:pt idx="13">
                  <c:v>1670.5680342888354</c:v>
                </c:pt>
                <c:pt idx="14">
                  <c:v>1780.9471141193012</c:v>
                </c:pt>
                <c:pt idx="15">
                  <c:v>1880.2274998029147</c:v>
                </c:pt>
                <c:pt idx="16">
                  <c:v>1974.4303619774823</c:v>
                </c:pt>
                <c:pt idx="17">
                  <c:v>2063.4697877778935</c:v>
                </c:pt>
                <c:pt idx="18">
                  <c:v>2147.2445203076186</c:v>
                </c:pt>
                <c:pt idx="19">
                  <c:v>2225.9345416603001</c:v>
                </c:pt>
                <c:pt idx="20">
                  <c:v>2299.4596208791108</c:v>
                </c:pt>
                <c:pt idx="21">
                  <c:v>2367.7906303572067</c:v>
                </c:pt>
                <c:pt idx="22">
                  <c:v>2430.9764685114269</c:v>
                </c:pt>
                <c:pt idx="23">
                  <c:v>2489.102582751163</c:v>
                </c:pt>
                <c:pt idx="24">
                  <c:v>2533.6999994364787</c:v>
                </c:pt>
                <c:pt idx="25">
                  <c:v>2566.7019017020075</c:v>
                </c:pt>
                <c:pt idx="26">
                  <c:v>2598.8228388310422</c:v>
                </c:pt>
                <c:pt idx="27">
                  <c:v>2630.0463021630185</c:v>
                </c:pt>
                <c:pt idx="28">
                  <c:v>2660.3487743908031</c:v>
                </c:pt>
                <c:pt idx="29">
                  <c:v>2689.7105921172624</c:v>
                </c:pt>
                <c:pt idx="30">
                  <c:v>2718.1090088172623</c:v>
                </c:pt>
                <c:pt idx="31">
                  <c:v>2745.5227837253815</c:v>
                </c:pt>
                <c:pt idx="32">
                  <c:v>2771.9283279259162</c:v>
                </c:pt>
                <c:pt idx="33">
                  <c:v>2797.302966502305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'Domestic PV'!$B$3:$AI$3</c:f>
              <c:numCache>
                <c:formatCode>_-* #,##0_-;\-* #,##0_-;_-* "-"??_-;_-@_-</c:formatCode>
                <c:ptCount val="34"/>
                <c:pt idx="0">
                  <c:v>413.58657366867271</c:v>
                </c:pt>
                <c:pt idx="1">
                  <c:v>422.84142903156373</c:v>
                </c:pt>
                <c:pt idx="2">
                  <c:v>429.32941414060213</c:v>
                </c:pt>
                <c:pt idx="3">
                  <c:v>440.19393971583429</c:v>
                </c:pt>
                <c:pt idx="4">
                  <c:v>449.83513764842792</c:v>
                </c:pt>
                <c:pt idx="5">
                  <c:v>458.39201426089778</c:v>
                </c:pt>
                <c:pt idx="6">
                  <c:v>465.98163593691061</c:v>
                </c:pt>
                <c:pt idx="7">
                  <c:v>473.85771305566061</c:v>
                </c:pt>
                <c:pt idx="8">
                  <c:v>483.45976321541474</c:v>
                </c:pt>
                <c:pt idx="9">
                  <c:v>496.22129986757875</c:v>
                </c:pt>
                <c:pt idx="10">
                  <c:v>513.46617257360708</c:v>
                </c:pt>
                <c:pt idx="11">
                  <c:v>532.09847392020617</c:v>
                </c:pt>
                <c:pt idx="12">
                  <c:v>550.53684748859951</c:v>
                </c:pt>
                <c:pt idx="13">
                  <c:v>568.25215485814931</c:v>
                </c:pt>
                <c:pt idx="14">
                  <c:v>584.96073727982753</c:v>
                </c:pt>
                <c:pt idx="15">
                  <c:v>601.55793522612419</c:v>
                </c:pt>
                <c:pt idx="16">
                  <c:v>617.09113861857304</c:v>
                </c:pt>
                <c:pt idx="17">
                  <c:v>631.40178515038338</c:v>
                </c:pt>
                <c:pt idx="18">
                  <c:v>644.22851405423489</c:v>
                </c:pt>
                <c:pt idx="19">
                  <c:v>655.67955506893929</c:v>
                </c:pt>
                <c:pt idx="20">
                  <c:v>665.89472110329621</c:v>
                </c:pt>
                <c:pt idx="21">
                  <c:v>676.11227109222409</c:v>
                </c:pt>
                <c:pt idx="22">
                  <c:v>686.32827951715262</c:v>
                </c:pt>
                <c:pt idx="23">
                  <c:v>696.54509452836737</c:v>
                </c:pt>
                <c:pt idx="24">
                  <c:v>706.76029636701037</c:v>
                </c:pt>
                <c:pt idx="25">
                  <c:v>716.97626898765316</c:v>
                </c:pt>
                <c:pt idx="26">
                  <c:v>727.19216999972355</c:v>
                </c:pt>
                <c:pt idx="27">
                  <c:v>737.40817842465219</c:v>
                </c:pt>
                <c:pt idx="28">
                  <c:v>747.62418684958106</c:v>
                </c:pt>
                <c:pt idx="29">
                  <c:v>757.84254342479448</c:v>
                </c:pt>
                <c:pt idx="30">
                  <c:v>768.05455472258109</c:v>
                </c:pt>
                <c:pt idx="31">
                  <c:v>778.27364627550787</c:v>
                </c:pt>
                <c:pt idx="32">
                  <c:v>788.48884811415121</c:v>
                </c:pt>
                <c:pt idx="33">
                  <c:v>798.70401414850835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'Domestic PV'!$B$4:$AI$4</c:f>
              <c:numCache>
                <c:formatCode>_-* #,##0_-;\-* #,##0_-;_-* "-"??_-;_-@_-</c:formatCode>
                <c:ptCount val="34"/>
                <c:pt idx="0">
                  <c:v>413.58657366867271</c:v>
                </c:pt>
                <c:pt idx="1">
                  <c:v>422.84142903156373</c:v>
                </c:pt>
                <c:pt idx="2">
                  <c:v>429.32941414060213</c:v>
                </c:pt>
                <c:pt idx="3">
                  <c:v>440.19393971583429</c:v>
                </c:pt>
                <c:pt idx="4">
                  <c:v>449.83513764842792</c:v>
                </c:pt>
                <c:pt idx="5">
                  <c:v>458.39201426089778</c:v>
                </c:pt>
                <c:pt idx="6">
                  <c:v>465.98163593691061</c:v>
                </c:pt>
                <c:pt idx="7">
                  <c:v>473.85771305566061</c:v>
                </c:pt>
                <c:pt idx="8">
                  <c:v>483.45976321541474</c:v>
                </c:pt>
                <c:pt idx="9">
                  <c:v>496.22129986757875</c:v>
                </c:pt>
                <c:pt idx="10">
                  <c:v>513.46617257360708</c:v>
                </c:pt>
                <c:pt idx="11">
                  <c:v>532.09847392020617</c:v>
                </c:pt>
                <c:pt idx="12">
                  <c:v>550.53684748859951</c:v>
                </c:pt>
                <c:pt idx="13">
                  <c:v>568.25215485814931</c:v>
                </c:pt>
                <c:pt idx="14">
                  <c:v>584.96073727982753</c:v>
                </c:pt>
                <c:pt idx="15">
                  <c:v>601.55793522612419</c:v>
                </c:pt>
                <c:pt idx="16">
                  <c:v>617.09113861857304</c:v>
                </c:pt>
                <c:pt idx="17">
                  <c:v>631.40178515038338</c:v>
                </c:pt>
                <c:pt idx="18">
                  <c:v>644.22851405423489</c:v>
                </c:pt>
                <c:pt idx="19">
                  <c:v>655.67955506893929</c:v>
                </c:pt>
                <c:pt idx="20">
                  <c:v>665.89472110329621</c:v>
                </c:pt>
                <c:pt idx="21">
                  <c:v>676.11227109222409</c:v>
                </c:pt>
                <c:pt idx="22">
                  <c:v>686.32827951715262</c:v>
                </c:pt>
                <c:pt idx="23">
                  <c:v>696.54509452836737</c:v>
                </c:pt>
                <c:pt idx="24">
                  <c:v>706.76029636701037</c:v>
                </c:pt>
                <c:pt idx="25">
                  <c:v>716.97626898765316</c:v>
                </c:pt>
                <c:pt idx="26">
                  <c:v>727.19216999972355</c:v>
                </c:pt>
                <c:pt idx="27">
                  <c:v>737.40817842465219</c:v>
                </c:pt>
                <c:pt idx="28">
                  <c:v>747.62418684958106</c:v>
                </c:pt>
                <c:pt idx="29">
                  <c:v>757.84254342479448</c:v>
                </c:pt>
                <c:pt idx="30">
                  <c:v>768.05455472258109</c:v>
                </c:pt>
                <c:pt idx="31">
                  <c:v>778.27364627550787</c:v>
                </c:pt>
                <c:pt idx="32">
                  <c:v>788.48884811415121</c:v>
                </c:pt>
                <c:pt idx="33">
                  <c:v>798.70401414850835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'Domestic PV'!$B$5:$AI$5</c:f>
              <c:numCache>
                <c:formatCode>_-* #,##0_-;\-* #,##0_-;_-* "-"??_-;_-@_-</c:formatCode>
                <c:ptCount val="34"/>
                <c:pt idx="0">
                  <c:v>413.58657366867271</c:v>
                </c:pt>
                <c:pt idx="1">
                  <c:v>422.84142903156373</c:v>
                </c:pt>
                <c:pt idx="2">
                  <c:v>433.61651007026222</c:v>
                </c:pt>
                <c:pt idx="3">
                  <c:v>463.67710590643236</c:v>
                </c:pt>
                <c:pt idx="4">
                  <c:v>498.80920221279621</c:v>
                </c:pt>
                <c:pt idx="5">
                  <c:v>537.69995520160967</c:v>
                </c:pt>
                <c:pt idx="6">
                  <c:v>579.64978017687565</c:v>
                </c:pt>
                <c:pt idx="7">
                  <c:v>624.21036143535048</c:v>
                </c:pt>
                <c:pt idx="8">
                  <c:v>671.05885665088022</c:v>
                </c:pt>
                <c:pt idx="9">
                  <c:v>719.96695818156149</c:v>
                </c:pt>
                <c:pt idx="10">
                  <c:v>770.7484818734697</c:v>
                </c:pt>
                <c:pt idx="11">
                  <c:v>823.25660617123663</c:v>
                </c:pt>
                <c:pt idx="12">
                  <c:v>877.36652106691486</c:v>
                </c:pt>
                <c:pt idx="13">
                  <c:v>932.97066019083411</c:v>
                </c:pt>
                <c:pt idx="14">
                  <c:v>989.9887925861683</c:v>
                </c:pt>
                <c:pt idx="15">
                  <c:v>1048.3323877155283</c:v>
                </c:pt>
                <c:pt idx="16">
                  <c:v>1107.9456101240785</c:v>
                </c:pt>
                <c:pt idx="17">
                  <c:v>1168.7625325824181</c:v>
                </c:pt>
                <c:pt idx="18">
                  <c:v>1230.7328941311393</c:v>
                </c:pt>
                <c:pt idx="19">
                  <c:v>1279.0536378317765</c:v>
                </c:pt>
                <c:pt idx="20">
                  <c:v>1322.736444494614</c:v>
                </c:pt>
                <c:pt idx="21">
                  <c:v>1362.5222515216292</c:v>
                </c:pt>
                <c:pt idx="22">
                  <c:v>1397.9432946381594</c:v>
                </c:pt>
                <c:pt idx="23">
                  <c:v>1430.4583251881741</c:v>
                </c:pt>
                <c:pt idx="24">
                  <c:v>1462.9703442187631</c:v>
                </c:pt>
                <c:pt idx="25">
                  <c:v>1495.4854463773488</c:v>
                </c:pt>
                <c:pt idx="26">
                  <c:v>1527.9989711676503</c:v>
                </c:pt>
                <c:pt idx="27">
                  <c:v>1560.5132309356652</c:v>
                </c:pt>
                <c:pt idx="28">
                  <c:v>1593.0236367936827</c:v>
                </c:pt>
                <c:pt idx="29">
                  <c:v>1625.5427002751248</c:v>
                </c:pt>
                <c:pt idx="30">
                  <c:v>1658.0553826748542</c:v>
                </c:pt>
                <c:pt idx="31">
                  <c:v>1690.5672584882982</c:v>
                </c:pt>
                <c:pt idx="32">
                  <c:v>1723.0823964511712</c:v>
                </c:pt>
                <c:pt idx="33">
                  <c:v>1755.5959212414728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69824"/>
        <c:axId val="337872384"/>
      </c:lineChart>
      <c:catAx>
        <c:axId val="3378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337872384"/>
        <c:crosses val="autoZero"/>
        <c:auto val="1"/>
        <c:lblAlgn val="ctr"/>
        <c:lblOffset val="100"/>
        <c:noMultiLvlLbl val="0"/>
      </c:catAx>
      <c:valAx>
        <c:axId val="337872384"/>
        <c:scaling>
          <c:orientation val="minMax"/>
          <c:max val="3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337869824"/>
        <c:crosses val="autoZero"/>
        <c:crossBetween val="between"/>
        <c:majorUnit val="25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Large Scale</a:t>
            </a:r>
            <a:r>
              <a:rPr lang="en-GB" sz="1200" baseline="0"/>
              <a:t> PV capacity</a:t>
            </a:r>
            <a:endParaRPr lang="en-GB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'Large I&amp;C Solar Generation'!$B$2:$AI$2</c:f>
              <c:numCache>
                <c:formatCode>_-* #,##0_-;\-* #,##0_-;_-* "-"??_-;_-@_-</c:formatCode>
                <c:ptCount val="34"/>
                <c:pt idx="0">
                  <c:v>315.23844465572904</c:v>
                </c:pt>
                <c:pt idx="1">
                  <c:v>322.87923399323029</c:v>
                </c:pt>
                <c:pt idx="2">
                  <c:v>332.54515638770908</c:v>
                </c:pt>
                <c:pt idx="3">
                  <c:v>348.70998193270884</c:v>
                </c:pt>
                <c:pt idx="4">
                  <c:v>376.76054631409431</c:v>
                </c:pt>
                <c:pt idx="5">
                  <c:v>422.39057661337461</c:v>
                </c:pt>
                <c:pt idx="6">
                  <c:v>480.84768596511901</c:v>
                </c:pt>
                <c:pt idx="7">
                  <c:v>547.58522444871164</c:v>
                </c:pt>
                <c:pt idx="8">
                  <c:v>617.30868264673518</c:v>
                </c:pt>
                <c:pt idx="9">
                  <c:v>688.27496327331733</c:v>
                </c:pt>
                <c:pt idx="10">
                  <c:v>764.03745516408776</c:v>
                </c:pt>
                <c:pt idx="11">
                  <c:v>846.37579919722907</c:v>
                </c:pt>
                <c:pt idx="12">
                  <c:v>935.88017923255256</c:v>
                </c:pt>
                <c:pt idx="13">
                  <c:v>1040.2273445957974</c:v>
                </c:pt>
                <c:pt idx="14">
                  <c:v>1158.0522658594762</c:v>
                </c:pt>
                <c:pt idx="15">
                  <c:v>1289.5853379656628</c:v>
                </c:pt>
                <c:pt idx="16">
                  <c:v>1449.9619074948332</c:v>
                </c:pt>
                <c:pt idx="17">
                  <c:v>1592.3131614207207</c:v>
                </c:pt>
                <c:pt idx="18">
                  <c:v>1714.4466149762211</c:v>
                </c:pt>
                <c:pt idx="19">
                  <c:v>1826.6220617760905</c:v>
                </c:pt>
                <c:pt idx="20">
                  <c:v>1916.3518108006438</c:v>
                </c:pt>
                <c:pt idx="21">
                  <c:v>1981.1094574012986</c:v>
                </c:pt>
                <c:pt idx="22">
                  <c:v>2032.0156865699546</c:v>
                </c:pt>
                <c:pt idx="23">
                  <c:v>2067.2595550495744</c:v>
                </c:pt>
                <c:pt idx="24">
                  <c:v>2092.7224403799382</c:v>
                </c:pt>
                <c:pt idx="25">
                  <c:v>2113.0631207802353</c:v>
                </c:pt>
                <c:pt idx="26">
                  <c:v>2131.2883750767105</c:v>
                </c:pt>
                <c:pt idx="27">
                  <c:v>2147.5845560380485</c:v>
                </c:pt>
                <c:pt idx="28">
                  <c:v>2162.2564185171259</c:v>
                </c:pt>
                <c:pt idx="29">
                  <c:v>2175.579625928312</c:v>
                </c:pt>
                <c:pt idx="30">
                  <c:v>2187.659114836782</c:v>
                </c:pt>
                <c:pt idx="31">
                  <c:v>2198.650203979746</c:v>
                </c:pt>
                <c:pt idx="32">
                  <c:v>2208.7276857049583</c:v>
                </c:pt>
                <c:pt idx="33">
                  <c:v>2217.9064590827179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'Large I&amp;C Solar Generation'!$B$3:$AI$3</c:f>
              <c:numCache>
                <c:formatCode>_-* #,##0_-;\-* #,##0_-;_-* "-"??_-;_-@_-</c:formatCode>
                <c:ptCount val="34"/>
                <c:pt idx="0">
                  <c:v>315.23844465572904</c:v>
                </c:pt>
                <c:pt idx="1">
                  <c:v>322.87923399323029</c:v>
                </c:pt>
                <c:pt idx="2">
                  <c:v>332.16840622771849</c:v>
                </c:pt>
                <c:pt idx="3">
                  <c:v>345.24844855015704</c:v>
                </c:pt>
                <c:pt idx="4">
                  <c:v>371.45713775593242</c:v>
                </c:pt>
                <c:pt idx="5">
                  <c:v>413.37528710625554</c:v>
                </c:pt>
                <c:pt idx="6">
                  <c:v>471.24880939237221</c:v>
                </c:pt>
                <c:pt idx="7">
                  <c:v>529.09597578362673</c:v>
                </c:pt>
                <c:pt idx="8">
                  <c:v>587.34589808094756</c:v>
                </c:pt>
                <c:pt idx="9">
                  <c:v>646.00673480562568</c:v>
                </c:pt>
                <c:pt idx="10">
                  <c:v>712.51212338169228</c:v>
                </c:pt>
                <c:pt idx="11">
                  <c:v>787.05526815991266</c:v>
                </c:pt>
                <c:pt idx="12">
                  <c:v>869.42538599688794</c:v>
                </c:pt>
                <c:pt idx="13">
                  <c:v>990.62504586458613</c:v>
                </c:pt>
                <c:pt idx="14">
                  <c:v>1151.0014804865664</c:v>
                </c:pt>
                <c:pt idx="15">
                  <c:v>1351.3931243238821</c:v>
                </c:pt>
                <c:pt idx="16">
                  <c:v>1535.4188028459894</c:v>
                </c:pt>
                <c:pt idx="17">
                  <c:v>1721.4833099637317</c:v>
                </c:pt>
                <c:pt idx="18">
                  <c:v>1866.8985913962524</c:v>
                </c:pt>
                <c:pt idx="19">
                  <c:v>1934.1587485738992</c:v>
                </c:pt>
                <c:pt idx="20">
                  <c:v>1990.5547577227426</c:v>
                </c:pt>
                <c:pt idx="21">
                  <c:v>2034.4512745136049</c:v>
                </c:pt>
                <c:pt idx="22">
                  <c:v>2079.0874278798706</c:v>
                </c:pt>
                <c:pt idx="23">
                  <c:v>2124.2037442109959</c:v>
                </c:pt>
                <c:pt idx="24">
                  <c:v>2165.2597346124016</c:v>
                </c:pt>
                <c:pt idx="25">
                  <c:v>2200.1359067261055</c:v>
                </c:pt>
                <c:pt idx="26">
                  <c:v>2220.2121163346856</c:v>
                </c:pt>
                <c:pt idx="27">
                  <c:v>2225.5582697009504</c:v>
                </c:pt>
                <c:pt idx="28">
                  <c:v>2232.2044230672163</c:v>
                </c:pt>
                <c:pt idx="29">
                  <c:v>2238.7511028229374</c:v>
                </c:pt>
                <c:pt idx="30">
                  <c:v>2245.3864226174655</c:v>
                </c:pt>
                <c:pt idx="31">
                  <c:v>2257.0033028329235</c:v>
                </c:pt>
                <c:pt idx="32">
                  <c:v>2271.6192932343301</c:v>
                </c:pt>
                <c:pt idx="33">
                  <c:v>2289.4053023831734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'Large I&amp;C Solar Generation'!$B$4:$AI$4</c:f>
              <c:numCache>
                <c:formatCode>_-* #,##0_-;\-* #,##0_-;_-* "-"??_-;_-@_-</c:formatCode>
                <c:ptCount val="34"/>
                <c:pt idx="0">
                  <c:v>315.23844465572904</c:v>
                </c:pt>
                <c:pt idx="1">
                  <c:v>322.87923399323029</c:v>
                </c:pt>
                <c:pt idx="2">
                  <c:v>326.7984062277186</c:v>
                </c:pt>
                <c:pt idx="3">
                  <c:v>331.83844855015707</c:v>
                </c:pt>
                <c:pt idx="4">
                  <c:v>341.87713775593249</c:v>
                </c:pt>
                <c:pt idx="5">
                  <c:v>351.56528710625554</c:v>
                </c:pt>
                <c:pt idx="6">
                  <c:v>361.13880939237242</c:v>
                </c:pt>
                <c:pt idx="7">
                  <c:v>370.7659757836268</c:v>
                </c:pt>
                <c:pt idx="8">
                  <c:v>380.67589808094772</c:v>
                </c:pt>
                <c:pt idx="9">
                  <c:v>391.22673480562588</c:v>
                </c:pt>
                <c:pt idx="10">
                  <c:v>403.90212338169238</c:v>
                </c:pt>
                <c:pt idx="11">
                  <c:v>419.36526815991272</c:v>
                </c:pt>
                <c:pt idx="12">
                  <c:v>437.84538599688801</c:v>
                </c:pt>
                <c:pt idx="13">
                  <c:v>459.61504586458614</c:v>
                </c:pt>
                <c:pt idx="14">
                  <c:v>485.97148048656663</c:v>
                </c:pt>
                <c:pt idx="15">
                  <c:v>532.11312432388218</c:v>
                </c:pt>
                <c:pt idx="16">
                  <c:v>611.67880284598982</c:v>
                </c:pt>
                <c:pt idx="17">
                  <c:v>705.74330996373237</c:v>
                </c:pt>
                <c:pt idx="18">
                  <c:v>829.62859139625289</c:v>
                </c:pt>
                <c:pt idx="19">
                  <c:v>931.14874857389952</c:v>
                </c:pt>
                <c:pt idx="20">
                  <c:v>998.31475772274348</c:v>
                </c:pt>
                <c:pt idx="21">
                  <c:v>1034.081274513605</c:v>
                </c:pt>
                <c:pt idx="22">
                  <c:v>1054.5674278798704</c:v>
                </c:pt>
                <c:pt idx="23">
                  <c:v>1075.4137442109961</c:v>
                </c:pt>
                <c:pt idx="24">
                  <c:v>1091.6697346124022</c:v>
                </c:pt>
                <c:pt idx="25">
                  <c:v>1102.9959067261059</c:v>
                </c:pt>
                <c:pt idx="26">
                  <c:v>1111.1821163346858</c:v>
                </c:pt>
                <c:pt idx="27">
                  <c:v>1117.3282697009515</c:v>
                </c:pt>
                <c:pt idx="28">
                  <c:v>1122.0944230672171</c:v>
                </c:pt>
                <c:pt idx="29">
                  <c:v>1125.9511028229385</c:v>
                </c:pt>
                <c:pt idx="30">
                  <c:v>1129.2764226174666</c:v>
                </c:pt>
                <c:pt idx="31">
                  <c:v>1132.2233028329247</c:v>
                </c:pt>
                <c:pt idx="32">
                  <c:v>1135.0092932343302</c:v>
                </c:pt>
                <c:pt idx="33">
                  <c:v>1137.505302383174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'Large I&amp;C Solar Generation'!$B$5:$AI$5</c:f>
              <c:numCache>
                <c:formatCode>_-* #,##0_-;\-* #,##0_-;_-* "-"??_-;_-@_-</c:formatCode>
                <c:ptCount val="34"/>
                <c:pt idx="0">
                  <c:v>315.23844465572904</c:v>
                </c:pt>
                <c:pt idx="1">
                  <c:v>322.87923399323029</c:v>
                </c:pt>
                <c:pt idx="2">
                  <c:v>327.749386000968</c:v>
                </c:pt>
                <c:pt idx="3">
                  <c:v>337.04762452201089</c:v>
                </c:pt>
                <c:pt idx="4">
                  <c:v>352.74083693193262</c:v>
                </c:pt>
                <c:pt idx="5">
                  <c:v>369.15781729424555</c:v>
                </c:pt>
                <c:pt idx="6">
                  <c:v>386.35337153423313</c:v>
                </c:pt>
                <c:pt idx="7">
                  <c:v>404.11803509303695</c:v>
                </c:pt>
                <c:pt idx="8">
                  <c:v>422.29029253320061</c:v>
                </c:pt>
                <c:pt idx="9">
                  <c:v>440.85936528906041</c:v>
                </c:pt>
                <c:pt idx="10">
                  <c:v>460.97402479491393</c:v>
                </c:pt>
                <c:pt idx="11">
                  <c:v>483.95169690888474</c:v>
                </c:pt>
                <c:pt idx="12">
                  <c:v>510.34467046418365</c:v>
                </c:pt>
                <c:pt idx="13">
                  <c:v>540.51908198507476</c:v>
                </c:pt>
                <c:pt idx="14">
                  <c:v>575.81724045187207</c:v>
                </c:pt>
                <c:pt idx="15">
                  <c:v>631.21936227242054</c:v>
                </c:pt>
                <c:pt idx="16">
                  <c:v>720.56312704414017</c:v>
                </c:pt>
                <c:pt idx="17">
                  <c:v>824.94388959945252</c:v>
                </c:pt>
                <c:pt idx="18">
                  <c:v>959.73050778467405</c:v>
                </c:pt>
                <c:pt idx="19">
                  <c:v>1069.4293214679033</c:v>
                </c:pt>
                <c:pt idx="20">
                  <c:v>1144.0192295297636</c:v>
                </c:pt>
                <c:pt idx="21">
                  <c:v>1186.3447943326346</c:v>
                </c:pt>
                <c:pt idx="22">
                  <c:v>1212.4221022473969</c:v>
                </c:pt>
                <c:pt idx="23">
                  <c:v>1238.21482662987</c:v>
                </c:pt>
                <c:pt idx="24">
                  <c:v>1259.4167866682747</c:v>
                </c:pt>
                <c:pt idx="25">
                  <c:v>1275.6894735558717</c:v>
                </c:pt>
                <c:pt idx="26">
                  <c:v>1288.8218157663105</c:v>
                </c:pt>
                <c:pt idx="27">
                  <c:v>1299.9143584364856</c:v>
                </c:pt>
                <c:pt idx="28">
                  <c:v>1309.6259925451704</c:v>
                </c:pt>
                <c:pt idx="29">
                  <c:v>1318.4295317519432</c:v>
                </c:pt>
                <c:pt idx="30">
                  <c:v>1326.7017297449602</c:v>
                </c:pt>
                <c:pt idx="31">
                  <c:v>1334.5937647731175</c:v>
                </c:pt>
                <c:pt idx="32">
                  <c:v>1342.3264329132762</c:v>
                </c:pt>
                <c:pt idx="33">
                  <c:v>1349.7687751237149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32288"/>
        <c:axId val="111538176"/>
      </c:lineChart>
      <c:catAx>
        <c:axId val="1115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538176"/>
        <c:crosses val="autoZero"/>
        <c:auto val="1"/>
        <c:lblAlgn val="ctr"/>
        <c:lblOffset val="100"/>
        <c:noMultiLvlLbl val="0"/>
      </c:catAx>
      <c:valAx>
        <c:axId val="111538176"/>
        <c:scaling>
          <c:orientation val="minMax"/>
          <c:max val="2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532288"/>
        <c:crosses val="autoZero"/>
        <c:crossBetween val="between"/>
        <c:majorUnit val="25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Wind energy</a:t>
            </a:r>
            <a:r>
              <a:rPr lang="en-GB" sz="1200" baseline="0"/>
              <a:t> capacity</a:t>
            </a:r>
            <a:endParaRPr lang="en-GB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'Wind Generation'!$B$2:$AI$2</c:f>
              <c:numCache>
                <c:formatCode>_-* #,##0_-;\-* #,##0_-;_-* "-"??_-;_-@_-</c:formatCode>
                <c:ptCount val="34"/>
                <c:pt idx="0">
                  <c:v>1370.6180820530572</c:v>
                </c:pt>
                <c:pt idx="1">
                  <c:v>1387.6741538927799</c:v>
                </c:pt>
                <c:pt idx="2">
                  <c:v>1453.1521299709425</c:v>
                </c:pt>
                <c:pt idx="3">
                  <c:v>1466.5198936251204</c:v>
                </c:pt>
                <c:pt idx="4">
                  <c:v>1496.1275250607337</c:v>
                </c:pt>
                <c:pt idx="5">
                  <c:v>1523.2474480145042</c:v>
                </c:pt>
                <c:pt idx="6">
                  <c:v>1555.5824987482158</c:v>
                </c:pt>
                <c:pt idx="7">
                  <c:v>1598.8781718447224</c:v>
                </c:pt>
                <c:pt idx="8">
                  <c:v>1663.0874304766023</c:v>
                </c:pt>
                <c:pt idx="9">
                  <c:v>1753.9518057308712</c:v>
                </c:pt>
                <c:pt idx="10">
                  <c:v>1882.1211151371263</c:v>
                </c:pt>
                <c:pt idx="11">
                  <c:v>2042.2143625649237</c:v>
                </c:pt>
                <c:pt idx="12">
                  <c:v>2232.1984895414389</c:v>
                </c:pt>
                <c:pt idx="13">
                  <c:v>2448.9002389949965</c:v>
                </c:pt>
                <c:pt idx="14">
                  <c:v>2675.4946271451108</c:v>
                </c:pt>
                <c:pt idx="15">
                  <c:v>2899.6687734596703</c:v>
                </c:pt>
                <c:pt idx="16">
                  <c:v>3129.5453611920284</c:v>
                </c:pt>
                <c:pt idx="17">
                  <c:v>3377.0993590278467</c:v>
                </c:pt>
                <c:pt idx="18">
                  <c:v>3611.7572659652487</c:v>
                </c:pt>
                <c:pt idx="19">
                  <c:v>3862.2413158646095</c:v>
                </c:pt>
                <c:pt idx="20">
                  <c:v>4129.8412324575092</c:v>
                </c:pt>
                <c:pt idx="21">
                  <c:v>4394.0799024123062</c:v>
                </c:pt>
                <c:pt idx="22">
                  <c:v>4663.3918409332055</c:v>
                </c:pt>
                <c:pt idx="23">
                  <c:v>4924.173063242888</c:v>
                </c:pt>
                <c:pt idx="24">
                  <c:v>5181.72928701413</c:v>
                </c:pt>
                <c:pt idx="25">
                  <c:v>5424.6231124221449</c:v>
                </c:pt>
                <c:pt idx="26">
                  <c:v>5649.2527672685064</c:v>
                </c:pt>
                <c:pt idx="27">
                  <c:v>5847.0755380094088</c:v>
                </c:pt>
                <c:pt idx="28">
                  <c:v>6035.4325886424867</c:v>
                </c:pt>
                <c:pt idx="29">
                  <c:v>6229.3573645091947</c:v>
                </c:pt>
                <c:pt idx="30">
                  <c:v>6406.432005335022</c:v>
                </c:pt>
                <c:pt idx="31">
                  <c:v>6588.0501832021528</c:v>
                </c:pt>
                <c:pt idx="32">
                  <c:v>6750.3421228070783</c:v>
                </c:pt>
                <c:pt idx="33">
                  <c:v>6903.8782989127358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'Wind Generation'!$B$3:$AI$3</c:f>
              <c:numCache>
                <c:formatCode>_-* #,##0_-;\-* #,##0_-;_-* "-"??_-;_-@_-</c:formatCode>
                <c:ptCount val="34"/>
                <c:pt idx="0">
                  <c:v>1370.6180820530572</c:v>
                </c:pt>
                <c:pt idx="1">
                  <c:v>1387.6741538927799</c:v>
                </c:pt>
                <c:pt idx="2">
                  <c:v>1439.8921299709427</c:v>
                </c:pt>
                <c:pt idx="3">
                  <c:v>1449.7898936251195</c:v>
                </c:pt>
                <c:pt idx="4">
                  <c:v>1460.3863549268485</c:v>
                </c:pt>
                <c:pt idx="5">
                  <c:v>1469.8491396166996</c:v>
                </c:pt>
                <c:pt idx="6">
                  <c:v>1489.3030493416261</c:v>
                </c:pt>
                <c:pt idx="7">
                  <c:v>1513.6329033792563</c:v>
                </c:pt>
                <c:pt idx="8">
                  <c:v>1539.3439855958291</c:v>
                </c:pt>
                <c:pt idx="9">
                  <c:v>1572.6004085079385</c:v>
                </c:pt>
                <c:pt idx="10">
                  <c:v>1599.581904856138</c:v>
                </c:pt>
                <c:pt idx="11">
                  <c:v>1627.1521982945492</c:v>
                </c:pt>
                <c:pt idx="12">
                  <c:v>1655.1478848289153</c:v>
                </c:pt>
                <c:pt idx="13">
                  <c:v>1683.5835119981289</c:v>
                </c:pt>
                <c:pt idx="14">
                  <c:v>1712.347610074165</c:v>
                </c:pt>
                <c:pt idx="15">
                  <c:v>1741.4198520451514</c:v>
                </c:pt>
                <c:pt idx="16">
                  <c:v>1770.5442104158999</c:v>
                </c:pt>
                <c:pt idx="17">
                  <c:v>1799.8476892379304</c:v>
                </c:pt>
                <c:pt idx="18">
                  <c:v>1829.2219170470817</c:v>
                </c:pt>
                <c:pt idx="19">
                  <c:v>1858.7567632817547</c:v>
                </c:pt>
                <c:pt idx="20">
                  <c:v>1888.4101115421884</c:v>
                </c:pt>
                <c:pt idx="21">
                  <c:v>1917.7811850362555</c:v>
                </c:pt>
                <c:pt idx="22">
                  <c:v>1940.6855131669527</c:v>
                </c:pt>
                <c:pt idx="23">
                  <c:v>1963.3891455394287</c:v>
                </c:pt>
                <c:pt idx="24">
                  <c:v>1985.8502845853011</c:v>
                </c:pt>
                <c:pt idx="25">
                  <c:v>2008.105208694687</c:v>
                </c:pt>
                <c:pt idx="26">
                  <c:v>2030.1797063495392</c:v>
                </c:pt>
                <c:pt idx="27">
                  <c:v>2052.0991510212984</c:v>
                </c:pt>
                <c:pt idx="28">
                  <c:v>2073.5729341218989</c:v>
                </c:pt>
                <c:pt idx="29">
                  <c:v>2094.6585901297431</c:v>
                </c:pt>
                <c:pt idx="30">
                  <c:v>2115.4473022797033</c:v>
                </c:pt>
                <c:pt idx="31">
                  <c:v>2135.9019826101007</c:v>
                </c:pt>
                <c:pt idx="32">
                  <c:v>2155.9388485428708</c:v>
                </c:pt>
                <c:pt idx="33">
                  <c:v>2175.6349679739687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'Wind Generation'!$B$4:$AI$4</c:f>
              <c:numCache>
                <c:formatCode>_-* #,##0_-;\-* #,##0_-;_-* "-"??_-;_-@_-</c:formatCode>
                <c:ptCount val="34"/>
                <c:pt idx="0">
                  <c:v>1370.6180820530572</c:v>
                </c:pt>
                <c:pt idx="1">
                  <c:v>1387.6741538927799</c:v>
                </c:pt>
                <c:pt idx="2">
                  <c:v>1439.8617513871363</c:v>
                </c:pt>
                <c:pt idx="3">
                  <c:v>1440.0354946657726</c:v>
                </c:pt>
                <c:pt idx="4">
                  <c:v>1440.4195801015085</c:v>
                </c:pt>
                <c:pt idx="5">
                  <c:v>1440.8374317543248</c:v>
                </c:pt>
                <c:pt idx="6">
                  <c:v>1445.118752074321</c:v>
                </c:pt>
                <c:pt idx="7">
                  <c:v>1449.4481950077875</c:v>
                </c:pt>
                <c:pt idx="8">
                  <c:v>1453.9575208679166</c:v>
                </c:pt>
                <c:pt idx="9">
                  <c:v>1458.9549435303484</c:v>
                </c:pt>
                <c:pt idx="10">
                  <c:v>1464.9625707731445</c:v>
                </c:pt>
                <c:pt idx="11">
                  <c:v>1472.129956466857</c:v>
                </c:pt>
                <c:pt idx="12">
                  <c:v>1480.0046314390827</c:v>
                </c:pt>
                <c:pt idx="13">
                  <c:v>1488.2172026713233</c:v>
                </c:pt>
                <c:pt idx="14">
                  <c:v>1496.3801655883569</c:v>
                </c:pt>
                <c:pt idx="15">
                  <c:v>1504.4651143435567</c:v>
                </c:pt>
                <c:pt idx="16">
                  <c:v>1512.4893141116354</c:v>
                </c:pt>
                <c:pt idx="17">
                  <c:v>1520.4140017436396</c:v>
                </c:pt>
                <c:pt idx="18">
                  <c:v>1528.2449788225081</c:v>
                </c:pt>
                <c:pt idx="19">
                  <c:v>1535.7613625359936</c:v>
                </c:pt>
                <c:pt idx="20">
                  <c:v>1543.0225324143344</c:v>
                </c:pt>
                <c:pt idx="21">
                  <c:v>1549.9444095453193</c:v>
                </c:pt>
                <c:pt idx="22">
                  <c:v>1556.6021062771943</c:v>
                </c:pt>
                <c:pt idx="23">
                  <c:v>1563.0240517823049</c:v>
                </c:pt>
                <c:pt idx="24">
                  <c:v>1569.124121557853</c:v>
                </c:pt>
                <c:pt idx="25">
                  <c:v>1575.0553713047429</c:v>
                </c:pt>
                <c:pt idx="26">
                  <c:v>1580.7587747065852</c:v>
                </c:pt>
                <c:pt idx="27">
                  <c:v>1586.1893135500272</c:v>
                </c:pt>
                <c:pt idx="28">
                  <c:v>1591.4794251104522</c:v>
                </c:pt>
                <c:pt idx="29">
                  <c:v>1596.3806658987701</c:v>
                </c:pt>
                <c:pt idx="30">
                  <c:v>1600.9539367451775</c:v>
                </c:pt>
                <c:pt idx="31">
                  <c:v>1605.2292245486874</c:v>
                </c:pt>
                <c:pt idx="32">
                  <c:v>1609.25244835285</c:v>
                </c:pt>
                <c:pt idx="33">
                  <c:v>1613.0260798155157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'Wind Generation'!$B$5:$AI$5</c:f>
              <c:numCache>
                <c:formatCode>_-* #,##0_-;\-* #,##0_-;_-* "-"??_-;_-@_-</c:formatCode>
                <c:ptCount val="34"/>
                <c:pt idx="0">
                  <c:v>1370.6180820530572</c:v>
                </c:pt>
                <c:pt idx="1">
                  <c:v>1387.6741538927799</c:v>
                </c:pt>
                <c:pt idx="2">
                  <c:v>1439.8921299709427</c:v>
                </c:pt>
                <c:pt idx="3">
                  <c:v>1456.4498936251198</c:v>
                </c:pt>
                <c:pt idx="4">
                  <c:v>1470.8875250607339</c:v>
                </c:pt>
                <c:pt idx="5">
                  <c:v>1486.9174480145041</c:v>
                </c:pt>
                <c:pt idx="6">
                  <c:v>1511.6924987482157</c:v>
                </c:pt>
                <c:pt idx="7">
                  <c:v>1544.078171844722</c:v>
                </c:pt>
                <c:pt idx="8">
                  <c:v>1583.3874304766023</c:v>
                </c:pt>
                <c:pt idx="9">
                  <c:v>1634.3718057308706</c:v>
                </c:pt>
                <c:pt idx="10">
                  <c:v>1699.8911151371258</c:v>
                </c:pt>
                <c:pt idx="11">
                  <c:v>1777.144362564924</c:v>
                </c:pt>
                <c:pt idx="12">
                  <c:v>1864.1184895414394</c:v>
                </c:pt>
                <c:pt idx="13">
                  <c:v>1959.6202389949958</c:v>
                </c:pt>
                <c:pt idx="14">
                  <c:v>2057.2346271451102</c:v>
                </c:pt>
                <c:pt idx="15">
                  <c:v>2152.7887734596702</c:v>
                </c:pt>
                <c:pt idx="16">
                  <c:v>2249.1153611920295</c:v>
                </c:pt>
                <c:pt idx="17">
                  <c:v>2350.0893590278465</c:v>
                </c:pt>
                <c:pt idx="18">
                  <c:v>2445.6772659652488</c:v>
                </c:pt>
                <c:pt idx="19">
                  <c:v>2545.351315864611</c:v>
                </c:pt>
                <c:pt idx="20">
                  <c:v>2649.4612324575091</c:v>
                </c:pt>
                <c:pt idx="21">
                  <c:v>2751.3399024123064</c:v>
                </c:pt>
                <c:pt idx="22">
                  <c:v>2849.7618409332053</c:v>
                </c:pt>
                <c:pt idx="23">
                  <c:v>2944.3630632428867</c:v>
                </c:pt>
                <c:pt idx="24">
                  <c:v>3036.9092870141299</c:v>
                </c:pt>
                <c:pt idx="25">
                  <c:v>3123.8031124221452</c:v>
                </c:pt>
                <c:pt idx="26">
                  <c:v>3203.9727672685058</c:v>
                </c:pt>
                <c:pt idx="27">
                  <c:v>3274.8855380094101</c:v>
                </c:pt>
                <c:pt idx="28">
                  <c:v>3342.1025886424859</c:v>
                </c:pt>
                <c:pt idx="29">
                  <c:v>3410.3773645091965</c:v>
                </c:pt>
                <c:pt idx="30">
                  <c:v>3472.7320053350222</c:v>
                </c:pt>
                <c:pt idx="31">
                  <c:v>3535.9601832021535</c:v>
                </c:pt>
                <c:pt idx="32">
                  <c:v>3592.622122807079</c:v>
                </c:pt>
                <c:pt idx="33">
                  <c:v>3646.0882989127376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9440"/>
        <c:axId val="111551232"/>
      </c:lineChart>
      <c:catAx>
        <c:axId val="1115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551232"/>
        <c:crosses val="autoZero"/>
        <c:auto val="1"/>
        <c:lblAlgn val="ctr"/>
        <c:lblOffset val="100"/>
        <c:noMultiLvlLbl val="0"/>
      </c:catAx>
      <c:valAx>
        <c:axId val="111551232"/>
        <c:scaling>
          <c:orientation val="minMax"/>
          <c:max val="7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549440"/>
        <c:crosses val="autoZero"/>
        <c:crossBetween val="between"/>
        <c:majorUnit val="100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DG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'CHP &amp; Other Generation'!$B$2:$AI$2</c:f>
              <c:numCache>
                <c:formatCode>_-* #,##0_-;\-* #,##0_-;_-* "-"??_-;_-@_-</c:formatCode>
                <c:ptCount val="34"/>
                <c:pt idx="0">
                  <c:v>1644.7327265534745</c:v>
                </c:pt>
                <c:pt idx="1">
                  <c:v>1812.5505659017585</c:v>
                </c:pt>
                <c:pt idx="2">
                  <c:v>1887.3768919529025</c:v>
                </c:pt>
                <c:pt idx="3">
                  <c:v>1921.360613213375</c:v>
                </c:pt>
                <c:pt idx="4">
                  <c:v>1952.8634592841252</c:v>
                </c:pt>
                <c:pt idx="5">
                  <c:v>2031.0083580329169</c:v>
                </c:pt>
                <c:pt idx="6">
                  <c:v>2050.6165520562981</c:v>
                </c:pt>
                <c:pt idx="7">
                  <c:v>2085.2328857597272</c:v>
                </c:pt>
                <c:pt idx="8">
                  <c:v>2121.3168350564492</c:v>
                </c:pt>
                <c:pt idx="9">
                  <c:v>2169.0787024525189</c:v>
                </c:pt>
                <c:pt idx="10">
                  <c:v>2215.6068037642758</c:v>
                </c:pt>
                <c:pt idx="11">
                  <c:v>2250.13238137497</c:v>
                </c:pt>
                <c:pt idx="12">
                  <c:v>2296.3688127393007</c:v>
                </c:pt>
                <c:pt idx="13">
                  <c:v>2354.9267039488345</c:v>
                </c:pt>
                <c:pt idx="14">
                  <c:v>2400.9077047428618</c:v>
                </c:pt>
                <c:pt idx="15">
                  <c:v>2444.3083414706048</c:v>
                </c:pt>
                <c:pt idx="16">
                  <c:v>2471.6282802536489</c:v>
                </c:pt>
                <c:pt idx="17">
                  <c:v>2527.6829319007879</c:v>
                </c:pt>
                <c:pt idx="18">
                  <c:v>2555.9926240068148</c:v>
                </c:pt>
                <c:pt idx="19">
                  <c:v>2589.9731462787672</c:v>
                </c:pt>
                <c:pt idx="20">
                  <c:v>2626.346652135896</c:v>
                </c:pt>
                <c:pt idx="21">
                  <c:v>2660.1947296020253</c:v>
                </c:pt>
                <c:pt idx="22">
                  <c:v>2692.1466933979864</c:v>
                </c:pt>
                <c:pt idx="23">
                  <c:v>2718.1097188161266</c:v>
                </c:pt>
                <c:pt idx="24">
                  <c:v>2744.0356577161397</c:v>
                </c:pt>
                <c:pt idx="25">
                  <c:v>2770.7646439992704</c:v>
                </c:pt>
                <c:pt idx="26">
                  <c:v>2796.8388555832416</c:v>
                </c:pt>
                <c:pt idx="27">
                  <c:v>2823.718734431669</c:v>
                </c:pt>
                <c:pt idx="28">
                  <c:v>2850.9620285094998</c:v>
                </c:pt>
                <c:pt idx="29">
                  <c:v>2877.1271590444885</c:v>
                </c:pt>
                <c:pt idx="30">
                  <c:v>2903.9921798849737</c:v>
                </c:pt>
                <c:pt idx="31">
                  <c:v>2931.1058348988886</c:v>
                </c:pt>
                <c:pt idx="32">
                  <c:v>2959.3414551375781</c:v>
                </c:pt>
                <c:pt idx="33">
                  <c:v>2988.7133554981883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'CHP &amp; Other Generation'!$B$3:$AI$3</c:f>
              <c:numCache>
                <c:formatCode>_-* #,##0_-;\-* #,##0_-;_-* "-"??_-;_-@_-</c:formatCode>
                <c:ptCount val="34"/>
                <c:pt idx="0">
                  <c:v>1644.7327265534745</c:v>
                </c:pt>
                <c:pt idx="1">
                  <c:v>1817.64904457235</c:v>
                </c:pt>
                <c:pt idx="2">
                  <c:v>1873.5831062926513</c:v>
                </c:pt>
                <c:pt idx="3">
                  <c:v>1892.605369648511</c:v>
                </c:pt>
                <c:pt idx="4">
                  <c:v>1932.2970607556451</c:v>
                </c:pt>
                <c:pt idx="5">
                  <c:v>1954.4831887124551</c:v>
                </c:pt>
                <c:pt idx="6">
                  <c:v>1962.8768809218695</c:v>
                </c:pt>
                <c:pt idx="7">
                  <c:v>1974.5348146136289</c:v>
                </c:pt>
                <c:pt idx="8">
                  <c:v>1987.9833021248255</c:v>
                </c:pt>
                <c:pt idx="9">
                  <c:v>2012.8802535774762</c:v>
                </c:pt>
                <c:pt idx="10">
                  <c:v>2032.8026260238425</c:v>
                </c:pt>
                <c:pt idx="11">
                  <c:v>2044.5761231777408</c:v>
                </c:pt>
                <c:pt idx="12">
                  <c:v>2052.6480227782686</c:v>
                </c:pt>
                <c:pt idx="13">
                  <c:v>2070.775763565046</c:v>
                </c:pt>
                <c:pt idx="14">
                  <c:v>2085.4225464230335</c:v>
                </c:pt>
                <c:pt idx="15">
                  <c:v>2096.0810185258597</c:v>
                </c:pt>
                <c:pt idx="16">
                  <c:v>2052.8955184622123</c:v>
                </c:pt>
                <c:pt idx="17">
                  <c:v>2032.8690230360708</c:v>
                </c:pt>
                <c:pt idx="18">
                  <c:v>2047.4551076882294</c:v>
                </c:pt>
                <c:pt idx="19">
                  <c:v>2060.3508094902932</c:v>
                </c:pt>
                <c:pt idx="20">
                  <c:v>2074.8456128622047</c:v>
                </c:pt>
                <c:pt idx="21">
                  <c:v>2089.445778294838</c:v>
                </c:pt>
                <c:pt idx="22">
                  <c:v>2104.6262271808532</c:v>
                </c:pt>
                <c:pt idx="23">
                  <c:v>2114.1374552747457</c:v>
                </c:pt>
                <c:pt idx="24">
                  <c:v>2122.2287674768145</c:v>
                </c:pt>
                <c:pt idx="25">
                  <c:v>2133.2426621160594</c:v>
                </c:pt>
                <c:pt idx="26">
                  <c:v>2142.8893296730103</c:v>
                </c:pt>
                <c:pt idx="27">
                  <c:v>2152.8154258028208</c:v>
                </c:pt>
                <c:pt idx="28">
                  <c:v>2162.4673142066704</c:v>
                </c:pt>
                <c:pt idx="29">
                  <c:v>2185.1273035136437</c:v>
                </c:pt>
                <c:pt idx="30">
                  <c:v>2211.7352995928686</c:v>
                </c:pt>
                <c:pt idx="31">
                  <c:v>2237.4140782130544</c:v>
                </c:pt>
                <c:pt idx="32">
                  <c:v>2264.4386152801585</c:v>
                </c:pt>
                <c:pt idx="33">
                  <c:v>2293.973263499985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'CHP &amp; Other Generation'!$B$4:$AI$4</c:f>
              <c:numCache>
                <c:formatCode>_-* #,##0_-;\-* #,##0_-;_-* "-"??_-;_-@_-</c:formatCode>
                <c:ptCount val="34"/>
                <c:pt idx="0">
                  <c:v>1644.7327265534745</c:v>
                </c:pt>
                <c:pt idx="1">
                  <c:v>1801.7215604053395</c:v>
                </c:pt>
                <c:pt idx="2">
                  <c:v>1872.2658184527684</c:v>
                </c:pt>
                <c:pt idx="3">
                  <c:v>1908.8342798726117</c:v>
                </c:pt>
                <c:pt idx="4">
                  <c:v>1945.3782824525265</c:v>
                </c:pt>
                <c:pt idx="5">
                  <c:v>1995.5984537919408</c:v>
                </c:pt>
                <c:pt idx="6">
                  <c:v>2010.6477537399189</c:v>
                </c:pt>
                <c:pt idx="7">
                  <c:v>2026.7991267032141</c:v>
                </c:pt>
                <c:pt idx="8">
                  <c:v>2041.0339977454878</c:v>
                </c:pt>
                <c:pt idx="9">
                  <c:v>2060.3024805685586</c:v>
                </c:pt>
                <c:pt idx="10">
                  <c:v>1954.5261834024234</c:v>
                </c:pt>
                <c:pt idx="11">
                  <c:v>1963.429424845926</c:v>
                </c:pt>
                <c:pt idx="12">
                  <c:v>1979.9504011390782</c:v>
                </c:pt>
                <c:pt idx="13">
                  <c:v>2003.8050704199513</c:v>
                </c:pt>
                <c:pt idx="14">
                  <c:v>2009.6189415834083</c:v>
                </c:pt>
                <c:pt idx="15">
                  <c:v>2025.6784897640177</c:v>
                </c:pt>
                <c:pt idx="16">
                  <c:v>2042.0156522277689</c:v>
                </c:pt>
                <c:pt idx="17">
                  <c:v>2063.456918985522</c:v>
                </c:pt>
                <c:pt idx="18">
                  <c:v>2081.4438905626539</c:v>
                </c:pt>
                <c:pt idx="19">
                  <c:v>2096.5230769483355</c:v>
                </c:pt>
                <c:pt idx="20">
                  <c:v>2111.4737575113668</c:v>
                </c:pt>
                <c:pt idx="21">
                  <c:v>2124.5748845862981</c:v>
                </c:pt>
                <c:pt idx="22">
                  <c:v>2136.4728425897238</c:v>
                </c:pt>
                <c:pt idx="23">
                  <c:v>2145.2509209545115</c:v>
                </c:pt>
                <c:pt idx="24">
                  <c:v>2155.5526624790396</c:v>
                </c:pt>
                <c:pt idx="25">
                  <c:v>2165.363613346723</c:v>
                </c:pt>
                <c:pt idx="26">
                  <c:v>2174.8479808544298</c:v>
                </c:pt>
                <c:pt idx="27">
                  <c:v>2184.2945574210353</c:v>
                </c:pt>
                <c:pt idx="28">
                  <c:v>2183.5985423220777</c:v>
                </c:pt>
                <c:pt idx="29">
                  <c:v>2193.1219832084298</c:v>
                </c:pt>
                <c:pt idx="30">
                  <c:v>2202.7927157407885</c:v>
                </c:pt>
                <c:pt idx="31">
                  <c:v>2212.7460937081996</c:v>
                </c:pt>
                <c:pt idx="32">
                  <c:v>2222.9404510601503</c:v>
                </c:pt>
                <c:pt idx="33">
                  <c:v>2218.009979103203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'CHP &amp; Other Generation'!$B$5:$AI$5</c:f>
              <c:numCache>
                <c:formatCode>_-* #,##0_-;\-* #,##0_-;_-* "-"??_-;_-@_-</c:formatCode>
                <c:ptCount val="34"/>
                <c:pt idx="0">
                  <c:v>1644.7327265534745</c:v>
                </c:pt>
                <c:pt idx="1">
                  <c:v>1688.5032665189283</c:v>
                </c:pt>
                <c:pt idx="2">
                  <c:v>1725.0788614175344</c:v>
                </c:pt>
                <c:pt idx="3">
                  <c:v>1731.5852298657765</c:v>
                </c:pt>
                <c:pt idx="4">
                  <c:v>1738.8608853537125</c:v>
                </c:pt>
                <c:pt idx="5">
                  <c:v>1745.9205713872884</c:v>
                </c:pt>
                <c:pt idx="6">
                  <c:v>1751.272989251989</c:v>
                </c:pt>
                <c:pt idx="7">
                  <c:v>1756.7127467994037</c:v>
                </c:pt>
                <c:pt idx="8">
                  <c:v>1762.5245715391138</c:v>
                </c:pt>
                <c:pt idx="9">
                  <c:v>1773.1513686810363</c:v>
                </c:pt>
                <c:pt idx="10">
                  <c:v>1781.7358298931626</c:v>
                </c:pt>
                <c:pt idx="11">
                  <c:v>1790.2262270396318</c:v>
                </c:pt>
                <c:pt idx="12">
                  <c:v>1798.7584631350287</c:v>
                </c:pt>
                <c:pt idx="13">
                  <c:v>1812.9301327087137</c:v>
                </c:pt>
                <c:pt idx="14">
                  <c:v>1823.63244946381</c:v>
                </c:pt>
                <c:pt idx="15">
                  <c:v>1834.4133328454784</c:v>
                </c:pt>
                <c:pt idx="16">
                  <c:v>1845.2409239738254</c:v>
                </c:pt>
                <c:pt idx="17">
                  <c:v>1861.7759683428289</c:v>
                </c:pt>
                <c:pt idx="18">
                  <c:v>1874.5215082893599</c:v>
                </c:pt>
                <c:pt idx="19">
                  <c:v>1886.9416431477755</c:v>
                </c:pt>
                <c:pt idx="20">
                  <c:v>1899.466713414485</c:v>
                </c:pt>
                <c:pt idx="21">
                  <c:v>1912.2900324006628</c:v>
                </c:pt>
                <c:pt idx="22">
                  <c:v>1925.7251127844665</c:v>
                </c:pt>
                <c:pt idx="23">
                  <c:v>1939.289458919397</c:v>
                </c:pt>
                <c:pt idx="24">
                  <c:v>1954.2805174847524</c:v>
                </c:pt>
                <c:pt idx="25">
                  <c:v>1969.4746368489725</c:v>
                </c:pt>
                <c:pt idx="26">
                  <c:v>1985.0529979806256</c:v>
                </c:pt>
                <c:pt idx="27">
                  <c:v>2001.2939751908079</c:v>
                </c:pt>
                <c:pt idx="28">
                  <c:v>2018.1274249501857</c:v>
                </c:pt>
                <c:pt idx="29">
                  <c:v>2036.8184379763575</c:v>
                </c:pt>
                <c:pt idx="30">
                  <c:v>2056.173133792377</c:v>
                </c:pt>
                <c:pt idx="31">
                  <c:v>2076.2589395189539</c:v>
                </c:pt>
                <c:pt idx="32">
                  <c:v>2097.0720224077595</c:v>
                </c:pt>
                <c:pt idx="33">
                  <c:v>2118.7138148743561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91424"/>
        <c:axId val="111592960"/>
      </c:lineChart>
      <c:catAx>
        <c:axId val="1115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592960"/>
        <c:crosses val="autoZero"/>
        <c:auto val="1"/>
        <c:lblAlgn val="ctr"/>
        <c:lblOffset val="100"/>
        <c:noMultiLvlLbl val="0"/>
      </c:catAx>
      <c:valAx>
        <c:axId val="111592960"/>
        <c:scaling>
          <c:orientation val="minMax"/>
          <c:max val="3000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591424"/>
        <c:crosses val="autoZero"/>
        <c:crossBetween val="between"/>
        <c:majorUnit val="25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Energy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'Gross Demand Consumption'!$A$40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'Gross Demand Consumption'!$B$39:$AI$39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Demand Consumption'!$B$40:$AI$40</c:f>
              <c:numCache>
                <c:formatCode>_(* #,##0.00_);_(* \(#,##0.00\);_(* "-"??_);_(@_)</c:formatCode>
                <c:ptCount val="34"/>
                <c:pt idx="0">
                  <c:v>38036.81752801736</c:v>
                </c:pt>
                <c:pt idx="1">
                  <c:v>38145.655623262865</c:v>
                </c:pt>
                <c:pt idx="2">
                  <c:v>37554.698383879164</c:v>
                </c:pt>
                <c:pt idx="3">
                  <c:v>37065.975229210424</c:v>
                </c:pt>
                <c:pt idx="4">
                  <c:v>36811.551643097664</c:v>
                </c:pt>
                <c:pt idx="5">
                  <c:v>36566.23036722219</c:v>
                </c:pt>
                <c:pt idx="6">
                  <c:v>36474.721333901434</c:v>
                </c:pt>
                <c:pt idx="7">
                  <c:v>36588.26372867293</c:v>
                </c:pt>
                <c:pt idx="8">
                  <c:v>36409.891247940526</c:v>
                </c:pt>
                <c:pt idx="9">
                  <c:v>36409.295575015727</c:v>
                </c:pt>
                <c:pt idx="10">
                  <c:v>36541.324923279921</c:v>
                </c:pt>
                <c:pt idx="11">
                  <c:v>37250.655361900426</c:v>
                </c:pt>
                <c:pt idx="12">
                  <c:v>37573.633507544662</c:v>
                </c:pt>
                <c:pt idx="13">
                  <c:v>38112.038286744821</c:v>
                </c:pt>
                <c:pt idx="14">
                  <c:v>38924.358237014218</c:v>
                </c:pt>
                <c:pt idx="15">
                  <c:v>39720.631113329502</c:v>
                </c:pt>
                <c:pt idx="16">
                  <c:v>40692.947033665558</c:v>
                </c:pt>
                <c:pt idx="17">
                  <c:v>41635.868383789908</c:v>
                </c:pt>
                <c:pt idx="18">
                  <c:v>42530.295376114802</c:v>
                </c:pt>
                <c:pt idx="19">
                  <c:v>43393.627293162463</c:v>
                </c:pt>
                <c:pt idx="20">
                  <c:v>44218.998098881173</c:v>
                </c:pt>
                <c:pt idx="21">
                  <c:v>44927.979228191238</c:v>
                </c:pt>
                <c:pt idx="22">
                  <c:v>45669.595224101111</c:v>
                </c:pt>
                <c:pt idx="23">
                  <c:v>46371.288621659041</c:v>
                </c:pt>
                <c:pt idx="24">
                  <c:v>46888.861114493382</c:v>
                </c:pt>
                <c:pt idx="25">
                  <c:v>47509.38833925192</c:v>
                </c:pt>
                <c:pt idx="26">
                  <c:v>47983.756645233865</c:v>
                </c:pt>
                <c:pt idx="27">
                  <c:v>48486.725479153487</c:v>
                </c:pt>
                <c:pt idx="28">
                  <c:v>49014.912265676474</c:v>
                </c:pt>
                <c:pt idx="29">
                  <c:v>49446.483129440305</c:v>
                </c:pt>
                <c:pt idx="30">
                  <c:v>49844.838398908942</c:v>
                </c:pt>
                <c:pt idx="31">
                  <c:v>50218.719314418762</c:v>
                </c:pt>
                <c:pt idx="32">
                  <c:v>50669.12998927528</c:v>
                </c:pt>
                <c:pt idx="33">
                  <c:v>51041.599065895061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'Gross Demand Consumption'!$A$41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'Gross Demand Consumption'!$B$39:$AI$39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Demand Consumption'!$B$41:$AI$41</c:f>
              <c:numCache>
                <c:formatCode>_(* #,##0.00_);_(* \(#,##0.00\);_(* "-"??_);_(@_)</c:formatCode>
                <c:ptCount val="34"/>
                <c:pt idx="0">
                  <c:v>38036.817600259783</c:v>
                </c:pt>
                <c:pt idx="1">
                  <c:v>38145.655747743338</c:v>
                </c:pt>
                <c:pt idx="2">
                  <c:v>37698.616567224526</c:v>
                </c:pt>
                <c:pt idx="3">
                  <c:v>37458.399474017635</c:v>
                </c:pt>
                <c:pt idx="4">
                  <c:v>37369.363584233688</c:v>
                </c:pt>
                <c:pt idx="5">
                  <c:v>37342.86698572732</c:v>
                </c:pt>
                <c:pt idx="6">
                  <c:v>37517.933489327763</c:v>
                </c:pt>
                <c:pt idx="7">
                  <c:v>37699.218827510733</c:v>
                </c:pt>
                <c:pt idx="8">
                  <c:v>37744.27912811788</c:v>
                </c:pt>
                <c:pt idx="9">
                  <c:v>37992.04582984827</c:v>
                </c:pt>
                <c:pt idx="10">
                  <c:v>38287.857009757383</c:v>
                </c:pt>
                <c:pt idx="11">
                  <c:v>39070.807483644152</c:v>
                </c:pt>
                <c:pt idx="12">
                  <c:v>39632.465665397824</c:v>
                </c:pt>
                <c:pt idx="13">
                  <c:v>40431.705968698225</c:v>
                </c:pt>
                <c:pt idx="14">
                  <c:v>41329.766520496123</c:v>
                </c:pt>
                <c:pt idx="15">
                  <c:v>42142.044709758789</c:v>
                </c:pt>
                <c:pt idx="16">
                  <c:v>43196.017536271705</c:v>
                </c:pt>
                <c:pt idx="17">
                  <c:v>44068.898991082504</c:v>
                </c:pt>
                <c:pt idx="18">
                  <c:v>45013.438426629109</c:v>
                </c:pt>
                <c:pt idx="19">
                  <c:v>45686.540331942473</c:v>
                </c:pt>
                <c:pt idx="20">
                  <c:v>46361.893519624573</c:v>
                </c:pt>
                <c:pt idx="21">
                  <c:v>46992.21567426026</c:v>
                </c:pt>
                <c:pt idx="22">
                  <c:v>47646.946627952682</c:v>
                </c:pt>
                <c:pt idx="23">
                  <c:v>48168.971994824322</c:v>
                </c:pt>
                <c:pt idx="24">
                  <c:v>48702.980274442001</c:v>
                </c:pt>
                <c:pt idx="25">
                  <c:v>49098.441736557819</c:v>
                </c:pt>
                <c:pt idx="26">
                  <c:v>49544.759427048622</c:v>
                </c:pt>
                <c:pt idx="27">
                  <c:v>49974.70927327469</c:v>
                </c:pt>
                <c:pt idx="28">
                  <c:v>50431.980845426726</c:v>
                </c:pt>
                <c:pt idx="29">
                  <c:v>50830.462189434547</c:v>
                </c:pt>
                <c:pt idx="30">
                  <c:v>51296.712094462222</c:v>
                </c:pt>
                <c:pt idx="31">
                  <c:v>51677.947069268426</c:v>
                </c:pt>
                <c:pt idx="32">
                  <c:v>51896.100141627227</c:v>
                </c:pt>
                <c:pt idx="33">
                  <c:v>52066.109791318995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'Gross Demand Consumption'!$A$42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'Gross Demand Consumption'!$B$39:$AI$39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Demand Consumption'!$B$42:$AI$42</c:f>
              <c:numCache>
                <c:formatCode>_(* #,##0.00_);_(* \(#,##0.00\);_(* "-"??_);_(@_)</c:formatCode>
                <c:ptCount val="34"/>
                <c:pt idx="0">
                  <c:v>38036.817569025552</c:v>
                </c:pt>
                <c:pt idx="1">
                  <c:v>38145.655693923844</c:v>
                </c:pt>
                <c:pt idx="2">
                  <c:v>37914.518433737008</c:v>
                </c:pt>
                <c:pt idx="3">
                  <c:v>38401.245287652571</c:v>
                </c:pt>
                <c:pt idx="4">
                  <c:v>38715.964579229178</c:v>
                </c:pt>
                <c:pt idx="5">
                  <c:v>38965.740514882789</c:v>
                </c:pt>
                <c:pt idx="6">
                  <c:v>39242.423464521729</c:v>
                </c:pt>
                <c:pt idx="7">
                  <c:v>39485.511396237256</c:v>
                </c:pt>
                <c:pt idx="8">
                  <c:v>39546.862009175878</c:v>
                </c:pt>
                <c:pt idx="9">
                  <c:v>39703.936981557279</c:v>
                </c:pt>
                <c:pt idx="10">
                  <c:v>39910.175797912467</c:v>
                </c:pt>
                <c:pt idx="11">
                  <c:v>39958.215617600275</c:v>
                </c:pt>
                <c:pt idx="12">
                  <c:v>40265.878175254984</c:v>
                </c:pt>
                <c:pt idx="13">
                  <c:v>40438.076971649592</c:v>
                </c:pt>
                <c:pt idx="14">
                  <c:v>40690.470377442398</c:v>
                </c:pt>
                <c:pt idx="15">
                  <c:v>40981.682975851894</c:v>
                </c:pt>
                <c:pt idx="16">
                  <c:v>41322.173933757134</c:v>
                </c:pt>
                <c:pt idx="17">
                  <c:v>41649.774827277513</c:v>
                </c:pt>
                <c:pt idx="18">
                  <c:v>42112.293325588202</c:v>
                </c:pt>
                <c:pt idx="19">
                  <c:v>42549.203523549186</c:v>
                </c:pt>
                <c:pt idx="20">
                  <c:v>43054.914362387957</c:v>
                </c:pt>
                <c:pt idx="21">
                  <c:v>43657.452774438949</c:v>
                </c:pt>
                <c:pt idx="22">
                  <c:v>44306.59948922653</c:v>
                </c:pt>
                <c:pt idx="23">
                  <c:v>44932.162392219143</c:v>
                </c:pt>
                <c:pt idx="24">
                  <c:v>45579.037890565756</c:v>
                </c:pt>
                <c:pt idx="25">
                  <c:v>46291.854372343179</c:v>
                </c:pt>
                <c:pt idx="26">
                  <c:v>46995.118695162033</c:v>
                </c:pt>
                <c:pt idx="27">
                  <c:v>47534.320188023223</c:v>
                </c:pt>
                <c:pt idx="28">
                  <c:v>48164.031951811376</c:v>
                </c:pt>
                <c:pt idx="29">
                  <c:v>48774.901074344576</c:v>
                </c:pt>
                <c:pt idx="30">
                  <c:v>49279.160809184206</c:v>
                </c:pt>
                <c:pt idx="31">
                  <c:v>49786.826550201746</c:v>
                </c:pt>
                <c:pt idx="32">
                  <c:v>50060.058282240199</c:v>
                </c:pt>
                <c:pt idx="33">
                  <c:v>50365.694568187384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'Gross Demand Consumption'!$A$43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'Gross Demand Consumption'!$B$39:$AI$39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Demand Consumption'!$B$43:$AI$43</c:f>
              <c:numCache>
                <c:formatCode>_(* #,##0.00_);_(* \(#,##0.00\);_(* "-"??_);_(@_)</c:formatCode>
                <c:ptCount val="34"/>
                <c:pt idx="0">
                  <c:v>38036.817517605945</c:v>
                </c:pt>
                <c:pt idx="1">
                  <c:v>38146.528605175554</c:v>
                </c:pt>
                <c:pt idx="2">
                  <c:v>37879.09023413065</c:v>
                </c:pt>
                <c:pt idx="3">
                  <c:v>38123.636429039783</c:v>
                </c:pt>
                <c:pt idx="4">
                  <c:v>38216.950968757956</c:v>
                </c:pt>
                <c:pt idx="5">
                  <c:v>38254.353752868221</c:v>
                </c:pt>
                <c:pt idx="6">
                  <c:v>38340.478487824221</c:v>
                </c:pt>
                <c:pt idx="7">
                  <c:v>38502.08928552665</c:v>
                </c:pt>
                <c:pt idx="8">
                  <c:v>38557.043307515261</c:v>
                </c:pt>
                <c:pt idx="9">
                  <c:v>38576.904262506992</c:v>
                </c:pt>
                <c:pt idx="10">
                  <c:v>38704.618559373215</c:v>
                </c:pt>
                <c:pt idx="11">
                  <c:v>38647.067048689736</c:v>
                </c:pt>
                <c:pt idx="12">
                  <c:v>38838.371957806114</c:v>
                </c:pt>
                <c:pt idx="13">
                  <c:v>38974.229748579528</c:v>
                </c:pt>
                <c:pt idx="14">
                  <c:v>39091.263841061969</c:v>
                </c:pt>
                <c:pt idx="15">
                  <c:v>39312.887989704919</c:v>
                </c:pt>
                <c:pt idx="16">
                  <c:v>39584.114253251049</c:v>
                </c:pt>
                <c:pt idx="17">
                  <c:v>39906.572087180262</c:v>
                </c:pt>
                <c:pt idx="18">
                  <c:v>40285.123478126297</c:v>
                </c:pt>
                <c:pt idx="19">
                  <c:v>40708.453555900276</c:v>
                </c:pt>
                <c:pt idx="20">
                  <c:v>41139.722668255563</c:v>
                </c:pt>
                <c:pt idx="21">
                  <c:v>41749.534730167194</c:v>
                </c:pt>
                <c:pt idx="22">
                  <c:v>42282.604493510247</c:v>
                </c:pt>
                <c:pt idx="23">
                  <c:v>42931.685514437202</c:v>
                </c:pt>
                <c:pt idx="24">
                  <c:v>43667.860200575131</c:v>
                </c:pt>
                <c:pt idx="25">
                  <c:v>44475.472356490878</c:v>
                </c:pt>
                <c:pt idx="26">
                  <c:v>45211.433000789795</c:v>
                </c:pt>
                <c:pt idx="27">
                  <c:v>45920.206701115174</c:v>
                </c:pt>
                <c:pt idx="28">
                  <c:v>46593.341849955155</c:v>
                </c:pt>
                <c:pt idx="29">
                  <c:v>47320.064507138006</c:v>
                </c:pt>
                <c:pt idx="30">
                  <c:v>47879.711987582894</c:v>
                </c:pt>
                <c:pt idx="31">
                  <c:v>48511.890405185142</c:v>
                </c:pt>
                <c:pt idx="32">
                  <c:v>48976.341751577143</c:v>
                </c:pt>
                <c:pt idx="33">
                  <c:v>49410.97327708175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4576"/>
        <c:axId val="111626112"/>
      </c:lineChart>
      <c:catAx>
        <c:axId val="1116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626112"/>
        <c:crosses val="autoZero"/>
        <c:auto val="1"/>
        <c:lblAlgn val="ctr"/>
        <c:lblOffset val="100"/>
        <c:tickLblSkip val="1"/>
        <c:noMultiLvlLbl val="0"/>
      </c:catAx>
      <c:valAx>
        <c:axId val="111626112"/>
        <c:scaling>
          <c:orientation val="minMax"/>
          <c:max val="55000"/>
          <c:min val="3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GWh</a:t>
                </a:r>
              </a:p>
            </c:rich>
          </c:tx>
          <c:overlay val="0"/>
        </c:title>
        <c:numFmt formatCode="_(* #,##0_);_(* \(#,##0\);_(* &quot;-&quot;_);_(@_)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624576"/>
        <c:crosses val="autoZero"/>
        <c:crossBetween val="between"/>
        <c:majorUnit val="500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Storage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&amp; Tables'!$H$4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Storage!$B$2:$AI$2</c:f>
              <c:numCache>
                <c:formatCode>_-* #,##0_-;\-* #,##0_-;_-* "-"??_-;_-@_-</c:formatCode>
                <c:ptCount val="34"/>
                <c:pt idx="0">
                  <c:v>3.5360000000000005</c:v>
                </c:pt>
                <c:pt idx="1">
                  <c:v>34.810231211753411</c:v>
                </c:pt>
                <c:pt idx="2">
                  <c:v>71.469324507207517</c:v>
                </c:pt>
                <c:pt idx="3">
                  <c:v>74.460609582346706</c:v>
                </c:pt>
                <c:pt idx="4">
                  <c:v>96.978047425463203</c:v>
                </c:pt>
                <c:pt idx="5">
                  <c:v>140.48825991869197</c:v>
                </c:pt>
                <c:pt idx="6">
                  <c:v>225.7727975273574</c:v>
                </c:pt>
                <c:pt idx="7">
                  <c:v>279.16279739064959</c:v>
                </c:pt>
                <c:pt idx="8">
                  <c:v>359.75870967564282</c:v>
                </c:pt>
                <c:pt idx="9">
                  <c:v>446.98926138065002</c:v>
                </c:pt>
                <c:pt idx="10">
                  <c:v>556.64174909297094</c:v>
                </c:pt>
                <c:pt idx="11">
                  <c:v>687.3923600701138</c:v>
                </c:pt>
                <c:pt idx="12">
                  <c:v>807.06315570678942</c:v>
                </c:pt>
                <c:pt idx="13">
                  <c:v>958.05883926068668</c:v>
                </c:pt>
                <c:pt idx="14">
                  <c:v>1138.6580213668367</c:v>
                </c:pt>
                <c:pt idx="15">
                  <c:v>1275.8355452172141</c:v>
                </c:pt>
                <c:pt idx="16">
                  <c:v>1492.4305925548649</c:v>
                </c:pt>
                <c:pt idx="17">
                  <c:v>1676.2008781258598</c:v>
                </c:pt>
                <c:pt idx="18">
                  <c:v>1841.4128136413503</c:v>
                </c:pt>
                <c:pt idx="19">
                  <c:v>2043.7630137191372</c:v>
                </c:pt>
                <c:pt idx="20">
                  <c:v>2224.9004761031738</c:v>
                </c:pt>
                <c:pt idx="21">
                  <c:v>2489.5679124288326</c:v>
                </c:pt>
                <c:pt idx="22">
                  <c:v>2624.797827270072</c:v>
                </c:pt>
                <c:pt idx="23">
                  <c:v>2690.7499999999995</c:v>
                </c:pt>
                <c:pt idx="24">
                  <c:v>2813.9230000000002</c:v>
                </c:pt>
                <c:pt idx="25">
                  <c:v>2843.7309999999993</c:v>
                </c:pt>
                <c:pt idx="26">
                  <c:v>2883.1670000000004</c:v>
                </c:pt>
                <c:pt idx="27">
                  <c:v>2902.83</c:v>
                </c:pt>
                <c:pt idx="28">
                  <c:v>2902.8300000000008</c:v>
                </c:pt>
                <c:pt idx="29">
                  <c:v>2902.83</c:v>
                </c:pt>
                <c:pt idx="30">
                  <c:v>2902.83</c:v>
                </c:pt>
                <c:pt idx="31">
                  <c:v>2902.83</c:v>
                </c:pt>
                <c:pt idx="32">
                  <c:v>2902.83</c:v>
                </c:pt>
                <c:pt idx="33">
                  <c:v>2902.83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'Charts &amp; Tables'!$H$5</c:f>
              <c:strCache>
                <c:ptCount val="1"/>
                <c:pt idx="0">
                  <c:v>Two Degrees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Storage!$B$3:$AI$3</c:f>
              <c:numCache>
                <c:formatCode>_-* #,##0_-;\-* #,##0_-;_-* "-"??_-;_-@_-</c:formatCode>
                <c:ptCount val="34"/>
                <c:pt idx="0">
                  <c:v>3.5360000000000005</c:v>
                </c:pt>
                <c:pt idx="1">
                  <c:v>44.034460239253427</c:v>
                </c:pt>
                <c:pt idx="2">
                  <c:v>81.663677281041458</c:v>
                </c:pt>
                <c:pt idx="3">
                  <c:v>86.570343947708096</c:v>
                </c:pt>
                <c:pt idx="4">
                  <c:v>111.87880700828495</c:v>
                </c:pt>
                <c:pt idx="5">
                  <c:v>121.2421163443819</c:v>
                </c:pt>
                <c:pt idx="6">
                  <c:v>174.83059987548336</c:v>
                </c:pt>
                <c:pt idx="7">
                  <c:v>189.32544967771531</c:v>
                </c:pt>
                <c:pt idx="8">
                  <c:v>193.87012605422365</c:v>
                </c:pt>
                <c:pt idx="9">
                  <c:v>196.96600000000001</c:v>
                </c:pt>
                <c:pt idx="10">
                  <c:v>197.00400000000002</c:v>
                </c:pt>
                <c:pt idx="11">
                  <c:v>321.41544196113699</c:v>
                </c:pt>
                <c:pt idx="12">
                  <c:v>395.54981661572356</c:v>
                </c:pt>
                <c:pt idx="13">
                  <c:v>628.23579294565968</c:v>
                </c:pt>
                <c:pt idx="14">
                  <c:v>826.7549177807723</c:v>
                </c:pt>
                <c:pt idx="15">
                  <c:v>918.62346315306695</c:v>
                </c:pt>
                <c:pt idx="16">
                  <c:v>956.8934631530667</c:v>
                </c:pt>
                <c:pt idx="17">
                  <c:v>984.97478375465664</c:v>
                </c:pt>
                <c:pt idx="18">
                  <c:v>991.86811708799019</c:v>
                </c:pt>
                <c:pt idx="19">
                  <c:v>1013.0167837546567</c:v>
                </c:pt>
                <c:pt idx="20">
                  <c:v>1020.0034504213234</c:v>
                </c:pt>
                <c:pt idx="21">
                  <c:v>1027.04011708799</c:v>
                </c:pt>
                <c:pt idx="22">
                  <c:v>1037.5241170879901</c:v>
                </c:pt>
                <c:pt idx="23">
                  <c:v>1065.5125572295599</c:v>
                </c:pt>
                <c:pt idx="24">
                  <c:v>1079.9877416975992</c:v>
                </c:pt>
                <c:pt idx="25">
                  <c:v>1090.6264083642659</c:v>
                </c:pt>
                <c:pt idx="26">
                  <c:v>1141.0438745807996</c:v>
                </c:pt>
                <c:pt idx="27">
                  <c:v>1151.8602079141333</c:v>
                </c:pt>
                <c:pt idx="28">
                  <c:v>1200.9463920880921</c:v>
                </c:pt>
                <c:pt idx="29">
                  <c:v>1292.0395416196229</c:v>
                </c:pt>
                <c:pt idx="30">
                  <c:v>1423.1513333443511</c:v>
                </c:pt>
                <c:pt idx="31">
                  <c:v>1511.3006367934468</c:v>
                </c:pt>
                <c:pt idx="32">
                  <c:v>1532.4169943357606</c:v>
                </c:pt>
                <c:pt idx="33">
                  <c:v>1594.9666610024274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'Charts &amp; Tables'!$H$6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Storage!$B$4:$AI$4</c:f>
              <c:numCache>
                <c:formatCode>_-* #,##0_-;\-* #,##0_-;_-* "-"??_-;_-@_-</c:formatCode>
                <c:ptCount val="34"/>
                <c:pt idx="0">
                  <c:v>3.5360000000000005</c:v>
                </c:pt>
                <c:pt idx="1">
                  <c:v>51.15575788577803</c:v>
                </c:pt>
                <c:pt idx="2">
                  <c:v>62.55467814384582</c:v>
                </c:pt>
                <c:pt idx="3">
                  <c:v>67.065635301753701</c:v>
                </c:pt>
                <c:pt idx="4">
                  <c:v>69.550664768370467</c:v>
                </c:pt>
                <c:pt idx="5">
                  <c:v>97.704929296879357</c:v>
                </c:pt>
                <c:pt idx="6">
                  <c:v>99.508262630212712</c:v>
                </c:pt>
                <c:pt idx="7">
                  <c:v>103.98826263021267</c:v>
                </c:pt>
                <c:pt idx="8">
                  <c:v>105.75159596354602</c:v>
                </c:pt>
                <c:pt idx="9">
                  <c:v>147.26630436916872</c:v>
                </c:pt>
                <c:pt idx="10">
                  <c:v>162.49297450604746</c:v>
                </c:pt>
                <c:pt idx="11">
                  <c:v>178.93691705472497</c:v>
                </c:pt>
                <c:pt idx="12">
                  <c:v>184.80025038805826</c:v>
                </c:pt>
                <c:pt idx="13">
                  <c:v>195.98340834523742</c:v>
                </c:pt>
                <c:pt idx="14">
                  <c:v>261.86416409095534</c:v>
                </c:pt>
                <c:pt idx="15">
                  <c:v>340.66569580484571</c:v>
                </c:pt>
                <c:pt idx="16">
                  <c:v>383.0660360323028</c:v>
                </c:pt>
                <c:pt idx="17">
                  <c:v>415.88305120529651</c:v>
                </c:pt>
                <c:pt idx="18">
                  <c:v>482.68168522305319</c:v>
                </c:pt>
                <c:pt idx="19">
                  <c:v>520.04414451490743</c:v>
                </c:pt>
                <c:pt idx="20">
                  <c:v>532.54006328602532</c:v>
                </c:pt>
                <c:pt idx="21">
                  <c:v>572.11093302168206</c:v>
                </c:pt>
                <c:pt idx="22">
                  <c:v>622.84202980863233</c:v>
                </c:pt>
                <c:pt idx="23">
                  <c:v>639.92698275486407</c:v>
                </c:pt>
                <c:pt idx="24">
                  <c:v>681.06394560585034</c:v>
                </c:pt>
                <c:pt idx="25">
                  <c:v>717.02809168026249</c:v>
                </c:pt>
                <c:pt idx="26">
                  <c:v>717.7914250135957</c:v>
                </c:pt>
                <c:pt idx="27">
                  <c:v>740.10461088488114</c:v>
                </c:pt>
                <c:pt idx="28">
                  <c:v>814.06356580959027</c:v>
                </c:pt>
                <c:pt idx="29">
                  <c:v>855.02645337578394</c:v>
                </c:pt>
                <c:pt idx="30">
                  <c:v>876.86547556949802</c:v>
                </c:pt>
                <c:pt idx="31">
                  <c:v>877.54214223616464</c:v>
                </c:pt>
                <c:pt idx="32">
                  <c:v>906.35846188465644</c:v>
                </c:pt>
                <c:pt idx="33">
                  <c:v>907.04846188465649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'Charts &amp; Tables'!$H$7</c:f>
              <c:strCache>
                <c:ptCount val="1"/>
                <c:pt idx="0">
                  <c:v>Consumer Evolution</c:v>
                </c:pt>
              </c:strCache>
            </c:strRef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Storage!$B$5:$AI$5</c:f>
              <c:numCache>
                <c:formatCode>_-* #,##0_-;\-* #,##0_-;_-* "-"??_-;_-@_-</c:formatCode>
                <c:ptCount val="34"/>
                <c:pt idx="0">
                  <c:v>3.5360000000000005</c:v>
                </c:pt>
                <c:pt idx="1">
                  <c:v>42.951364055760365</c:v>
                </c:pt>
                <c:pt idx="2">
                  <c:v>57.002724969746176</c:v>
                </c:pt>
                <c:pt idx="3">
                  <c:v>64.049892093854766</c:v>
                </c:pt>
                <c:pt idx="4">
                  <c:v>88.028451363474716</c:v>
                </c:pt>
                <c:pt idx="5">
                  <c:v>91.305118030141344</c:v>
                </c:pt>
                <c:pt idx="6">
                  <c:v>95.541784696807994</c:v>
                </c:pt>
                <c:pt idx="7">
                  <c:v>100.461784696808</c:v>
                </c:pt>
                <c:pt idx="8">
                  <c:v>150.89178469680797</c:v>
                </c:pt>
                <c:pt idx="9">
                  <c:v>176.71432644707301</c:v>
                </c:pt>
                <c:pt idx="10">
                  <c:v>247.85892645933396</c:v>
                </c:pt>
                <c:pt idx="11">
                  <c:v>283.95159099950627</c:v>
                </c:pt>
                <c:pt idx="12">
                  <c:v>357.38322442808885</c:v>
                </c:pt>
                <c:pt idx="13">
                  <c:v>397.78481723539608</c:v>
                </c:pt>
                <c:pt idx="14">
                  <c:v>485.06904939496002</c:v>
                </c:pt>
                <c:pt idx="15">
                  <c:v>551.15921086236665</c:v>
                </c:pt>
                <c:pt idx="16">
                  <c:v>629.10961186539078</c:v>
                </c:pt>
                <c:pt idx="17">
                  <c:v>727.16483062866246</c:v>
                </c:pt>
                <c:pt idx="18">
                  <c:v>854.59806809017823</c:v>
                </c:pt>
                <c:pt idx="19">
                  <c:v>932.10023402228285</c:v>
                </c:pt>
                <c:pt idx="20">
                  <c:v>985.87872664899021</c:v>
                </c:pt>
                <c:pt idx="21">
                  <c:v>1023.2438917560485</c:v>
                </c:pt>
                <c:pt idx="22">
                  <c:v>1078.776398173082</c:v>
                </c:pt>
                <c:pt idx="23">
                  <c:v>1110.818535120085</c:v>
                </c:pt>
                <c:pt idx="24">
                  <c:v>1207.1764481001053</c:v>
                </c:pt>
                <c:pt idx="25">
                  <c:v>1292.0427334866383</c:v>
                </c:pt>
                <c:pt idx="26">
                  <c:v>1464.5358376067261</c:v>
                </c:pt>
                <c:pt idx="27">
                  <c:v>1564.6627725999399</c:v>
                </c:pt>
                <c:pt idx="28">
                  <c:v>1576.7900141551941</c:v>
                </c:pt>
                <c:pt idx="29">
                  <c:v>1640.7559259939767</c:v>
                </c:pt>
                <c:pt idx="30">
                  <c:v>1686.9216869301554</c:v>
                </c:pt>
                <c:pt idx="31">
                  <c:v>1726.0693072879594</c:v>
                </c:pt>
                <c:pt idx="32">
                  <c:v>1789.1233072879586</c:v>
                </c:pt>
                <c:pt idx="33">
                  <c:v>1808.9743072879587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1824"/>
        <c:axId val="111663360"/>
      </c:lineChart>
      <c:catAx>
        <c:axId val="111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663360"/>
        <c:crosses val="autoZero"/>
        <c:auto val="1"/>
        <c:lblAlgn val="ctr"/>
        <c:lblOffset val="100"/>
        <c:noMultiLvlLbl val="0"/>
      </c:catAx>
      <c:valAx>
        <c:axId val="111663360"/>
        <c:scaling>
          <c:orientation val="minMax"/>
          <c:max val="3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661824"/>
        <c:crosses val="autoZero"/>
        <c:crossBetween val="between"/>
        <c:majorUnit val="500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Gross Peak Demand </a:t>
            </a:r>
            <a:r>
              <a:rPr lang="en-GB" sz="1400" baseline="0"/>
              <a:t>with (CF+) and without (CF-) Customer Flexibility </a:t>
            </a:r>
            <a:endParaRPr lang="en-GB" sz="1400"/>
          </a:p>
        </c:rich>
      </c:tx>
      <c:layout>
        <c:manualLayout>
          <c:xMode val="edge"/>
          <c:yMode val="edge"/>
          <c:x val="0.14568218929694857"/>
          <c:y val="2.82485875706214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611172887740184E-2"/>
          <c:y val="0.13132951866186218"/>
          <c:w val="0.65641491855502798"/>
          <c:h val="0.75035950220205527"/>
        </c:manualLayout>
      </c:layout>
      <c:lineChart>
        <c:grouping val="standard"/>
        <c:varyColors val="0"/>
        <c:ser>
          <c:idx val="2"/>
          <c:order val="0"/>
          <c:tx>
            <c:v>Community Renewables (CF-)</c:v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Demand'!$B$2:$AI$2</c:f>
              <c:numCache>
                <c:formatCode>_-* #,##0_-;\-* #,##0_-;_-* "-"??_-;_-@_-</c:formatCode>
                <c:ptCount val="34"/>
                <c:pt idx="0">
                  <c:v>6800.166585387844</c:v>
                </c:pt>
                <c:pt idx="1">
                  <c:v>6805.6134005896947</c:v>
                </c:pt>
                <c:pt idx="2">
                  <c:v>6705.7933535703378</c:v>
                </c:pt>
                <c:pt idx="3">
                  <c:v>6616.8790857203858</c:v>
                </c:pt>
                <c:pt idx="4">
                  <c:v>6574.3788058752789</c:v>
                </c:pt>
                <c:pt idx="5">
                  <c:v>6536.6077514819972</c:v>
                </c:pt>
                <c:pt idx="6">
                  <c:v>6528.6638836376678</c:v>
                </c:pt>
                <c:pt idx="7">
                  <c:v>6557.8781568047671</c:v>
                </c:pt>
                <c:pt idx="8">
                  <c:v>6539.2932756616665</c:v>
                </c:pt>
                <c:pt idx="9">
                  <c:v>6571.4054376393888</c:v>
                </c:pt>
                <c:pt idx="10">
                  <c:v>6631.6376218652149</c:v>
                </c:pt>
                <c:pt idx="11">
                  <c:v>6818.9074780754554</c:v>
                </c:pt>
                <c:pt idx="12">
                  <c:v>6930.2414547477038</c:v>
                </c:pt>
                <c:pt idx="13">
                  <c:v>7090.5124076521806</c:v>
                </c:pt>
                <c:pt idx="14">
                  <c:v>7305.421210516075</c:v>
                </c:pt>
                <c:pt idx="15">
                  <c:v>7522.4517622392377</c:v>
                </c:pt>
                <c:pt idx="16">
                  <c:v>7772.3064501825902</c:v>
                </c:pt>
                <c:pt idx="17">
                  <c:v>8020.0432181258748</c:v>
                </c:pt>
                <c:pt idx="18">
                  <c:v>8257.819889717528</c:v>
                </c:pt>
                <c:pt idx="19">
                  <c:v>8486.1499312662927</c:v>
                </c:pt>
                <c:pt idx="20">
                  <c:v>8701.4357122560723</c:v>
                </c:pt>
                <c:pt idx="21">
                  <c:v>8890.6972169564579</c:v>
                </c:pt>
                <c:pt idx="22">
                  <c:v>9081.6430147177107</c:v>
                </c:pt>
                <c:pt idx="23">
                  <c:v>9262.8636126103338</c:v>
                </c:pt>
                <c:pt idx="24">
                  <c:v>9400.643835583247</c:v>
                </c:pt>
                <c:pt idx="25">
                  <c:v>9555.8750760068506</c:v>
                </c:pt>
                <c:pt idx="26">
                  <c:v>9681.1143249874003</c:v>
                </c:pt>
                <c:pt idx="27">
                  <c:v>9810.9882345936712</c:v>
                </c:pt>
                <c:pt idx="28">
                  <c:v>9945.0715987569401</c:v>
                </c:pt>
                <c:pt idx="29">
                  <c:v>10052.671299165366</c:v>
                </c:pt>
                <c:pt idx="30">
                  <c:v>10155.435126808348</c:v>
                </c:pt>
                <c:pt idx="31">
                  <c:v>10252.413866068582</c:v>
                </c:pt>
                <c:pt idx="32">
                  <c:v>10363.325136234873</c:v>
                </c:pt>
                <c:pt idx="33">
                  <c:v>10461.56166869988</c:v>
                </c:pt>
              </c:numCache>
            </c:numRef>
          </c:val>
          <c:smooth val="0"/>
        </c:ser>
        <c:ser>
          <c:idx val="3"/>
          <c:order val="1"/>
          <c:tx>
            <c:v>Two Degrees (CF-)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Demand'!$B$3:$AI$3</c:f>
              <c:numCache>
                <c:formatCode>_-* #,##0_-;\-* #,##0_-;_-* "-"??_-;_-@_-</c:formatCode>
                <c:ptCount val="34"/>
                <c:pt idx="0">
                  <c:v>6804.5352739930377</c:v>
                </c:pt>
                <c:pt idx="1">
                  <c:v>6810.3022208761386</c:v>
                </c:pt>
                <c:pt idx="2">
                  <c:v>6733.2338799844001</c:v>
                </c:pt>
                <c:pt idx="3">
                  <c:v>6685.6643745411839</c:v>
                </c:pt>
                <c:pt idx="4">
                  <c:v>6671.8108629146263</c:v>
                </c:pt>
                <c:pt idx="5">
                  <c:v>6669.9599949542335</c:v>
                </c:pt>
                <c:pt idx="6">
                  <c:v>6704.8794360059273</c:v>
                </c:pt>
                <c:pt idx="7">
                  <c:v>6744.207852997808</c:v>
                </c:pt>
                <c:pt idx="8">
                  <c:v>6759.398739413321</c:v>
                </c:pt>
                <c:pt idx="9">
                  <c:v>6832.2621881283885</c:v>
                </c:pt>
                <c:pt idx="10">
                  <c:v>6922.2320179251528</c:v>
                </c:pt>
                <c:pt idx="11">
                  <c:v>7113.9455234445459</c:v>
                </c:pt>
                <c:pt idx="12">
                  <c:v>7262.2453575758609</c:v>
                </c:pt>
                <c:pt idx="13">
                  <c:v>7458.7039079532169</c:v>
                </c:pt>
                <c:pt idx="14">
                  <c:v>7671.4915538045234</c:v>
                </c:pt>
                <c:pt idx="15">
                  <c:v>7872.2511147936802</c:v>
                </c:pt>
                <c:pt idx="16">
                  <c:v>8115.7884847581881</c:v>
                </c:pt>
                <c:pt idx="17">
                  <c:v>8328.0476686607617</c:v>
                </c:pt>
                <c:pt idx="18">
                  <c:v>8549.6534850112221</c:v>
                </c:pt>
                <c:pt idx="19">
                  <c:v>8714.9369060337121</c:v>
                </c:pt>
                <c:pt idx="20">
                  <c:v>8874.6369890780261</c:v>
                </c:pt>
                <c:pt idx="21">
                  <c:v>9025.5134244015499</c:v>
                </c:pt>
                <c:pt idx="22">
                  <c:v>9177.46288016367</c:v>
                </c:pt>
                <c:pt idx="23">
                  <c:v>9303.080710174343</c:v>
                </c:pt>
                <c:pt idx="24">
                  <c:v>9412.9761107142949</c:v>
                </c:pt>
                <c:pt idx="25">
                  <c:v>9490.7521543951843</c:v>
                </c:pt>
                <c:pt idx="26">
                  <c:v>9580.2801016808662</c:v>
                </c:pt>
                <c:pt idx="27">
                  <c:v>9665.7484114263279</c:v>
                </c:pt>
                <c:pt idx="28">
                  <c:v>9757.6387643031667</c:v>
                </c:pt>
                <c:pt idx="29">
                  <c:v>9838.0649447907963</c:v>
                </c:pt>
                <c:pt idx="30">
                  <c:v>9925.1445206904009</c:v>
                </c:pt>
                <c:pt idx="31">
                  <c:v>9997.6503356297762</c:v>
                </c:pt>
                <c:pt idx="32">
                  <c:v>10042.18852520602</c:v>
                </c:pt>
                <c:pt idx="33">
                  <c:v>10075.91215563844</c:v>
                </c:pt>
              </c:numCache>
            </c:numRef>
          </c:val>
          <c:smooth val="0"/>
        </c:ser>
        <c:ser>
          <c:idx val="4"/>
          <c:order val="2"/>
          <c:tx>
            <c:v>Steady Progression (CF-)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Demand'!$B$4:$AI$4</c:f>
              <c:numCache>
                <c:formatCode>_-* #,##0_-;\-* #,##0_-;_-* "-"??_-;_-@_-</c:formatCode>
                <c:ptCount val="34"/>
                <c:pt idx="0">
                  <c:v>6809.3193896198873</c:v>
                </c:pt>
                <c:pt idx="1">
                  <c:v>6815.436910122975</c:v>
                </c:pt>
                <c:pt idx="2">
                  <c:v>6776.5361401269083</c:v>
                </c:pt>
                <c:pt idx="3">
                  <c:v>6861.7385519640748</c:v>
                </c:pt>
                <c:pt idx="4">
                  <c:v>6914.071905468174</c:v>
                </c:pt>
                <c:pt idx="5">
                  <c:v>6955.8462835236205</c:v>
                </c:pt>
                <c:pt idx="6">
                  <c:v>7003.3594438921436</c:v>
                </c:pt>
                <c:pt idx="7">
                  <c:v>7047.1954036757579</c:v>
                </c:pt>
                <c:pt idx="8">
                  <c:v>7061.579944883315</c:v>
                </c:pt>
                <c:pt idx="9">
                  <c:v>7094.000532639031</c:v>
                </c:pt>
                <c:pt idx="10">
                  <c:v>7140.2316584257396</c:v>
                </c:pt>
                <c:pt idx="11">
                  <c:v>7153.2976359750255</c:v>
                </c:pt>
                <c:pt idx="12">
                  <c:v>7221.3189155181262</c:v>
                </c:pt>
                <c:pt idx="13">
                  <c:v>7265.5035165467707</c:v>
                </c:pt>
                <c:pt idx="14">
                  <c:v>7327.5197692149277</c:v>
                </c:pt>
                <c:pt idx="15">
                  <c:v>7398.6550608917041</c:v>
                </c:pt>
                <c:pt idx="16">
                  <c:v>7481.3323142997342</c:v>
                </c:pt>
                <c:pt idx="17">
                  <c:v>7565.7950719565924</c:v>
                </c:pt>
                <c:pt idx="18">
                  <c:v>7676.3046147472387</c:v>
                </c:pt>
                <c:pt idx="19">
                  <c:v>7785.416696069844</c:v>
                </c:pt>
                <c:pt idx="20">
                  <c:v>7910.6291565282809</c:v>
                </c:pt>
                <c:pt idx="21">
                  <c:v>8054.4510669070514</c:v>
                </c:pt>
                <c:pt idx="22">
                  <c:v>8209.2470195077094</c:v>
                </c:pt>
                <c:pt idx="23">
                  <c:v>8363.5051314068933</c:v>
                </c:pt>
                <c:pt idx="24">
                  <c:v>8523.9866125986737</c:v>
                </c:pt>
                <c:pt idx="25">
                  <c:v>8696.2817113739402</c:v>
                </c:pt>
                <c:pt idx="26">
                  <c:v>8867.3422497370229</c:v>
                </c:pt>
                <c:pt idx="27">
                  <c:v>9010.6594451613673</c:v>
                </c:pt>
                <c:pt idx="28">
                  <c:v>9166.2125373731487</c:v>
                </c:pt>
                <c:pt idx="29">
                  <c:v>9314.0455712574985</c:v>
                </c:pt>
                <c:pt idx="30">
                  <c:v>9441.0154554254386</c:v>
                </c:pt>
                <c:pt idx="31">
                  <c:v>9563.572072360239</c:v>
                </c:pt>
                <c:pt idx="32">
                  <c:v>9634.4520588490723</c:v>
                </c:pt>
                <c:pt idx="33">
                  <c:v>9712.9987222787204</c:v>
                </c:pt>
              </c:numCache>
            </c:numRef>
          </c:val>
          <c:smooth val="0"/>
        </c:ser>
        <c:ser>
          <c:idx val="0"/>
          <c:order val="3"/>
          <c:tx>
            <c:v>Consumer Evolution (CF-)</c:v>
          </c:tx>
          <c:marker>
            <c:symbol val="none"/>
          </c:marker>
          <c:cat>
            <c:numRef>
              <c:f>'Heat Pumps'!$B$1:$AI$1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'Gross Peak Demand'!$B$5:$AI$5</c:f>
              <c:numCache>
                <c:formatCode>_-* #,##0_-;\-* #,##0_-;_-* "-"??_-;_-@_-</c:formatCode>
                <c:ptCount val="34"/>
                <c:pt idx="0">
                  <c:v>6800.7809788115783</c:v>
                </c:pt>
                <c:pt idx="1">
                  <c:v>6806.4146131756315</c:v>
                </c:pt>
                <c:pt idx="2">
                  <c:v>6760.7765977675936</c:v>
                </c:pt>
                <c:pt idx="3">
                  <c:v>6802.1963516741325</c:v>
                </c:pt>
                <c:pt idx="4">
                  <c:v>6817.7123929669251</c:v>
                </c:pt>
                <c:pt idx="5">
                  <c:v>6824.606886483969</c:v>
                </c:pt>
                <c:pt idx="6">
                  <c:v>6841.8506673224911</c:v>
                </c:pt>
                <c:pt idx="7">
                  <c:v>6871.9032580638814</c:v>
                </c:pt>
                <c:pt idx="8">
                  <c:v>6885.0891407329</c:v>
                </c:pt>
                <c:pt idx="9">
                  <c:v>6896.2990628529069</c:v>
                </c:pt>
                <c:pt idx="10">
                  <c:v>6929.9258628649441</c:v>
                </c:pt>
                <c:pt idx="11">
                  <c:v>6929.5885450331316</c:v>
                </c:pt>
                <c:pt idx="12">
                  <c:v>6979.4661811065207</c:v>
                </c:pt>
                <c:pt idx="13">
                  <c:v>7019.0145949496018</c:v>
                </c:pt>
                <c:pt idx="14">
                  <c:v>7061.5689339722194</c:v>
                </c:pt>
                <c:pt idx="15">
                  <c:v>7124.7152282254738</c:v>
                </c:pt>
                <c:pt idx="16">
                  <c:v>7200.0278949012527</c:v>
                </c:pt>
                <c:pt idx="17">
                  <c:v>7288.3175020833341</c:v>
                </c:pt>
                <c:pt idx="18">
                  <c:v>7390.7802834333797</c:v>
                </c:pt>
                <c:pt idx="19">
                  <c:v>7506.4896991865262</c:v>
                </c:pt>
                <c:pt idx="20">
                  <c:v>7629.8309803117936</c:v>
                </c:pt>
                <c:pt idx="21">
                  <c:v>7787.1287120236666</c:v>
                </c:pt>
                <c:pt idx="22">
                  <c:v>7936.617568957724</c:v>
                </c:pt>
                <c:pt idx="23">
                  <c:v>8109.6612980345781</c:v>
                </c:pt>
                <c:pt idx="24">
                  <c:v>8307.8006330239805</c:v>
                </c:pt>
                <c:pt idx="25">
                  <c:v>8519.1781697739007</c:v>
                </c:pt>
                <c:pt idx="26">
                  <c:v>8719.0094513057302</c:v>
                </c:pt>
                <c:pt idx="27">
                  <c:v>8912.9506491184948</c:v>
                </c:pt>
                <c:pt idx="28">
                  <c:v>9098.3022814372744</c:v>
                </c:pt>
                <c:pt idx="29">
                  <c:v>9289.7616399103808</c:v>
                </c:pt>
                <c:pt idx="30">
                  <c:v>9449.1919918316999</c:v>
                </c:pt>
                <c:pt idx="31">
                  <c:v>9614.2990737553937</c:v>
                </c:pt>
                <c:pt idx="32">
                  <c:v>9735.021421615802</c:v>
                </c:pt>
                <c:pt idx="33">
                  <c:v>9853.3077262778006</c:v>
                </c:pt>
              </c:numCache>
            </c:numRef>
          </c:val>
          <c:smooth val="0"/>
        </c:ser>
        <c:ser>
          <c:idx val="1"/>
          <c:order val="4"/>
          <c:tx>
            <c:v>Community Renewables (CF+)</c:v>
          </c:tx>
          <c:spPr>
            <a:ln>
              <a:solidFill>
                <a:srgbClr val="FF66CC"/>
              </a:solidFill>
              <a:prstDash val="dash"/>
            </a:ln>
          </c:spPr>
          <c:marker>
            <c:symbol val="none"/>
          </c:marker>
          <c:val>
            <c:numRef>
              <c:f>'Gross Peak Demand'!$B$23:$AI$23</c:f>
              <c:numCache>
                <c:formatCode>_-* #,##0_-;\-* #,##0_-;_-* "-"??_-;_-@_-</c:formatCode>
                <c:ptCount val="34"/>
                <c:pt idx="0">
                  <c:v>6800.166585387844</c:v>
                </c:pt>
                <c:pt idx="1">
                  <c:v>6758.7364014474197</c:v>
                </c:pt>
                <c:pt idx="2">
                  <c:v>6662.1052004261855</c:v>
                </c:pt>
                <c:pt idx="3">
                  <c:v>6528.0696806218493</c:v>
                </c:pt>
                <c:pt idx="4">
                  <c:v>6457.5807646868861</c:v>
                </c:pt>
                <c:pt idx="5">
                  <c:v>6391.2612254717751</c:v>
                </c:pt>
                <c:pt idx="6">
                  <c:v>6338.8196238223763</c:v>
                </c:pt>
                <c:pt idx="7">
                  <c:v>6331.7858912465872</c:v>
                </c:pt>
                <c:pt idx="8">
                  <c:v>6232.07155381958</c:v>
                </c:pt>
                <c:pt idx="9">
                  <c:v>6180.0002668999914</c:v>
                </c:pt>
                <c:pt idx="10">
                  <c:v>6219.3965581650509</c:v>
                </c:pt>
                <c:pt idx="11">
                  <c:v>6252.7502328724604</c:v>
                </c:pt>
                <c:pt idx="12">
                  <c:v>6295.596690800754</c:v>
                </c:pt>
                <c:pt idx="13">
                  <c:v>6354.7164048712139</c:v>
                </c:pt>
                <c:pt idx="14">
                  <c:v>6453.9380356351303</c:v>
                </c:pt>
                <c:pt idx="15">
                  <c:v>6548.7480091744055</c:v>
                </c:pt>
                <c:pt idx="16">
                  <c:v>6655.163956968885</c:v>
                </c:pt>
                <c:pt idx="17">
                  <c:v>6713.2858315297672</c:v>
                </c:pt>
                <c:pt idx="18">
                  <c:v>6769.9937543175656</c:v>
                </c:pt>
                <c:pt idx="19">
                  <c:v>6810.1894802209545</c:v>
                </c:pt>
                <c:pt idx="20">
                  <c:v>6840.536616575353</c:v>
                </c:pt>
                <c:pt idx="21">
                  <c:v>6878.9997134383602</c:v>
                </c:pt>
                <c:pt idx="22">
                  <c:v>6890.3627353631564</c:v>
                </c:pt>
                <c:pt idx="23">
                  <c:v>6945.3280974042718</c:v>
                </c:pt>
                <c:pt idx="24">
                  <c:v>6983.7309974010004</c:v>
                </c:pt>
                <c:pt idx="25">
                  <c:v>7067.1477165046081</c:v>
                </c:pt>
                <c:pt idx="26">
                  <c:v>7133.1667214795307</c:v>
                </c:pt>
                <c:pt idx="27">
                  <c:v>7189.6726179850721</c:v>
                </c:pt>
                <c:pt idx="28">
                  <c:v>7247.5424659155633</c:v>
                </c:pt>
                <c:pt idx="29">
                  <c:v>7288.9318514079368</c:v>
                </c:pt>
                <c:pt idx="30">
                  <c:v>7318.7069544430688</c:v>
                </c:pt>
                <c:pt idx="31">
                  <c:v>7364.5181193623739</c:v>
                </c:pt>
                <c:pt idx="32">
                  <c:v>7397.26486882055</c:v>
                </c:pt>
                <c:pt idx="33">
                  <c:v>7402.5695336527424</c:v>
                </c:pt>
              </c:numCache>
            </c:numRef>
          </c:val>
          <c:smooth val="0"/>
        </c:ser>
        <c:ser>
          <c:idx val="5"/>
          <c:order val="5"/>
          <c:tx>
            <c:v>Two Degrees (CF+)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'Gross Peak Demand'!$B$24:$AI$24</c:f>
              <c:numCache>
                <c:formatCode>_-* #,##0_-;\-* #,##0_-;_-* "-"??_-;_-@_-</c:formatCode>
                <c:ptCount val="34"/>
                <c:pt idx="0">
                  <c:v>6804.5352739930377</c:v>
                </c:pt>
                <c:pt idx="1">
                  <c:v>6763.4252217338635</c:v>
                </c:pt>
                <c:pt idx="2">
                  <c:v>6668.7339666503667</c:v>
                </c:pt>
                <c:pt idx="3">
                  <c:v>6602.7485230007333</c:v>
                </c:pt>
                <c:pt idx="4">
                  <c:v>6575.1484849840826</c:v>
                </c:pt>
                <c:pt idx="5">
                  <c:v>6590.9834341395663</c:v>
                </c:pt>
                <c:pt idx="6">
                  <c:v>6606.5891157822798</c:v>
                </c:pt>
                <c:pt idx="7">
                  <c:v>6632.329607554886</c:v>
                </c:pt>
                <c:pt idx="8">
                  <c:v>6615.8678004626518</c:v>
                </c:pt>
                <c:pt idx="9">
                  <c:v>6646.3005246295015</c:v>
                </c:pt>
                <c:pt idx="10">
                  <c:v>6720.5165772596101</c:v>
                </c:pt>
                <c:pt idx="11">
                  <c:v>6850.1625563926791</c:v>
                </c:pt>
                <c:pt idx="12">
                  <c:v>7003.2356503302653</c:v>
                </c:pt>
                <c:pt idx="13">
                  <c:v>7145.0792106966428</c:v>
                </c:pt>
                <c:pt idx="14">
                  <c:v>7315.1166687009782</c:v>
                </c:pt>
                <c:pt idx="15">
                  <c:v>7448.8291899357428</c:v>
                </c:pt>
                <c:pt idx="16">
                  <c:v>7596.3361692821727</c:v>
                </c:pt>
                <c:pt idx="17">
                  <c:v>7724.2102464724512</c:v>
                </c:pt>
                <c:pt idx="18">
                  <c:v>7826.4086249964421</c:v>
                </c:pt>
                <c:pt idx="19">
                  <c:v>7894.6139568265971</c:v>
                </c:pt>
                <c:pt idx="20">
                  <c:v>7946.1164049201343</c:v>
                </c:pt>
                <c:pt idx="21">
                  <c:v>7953.567819328644</c:v>
                </c:pt>
                <c:pt idx="22">
                  <c:v>8024.0227057350221</c:v>
                </c:pt>
                <c:pt idx="23">
                  <c:v>8075.4558329374322</c:v>
                </c:pt>
                <c:pt idx="24">
                  <c:v>8117.6021261567275</c:v>
                </c:pt>
                <c:pt idx="25">
                  <c:v>8168.3052610897848</c:v>
                </c:pt>
                <c:pt idx="26">
                  <c:v>8210.4726843654807</c:v>
                </c:pt>
                <c:pt idx="27">
                  <c:v>8266.5465201819388</c:v>
                </c:pt>
                <c:pt idx="28">
                  <c:v>8295.0864900261149</c:v>
                </c:pt>
                <c:pt idx="29">
                  <c:v>8321.9298130875031</c:v>
                </c:pt>
                <c:pt idx="30">
                  <c:v>8361.4732766593388</c:v>
                </c:pt>
                <c:pt idx="31">
                  <c:v>8390.1078694617609</c:v>
                </c:pt>
                <c:pt idx="32">
                  <c:v>8398.5228247464474</c:v>
                </c:pt>
                <c:pt idx="33">
                  <c:v>8392.5871277974784</c:v>
                </c:pt>
              </c:numCache>
            </c:numRef>
          </c:val>
          <c:smooth val="0"/>
        </c:ser>
        <c:ser>
          <c:idx val="6"/>
          <c:order val="6"/>
          <c:tx>
            <c:v>Steady Progression (CF+)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'Gross Peak Demand'!$B$25:$AI$25</c:f>
              <c:numCache>
                <c:formatCode>_-* #,##0_-;\-* #,##0_-;_-* "-"??_-;_-@_-</c:formatCode>
                <c:ptCount val="34"/>
                <c:pt idx="0">
                  <c:v>6809.3193896198873</c:v>
                </c:pt>
                <c:pt idx="1">
                  <c:v>6768.559910980699</c:v>
                </c:pt>
                <c:pt idx="2">
                  <c:v>6713.105706955881</c:v>
                </c:pt>
                <c:pt idx="3">
                  <c:v>6809.6316141006837</c:v>
                </c:pt>
                <c:pt idx="4">
                  <c:v>6868.6030539762041</c:v>
                </c:pt>
                <c:pt idx="5">
                  <c:v>6917.7871446153749</c:v>
                </c:pt>
                <c:pt idx="6">
                  <c:v>6967.9510267058413</c:v>
                </c:pt>
                <c:pt idx="7">
                  <c:v>7022.6951363332701</c:v>
                </c:pt>
                <c:pt idx="8">
                  <c:v>7046.9982376699945</c:v>
                </c:pt>
                <c:pt idx="9">
                  <c:v>7044.7888845473117</c:v>
                </c:pt>
                <c:pt idx="10">
                  <c:v>7076.3988940978834</c:v>
                </c:pt>
                <c:pt idx="11">
                  <c:v>7095.7779924717352</c:v>
                </c:pt>
                <c:pt idx="12">
                  <c:v>7132.9175683566418</c:v>
                </c:pt>
                <c:pt idx="13">
                  <c:v>7162.5545676500024</c:v>
                </c:pt>
                <c:pt idx="14">
                  <c:v>7197.9665774685454</c:v>
                </c:pt>
                <c:pt idx="15">
                  <c:v>7250.7780042816057</c:v>
                </c:pt>
                <c:pt idx="16">
                  <c:v>7318.5039458580504</c:v>
                </c:pt>
                <c:pt idx="17">
                  <c:v>7347.4104884368671</c:v>
                </c:pt>
                <c:pt idx="18">
                  <c:v>7413.0532106031387</c:v>
                </c:pt>
                <c:pt idx="19">
                  <c:v>7456.2643306775035</c:v>
                </c:pt>
                <c:pt idx="20">
                  <c:v>7493.5087583175027</c:v>
                </c:pt>
                <c:pt idx="21">
                  <c:v>7537.1980770178252</c:v>
                </c:pt>
                <c:pt idx="22">
                  <c:v>7583.8022534299198</c:v>
                </c:pt>
                <c:pt idx="23">
                  <c:v>7620.0007900949095</c:v>
                </c:pt>
                <c:pt idx="24">
                  <c:v>7653.9677185525079</c:v>
                </c:pt>
                <c:pt idx="25">
                  <c:v>7693.634945430038</c:v>
                </c:pt>
                <c:pt idx="26">
                  <c:v>7727.9448118673681</c:v>
                </c:pt>
                <c:pt idx="27">
                  <c:v>7721.774818728356</c:v>
                </c:pt>
                <c:pt idx="28">
                  <c:v>7758.9215263408933</c:v>
                </c:pt>
                <c:pt idx="29">
                  <c:v>7792.9828294683448</c:v>
                </c:pt>
                <c:pt idx="30">
                  <c:v>7800.7519649225615</c:v>
                </c:pt>
                <c:pt idx="31">
                  <c:v>7820.2293833300282</c:v>
                </c:pt>
                <c:pt idx="32">
                  <c:v>7837.8574503140244</c:v>
                </c:pt>
                <c:pt idx="33">
                  <c:v>7869.1544082633518</c:v>
                </c:pt>
              </c:numCache>
            </c:numRef>
          </c:val>
          <c:smooth val="0"/>
        </c:ser>
        <c:ser>
          <c:idx val="7"/>
          <c:order val="7"/>
          <c:tx>
            <c:v>Consumer Evolution (CF+)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'Gross Peak Demand'!$B$26:$AI$26</c:f>
              <c:numCache>
                <c:formatCode>_-* #,##0_-;\-* #,##0_-;_-* "-"??_-;_-@_-</c:formatCode>
                <c:ptCount val="34"/>
                <c:pt idx="0">
                  <c:v>6800.7809788115783</c:v>
                </c:pt>
                <c:pt idx="1">
                  <c:v>6759.5376140333574</c:v>
                </c:pt>
                <c:pt idx="2">
                  <c:v>6705.8734817151671</c:v>
                </c:pt>
                <c:pt idx="3">
                  <c:v>6755.7061601955511</c:v>
                </c:pt>
                <c:pt idx="4">
                  <c:v>6770.6713083122086</c:v>
                </c:pt>
                <c:pt idx="5">
                  <c:v>6747.5233748689898</c:v>
                </c:pt>
                <c:pt idx="6">
                  <c:v>6766.4795942561541</c:v>
                </c:pt>
                <c:pt idx="7">
                  <c:v>6811.4588132864819</c:v>
                </c:pt>
                <c:pt idx="8">
                  <c:v>6780.2464570792035</c:v>
                </c:pt>
                <c:pt idx="9">
                  <c:v>6771.8784784873969</c:v>
                </c:pt>
                <c:pt idx="10">
                  <c:v>6764.15167757989</c:v>
                </c:pt>
                <c:pt idx="11">
                  <c:v>6760.875759680056</c:v>
                </c:pt>
                <c:pt idx="12">
                  <c:v>6784.5225200415862</c:v>
                </c:pt>
                <c:pt idx="13">
                  <c:v>6781.2268112292859</c:v>
                </c:pt>
                <c:pt idx="14">
                  <c:v>6795.4048437817219</c:v>
                </c:pt>
                <c:pt idx="15">
                  <c:v>6802.6323998467587</c:v>
                </c:pt>
                <c:pt idx="16">
                  <c:v>6834.7432603736343</c:v>
                </c:pt>
                <c:pt idx="17">
                  <c:v>6853.1116961448133</c:v>
                </c:pt>
                <c:pt idx="18">
                  <c:v>6879.6787416819934</c:v>
                </c:pt>
                <c:pt idx="19">
                  <c:v>6893.3236311300834</c:v>
                </c:pt>
                <c:pt idx="20">
                  <c:v>6894.4559015327159</c:v>
                </c:pt>
                <c:pt idx="21">
                  <c:v>6899.6987885315884</c:v>
                </c:pt>
                <c:pt idx="22">
                  <c:v>6893.4431452273675</c:v>
                </c:pt>
                <c:pt idx="23">
                  <c:v>6879.1553110619952</c:v>
                </c:pt>
                <c:pt idx="24">
                  <c:v>6917.2353228158081</c:v>
                </c:pt>
                <c:pt idx="25">
                  <c:v>6945.1530138584449</c:v>
                </c:pt>
                <c:pt idx="26">
                  <c:v>6970.4460721234336</c:v>
                </c:pt>
                <c:pt idx="27">
                  <c:v>6963.3178638591016</c:v>
                </c:pt>
                <c:pt idx="28">
                  <c:v>6967.383932957935</c:v>
                </c:pt>
                <c:pt idx="29">
                  <c:v>6985.8805261946054</c:v>
                </c:pt>
                <c:pt idx="30">
                  <c:v>6997.7337308190527</c:v>
                </c:pt>
                <c:pt idx="31">
                  <c:v>7025.9540552460148</c:v>
                </c:pt>
                <c:pt idx="32">
                  <c:v>7049.1310717011456</c:v>
                </c:pt>
                <c:pt idx="33">
                  <c:v>7125.7325934582659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6432"/>
        <c:axId val="111760512"/>
      </c:lineChart>
      <c:catAx>
        <c:axId val="1117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900"/>
            </a:pPr>
            <a:endParaRPr lang="en-US"/>
          </a:p>
        </c:txPr>
        <c:crossAx val="111760512"/>
        <c:crosses val="autoZero"/>
        <c:auto val="1"/>
        <c:lblAlgn val="ctr"/>
        <c:lblOffset val="100"/>
        <c:tickLblSkip val="1"/>
        <c:noMultiLvlLbl val="0"/>
      </c:catAx>
      <c:valAx>
        <c:axId val="111760512"/>
        <c:scaling>
          <c:orientation val="minMax"/>
          <c:max val="11000"/>
          <c:min val="6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MW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1746432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74463849879589794"/>
          <c:y val="0.17390369900796301"/>
          <c:w val="0.2450522228535866"/>
          <c:h val="0.7097490991592152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8</xdr:row>
      <xdr:rowOff>45720</xdr:rowOff>
    </xdr:from>
    <xdr:to>
      <xdr:col>6</xdr:col>
      <xdr:colOff>7619</xdr:colOff>
      <xdr:row>28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30480</xdr:rowOff>
    </xdr:from>
    <xdr:to>
      <xdr:col>5</xdr:col>
      <xdr:colOff>746760</xdr:colOff>
      <xdr:row>89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5</xdr:col>
      <xdr:colOff>746760</xdr:colOff>
      <xdr:row>116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5</xdr:col>
      <xdr:colOff>746760</xdr:colOff>
      <xdr:row>143</xdr:row>
      <xdr:rowOff>121920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5</xdr:col>
      <xdr:colOff>746760</xdr:colOff>
      <xdr:row>170</xdr:row>
      <xdr:rowOff>121920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5</xdr:col>
      <xdr:colOff>746760</xdr:colOff>
      <xdr:row>197</xdr:row>
      <xdr:rowOff>121920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5</xdr:col>
      <xdr:colOff>746760</xdr:colOff>
      <xdr:row>251</xdr:row>
      <xdr:rowOff>121920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5</xdr:col>
      <xdr:colOff>746760</xdr:colOff>
      <xdr:row>224</xdr:row>
      <xdr:rowOff>121920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259</xdr:row>
      <xdr:rowOff>0</xdr:rowOff>
    </xdr:from>
    <xdr:to>
      <xdr:col>8</xdr:col>
      <xdr:colOff>1965960</xdr:colOff>
      <xdr:row>278</xdr:row>
      <xdr:rowOff>121920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286</xdr:row>
      <xdr:rowOff>0</xdr:rowOff>
    </xdr:from>
    <xdr:to>
      <xdr:col>5</xdr:col>
      <xdr:colOff>746760</xdr:colOff>
      <xdr:row>305</xdr:row>
      <xdr:rowOff>121920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35</xdr:row>
      <xdr:rowOff>30480</xdr:rowOff>
    </xdr:from>
    <xdr:to>
      <xdr:col>5</xdr:col>
      <xdr:colOff>746760</xdr:colOff>
      <xdr:row>58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35</xdr:row>
      <xdr:rowOff>30480</xdr:rowOff>
    </xdr:from>
    <xdr:to>
      <xdr:col>12</xdr:col>
      <xdr:colOff>746760</xdr:colOff>
      <xdr:row>58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0</xdr:rowOff>
    </xdr:from>
    <xdr:to>
      <xdr:col>13</xdr:col>
      <xdr:colOff>502920</xdr:colOff>
      <xdr:row>93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/>
  </sheetViews>
  <sheetFormatPr defaultRowHeight="15" x14ac:dyDescent="0.25"/>
  <cols>
    <col min="1" max="1" width="19.5703125" customWidth="1"/>
    <col min="3" max="3" width="31.28515625" customWidth="1"/>
    <col min="4" max="4" width="64.7109375" customWidth="1"/>
  </cols>
  <sheetData>
    <row r="2" spans="1:4" x14ac:dyDescent="0.25">
      <c r="A2" s="16" t="s">
        <v>106</v>
      </c>
      <c r="B2" s="19" t="s">
        <v>51</v>
      </c>
    </row>
    <row r="3" spans="1:4" x14ac:dyDescent="0.25">
      <c r="A3" t="s">
        <v>53</v>
      </c>
      <c r="B3" s="31">
        <v>1</v>
      </c>
      <c r="C3" s="28" t="s">
        <v>78</v>
      </c>
      <c r="D3" s="28" t="s">
        <v>79</v>
      </c>
    </row>
    <row r="4" spans="1:4" ht="25.5" x14ac:dyDescent="0.25">
      <c r="A4" t="s">
        <v>53</v>
      </c>
      <c r="B4" s="31">
        <v>2</v>
      </c>
      <c r="C4" s="28" t="s">
        <v>80</v>
      </c>
      <c r="D4" s="28" t="s">
        <v>81</v>
      </c>
    </row>
    <row r="5" spans="1:4" ht="25.5" x14ac:dyDescent="0.25">
      <c r="A5" t="s">
        <v>53</v>
      </c>
      <c r="B5" s="31">
        <v>3</v>
      </c>
      <c r="C5" s="28" t="s">
        <v>82</v>
      </c>
      <c r="D5" s="28" t="s">
        <v>83</v>
      </c>
    </row>
    <row r="6" spans="1:4" ht="25.5" x14ac:dyDescent="0.25">
      <c r="A6" t="s">
        <v>53</v>
      </c>
      <c r="B6" s="31">
        <v>4</v>
      </c>
      <c r="C6" s="28" t="s">
        <v>92</v>
      </c>
      <c r="D6" s="28" t="s">
        <v>93</v>
      </c>
    </row>
    <row r="7" spans="1:4" ht="38.25" x14ac:dyDescent="0.25">
      <c r="A7" t="s">
        <v>53</v>
      </c>
      <c r="B7" s="31">
        <v>5</v>
      </c>
      <c r="C7" s="28" t="s">
        <v>94</v>
      </c>
      <c r="D7" s="28" t="s">
        <v>95</v>
      </c>
    </row>
    <row r="8" spans="1:4" ht="38.25" x14ac:dyDescent="0.25">
      <c r="B8" s="31">
        <v>6</v>
      </c>
      <c r="C8" s="28" t="s">
        <v>96</v>
      </c>
      <c r="D8" s="28" t="s">
        <v>97</v>
      </c>
    </row>
    <row r="9" spans="1:4" x14ac:dyDescent="0.25">
      <c r="B9" s="20"/>
      <c r="C9" s="29"/>
      <c r="D9" s="29"/>
    </row>
    <row r="10" spans="1:4" x14ac:dyDescent="0.25">
      <c r="B10" s="30" t="s">
        <v>52</v>
      </c>
    </row>
    <row r="11" spans="1:4" ht="25.5" x14ac:dyDescent="0.25">
      <c r="A11" t="s">
        <v>53</v>
      </c>
      <c r="B11" s="31">
        <v>7</v>
      </c>
      <c r="C11" s="28" t="s">
        <v>84</v>
      </c>
      <c r="D11" s="28" t="s">
        <v>85</v>
      </c>
    </row>
    <row r="12" spans="1:4" ht="25.5" x14ac:dyDescent="0.25">
      <c r="A12" t="s">
        <v>53</v>
      </c>
      <c r="B12" s="31">
        <v>8</v>
      </c>
      <c r="C12" s="28" t="s">
        <v>86</v>
      </c>
      <c r="D12" s="28" t="s">
        <v>87</v>
      </c>
    </row>
    <row r="13" spans="1:4" ht="25.5" x14ac:dyDescent="0.25">
      <c r="A13" t="s">
        <v>53</v>
      </c>
      <c r="B13" s="31">
        <v>9</v>
      </c>
      <c r="C13" s="28" t="s">
        <v>88</v>
      </c>
      <c r="D13" s="28" t="s">
        <v>89</v>
      </c>
    </row>
    <row r="14" spans="1:4" ht="25.5" x14ac:dyDescent="0.25">
      <c r="A14" t="s">
        <v>53</v>
      </c>
      <c r="B14" s="31">
        <v>10</v>
      </c>
      <c r="C14" s="28" t="s">
        <v>90</v>
      </c>
      <c r="D14" s="28" t="s">
        <v>91</v>
      </c>
    </row>
    <row r="15" spans="1:4" ht="25.5" x14ac:dyDescent="0.25">
      <c r="A15" t="s">
        <v>53</v>
      </c>
      <c r="B15" s="31">
        <v>11</v>
      </c>
      <c r="C15" s="28" t="s">
        <v>103</v>
      </c>
      <c r="D15" s="28" t="s">
        <v>98</v>
      </c>
    </row>
    <row r="16" spans="1:4" ht="38.25" x14ac:dyDescent="0.25">
      <c r="A16" t="s">
        <v>53</v>
      </c>
      <c r="B16" s="31">
        <v>12</v>
      </c>
      <c r="C16" s="28" t="s">
        <v>102</v>
      </c>
      <c r="D16" s="28" t="s">
        <v>99</v>
      </c>
    </row>
    <row r="17" spans="2:4" ht="25.5" x14ac:dyDescent="0.25">
      <c r="B17" s="31">
        <v>13</v>
      </c>
      <c r="C17" s="28" t="s">
        <v>104</v>
      </c>
      <c r="D17" s="28" t="s">
        <v>100</v>
      </c>
    </row>
    <row r="18" spans="2:4" ht="25.5" x14ac:dyDescent="0.25">
      <c r="B18" s="31">
        <v>14</v>
      </c>
      <c r="C18" s="28" t="s">
        <v>105</v>
      </c>
      <c r="D18" s="28" t="s">
        <v>101</v>
      </c>
    </row>
    <row r="19" spans="2:4" x14ac:dyDescent="0.25">
      <c r="B19" s="2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workbookViewId="0">
      <selection activeCell="B24" sqref="B24"/>
    </sheetView>
  </sheetViews>
  <sheetFormatPr defaultRowHeight="15" x14ac:dyDescent="0.25"/>
  <cols>
    <col min="1" max="1" width="40.42578125" customWidth="1"/>
    <col min="2" max="2" width="11.5703125" bestFit="1" customWidth="1"/>
    <col min="3" max="34" width="10.85546875" customWidth="1"/>
    <col min="35" max="35" width="11.85546875" customWidth="1"/>
  </cols>
  <sheetData>
    <row r="1" spans="1:35" s="2" customFormat="1" ht="13.9" x14ac:dyDescent="0.3">
      <c r="A1" s="1" t="s">
        <v>70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3.9" x14ac:dyDescent="0.3">
      <c r="A2" s="4" t="s">
        <v>56</v>
      </c>
      <c r="B2" s="5">
        <f>SUM(B8,B14)</f>
        <v>38036817.528017357</v>
      </c>
      <c r="C2" s="5">
        <f t="shared" ref="C2:AI2" si="0">SUM(C8,C14)</f>
        <v>38145655.623262867</v>
      </c>
      <c r="D2" s="5">
        <f t="shared" si="0"/>
        <v>37554698.383879162</v>
      </c>
      <c r="E2" s="5">
        <f t="shared" si="0"/>
        <v>37065975.229210421</v>
      </c>
      <c r="F2" s="5">
        <f t="shared" si="0"/>
        <v>36811551.643097661</v>
      </c>
      <c r="G2" s="5">
        <f t="shared" si="0"/>
        <v>36566230.36722219</v>
      </c>
      <c r="H2" s="5">
        <f t="shared" si="0"/>
        <v>36474721.333901435</v>
      </c>
      <c r="I2" s="5">
        <f t="shared" si="0"/>
        <v>36588263.728672929</v>
      </c>
      <c r="J2" s="5">
        <f t="shared" si="0"/>
        <v>36409891.247940525</v>
      </c>
      <c r="K2" s="5">
        <f t="shared" si="0"/>
        <v>36409295.575015724</v>
      </c>
      <c r="L2" s="5">
        <f t="shared" si="0"/>
        <v>36541324.923279919</v>
      </c>
      <c r="M2" s="5">
        <f t="shared" si="0"/>
        <v>37250655.361900426</v>
      </c>
      <c r="N2" s="5">
        <f t="shared" si="0"/>
        <v>37573633.507544659</v>
      </c>
      <c r="O2" s="5">
        <f t="shared" si="0"/>
        <v>38112038.286744818</v>
      </c>
      <c r="P2" s="5">
        <f t="shared" si="0"/>
        <v>38924358.237014219</v>
      </c>
      <c r="Q2" s="5">
        <f t="shared" si="0"/>
        <v>39720631.1133295</v>
      </c>
      <c r="R2" s="5">
        <f t="shared" si="0"/>
        <v>40692947.03366556</v>
      </c>
      <c r="S2" s="5">
        <f t="shared" si="0"/>
        <v>41635868.383789904</v>
      </c>
      <c r="T2" s="5">
        <f t="shared" si="0"/>
        <v>42530295.376114801</v>
      </c>
      <c r="U2" s="5">
        <f t="shared" si="0"/>
        <v>43393627.293162465</v>
      </c>
      <c r="V2" s="5">
        <f t="shared" si="0"/>
        <v>44218998.09888117</v>
      </c>
      <c r="W2" s="5">
        <f t="shared" si="0"/>
        <v>44927979.228191234</v>
      </c>
      <c r="X2" s="5">
        <f t="shared" si="0"/>
        <v>45669595.224101111</v>
      </c>
      <c r="Y2" s="5">
        <f t="shared" si="0"/>
        <v>46371288.62165904</v>
      </c>
      <c r="Z2" s="5">
        <f t="shared" si="0"/>
        <v>46888861.114493385</v>
      </c>
      <c r="AA2" s="5">
        <f t="shared" si="0"/>
        <v>47509388.339251921</v>
      </c>
      <c r="AB2" s="5">
        <f t="shared" si="0"/>
        <v>47983756.645233862</v>
      </c>
      <c r="AC2" s="5">
        <f t="shared" si="0"/>
        <v>48486725.479153484</v>
      </c>
      <c r="AD2" s="5">
        <f t="shared" si="0"/>
        <v>49014912.265676476</v>
      </c>
      <c r="AE2" s="5">
        <f t="shared" si="0"/>
        <v>49446483.129440308</v>
      </c>
      <c r="AF2" s="5">
        <f t="shared" si="0"/>
        <v>49844838.398908943</v>
      </c>
      <c r="AG2" s="5">
        <f t="shared" si="0"/>
        <v>50218719.314418763</v>
      </c>
      <c r="AH2" s="5">
        <f t="shared" si="0"/>
        <v>50669129.989275277</v>
      </c>
      <c r="AI2" s="5">
        <f t="shared" si="0"/>
        <v>51041599.065895058</v>
      </c>
    </row>
    <row r="3" spans="1:35" s="2" customFormat="1" ht="13.9" x14ac:dyDescent="0.3">
      <c r="A3" s="4" t="s">
        <v>57</v>
      </c>
      <c r="B3" s="5">
        <f t="shared" ref="B3:AI5" si="1">SUM(B9,B15)</f>
        <v>38036817.600259781</v>
      </c>
      <c r="C3" s="5">
        <f t="shared" si="1"/>
        <v>38145655.747743338</v>
      </c>
      <c r="D3" s="5">
        <f t="shared" si="1"/>
        <v>37698616.567224525</v>
      </c>
      <c r="E3" s="5">
        <f t="shared" si="1"/>
        <v>37458399.474017635</v>
      </c>
      <c r="F3" s="5">
        <f t="shared" si="1"/>
        <v>37369363.584233686</v>
      </c>
      <c r="G3" s="5">
        <f t="shared" si="1"/>
        <v>37342866.985727318</v>
      </c>
      <c r="H3" s="5">
        <f t="shared" si="1"/>
        <v>37517933.489327766</v>
      </c>
      <c r="I3" s="5">
        <f t="shared" si="1"/>
        <v>37699218.827510729</v>
      </c>
      <c r="J3" s="5">
        <f t="shared" si="1"/>
        <v>37744279.128117882</v>
      </c>
      <c r="K3" s="5">
        <f t="shared" si="1"/>
        <v>37992045.829848267</v>
      </c>
      <c r="L3" s="5">
        <f t="shared" si="1"/>
        <v>38287857.009757385</v>
      </c>
      <c r="M3" s="5">
        <f t="shared" si="1"/>
        <v>39070807.48364415</v>
      </c>
      <c r="N3" s="5">
        <f t="shared" si="1"/>
        <v>39632465.665397823</v>
      </c>
      <c r="O3" s="5">
        <f t="shared" si="1"/>
        <v>40431705.968698226</v>
      </c>
      <c r="P3" s="5">
        <f t="shared" si="1"/>
        <v>41329766.520496123</v>
      </c>
      <c r="Q3" s="5">
        <f t="shared" si="1"/>
        <v>42142044.709758788</v>
      </c>
      <c r="R3" s="5">
        <f t="shared" si="1"/>
        <v>43196017.536271706</v>
      </c>
      <c r="S3" s="5">
        <f t="shared" si="1"/>
        <v>44068898.991082504</v>
      </c>
      <c r="T3" s="5">
        <f t="shared" si="1"/>
        <v>45013438.426629111</v>
      </c>
      <c r="U3" s="5">
        <f t="shared" si="1"/>
        <v>45686540.331942476</v>
      </c>
      <c r="V3" s="5">
        <f t="shared" si="1"/>
        <v>46361893.519624576</v>
      </c>
      <c r="W3" s="5">
        <f t="shared" si="1"/>
        <v>46992215.674260259</v>
      </c>
      <c r="X3" s="5">
        <f t="shared" si="1"/>
        <v>47646946.62795268</v>
      </c>
      <c r="Y3" s="5">
        <f t="shared" si="1"/>
        <v>48168971.99482432</v>
      </c>
      <c r="Z3" s="5">
        <f t="shared" si="1"/>
        <v>48702980.274442002</v>
      </c>
      <c r="AA3" s="5">
        <f t="shared" si="1"/>
        <v>49098441.736557819</v>
      </c>
      <c r="AB3" s="5">
        <f t="shared" si="1"/>
        <v>49544759.427048624</v>
      </c>
      <c r="AC3" s="5">
        <f t="shared" si="1"/>
        <v>49974709.27327469</v>
      </c>
      <c r="AD3" s="5">
        <f t="shared" si="1"/>
        <v>50431980.845426723</v>
      </c>
      <c r="AE3" s="5">
        <f t="shared" si="1"/>
        <v>50830462.189434551</v>
      </c>
      <c r="AF3" s="5">
        <f t="shared" si="1"/>
        <v>51296712.094462223</v>
      </c>
      <c r="AG3" s="5">
        <f t="shared" si="1"/>
        <v>51677947.069268428</v>
      </c>
      <c r="AH3" s="5">
        <f t="shared" si="1"/>
        <v>51896100.14162723</v>
      </c>
      <c r="AI3" s="5">
        <f t="shared" si="1"/>
        <v>52066109.791318998</v>
      </c>
    </row>
    <row r="4" spans="1:35" s="2" customFormat="1" ht="13.9" x14ac:dyDescent="0.3">
      <c r="A4" s="4" t="s">
        <v>58</v>
      </c>
      <c r="B4" s="5">
        <f t="shared" si="1"/>
        <v>38036817.569025554</v>
      </c>
      <c r="C4" s="5">
        <f t="shared" si="1"/>
        <v>38145655.693923846</v>
      </c>
      <c r="D4" s="5">
        <f t="shared" si="1"/>
        <v>37914518.43373701</v>
      </c>
      <c r="E4" s="5">
        <f t="shared" si="1"/>
        <v>38401245.287652574</v>
      </c>
      <c r="F4" s="5">
        <f t="shared" si="1"/>
        <v>38715964.579229176</v>
      </c>
      <c r="G4" s="5">
        <f t="shared" si="1"/>
        <v>38965740.514882788</v>
      </c>
      <c r="H4" s="5">
        <f t="shared" si="1"/>
        <v>39242423.464521728</v>
      </c>
      <c r="I4" s="5">
        <f t="shared" si="1"/>
        <v>39485511.396237254</v>
      </c>
      <c r="J4" s="5">
        <f t="shared" si="1"/>
        <v>39546862.009175882</v>
      </c>
      <c r="K4" s="5">
        <f t="shared" si="1"/>
        <v>39703936.98155728</v>
      </c>
      <c r="L4" s="5">
        <f t="shared" si="1"/>
        <v>39910175.797912464</v>
      </c>
      <c r="M4" s="5">
        <f t="shared" si="1"/>
        <v>39958215.617600277</v>
      </c>
      <c r="N4" s="5">
        <f t="shared" si="1"/>
        <v>40265878.175254986</v>
      </c>
      <c r="O4" s="5">
        <f t="shared" si="1"/>
        <v>40438076.971649595</v>
      </c>
      <c r="P4" s="5">
        <f t="shared" si="1"/>
        <v>40690470.377442397</v>
      </c>
      <c r="Q4" s="5">
        <f t="shared" si="1"/>
        <v>40981682.975851893</v>
      </c>
      <c r="R4" s="5">
        <f t="shared" si="1"/>
        <v>41322173.933757134</v>
      </c>
      <c r="S4" s="5">
        <f t="shared" si="1"/>
        <v>41649774.827277511</v>
      </c>
      <c r="T4" s="5">
        <f t="shared" si="1"/>
        <v>42112293.325588204</v>
      </c>
      <c r="U4" s="5">
        <f t="shared" si="1"/>
        <v>42549203.523549184</v>
      </c>
      <c r="V4" s="5">
        <f t="shared" si="1"/>
        <v>43054914.362387955</v>
      </c>
      <c r="W4" s="5">
        <f t="shared" si="1"/>
        <v>43657452.774438947</v>
      </c>
      <c r="X4" s="5">
        <f t="shared" si="1"/>
        <v>44306599.489226528</v>
      </c>
      <c r="Y4" s="5">
        <f t="shared" si="1"/>
        <v>44932162.392219141</v>
      </c>
      <c r="Z4" s="5">
        <f t="shared" si="1"/>
        <v>45579037.890565753</v>
      </c>
      <c r="AA4" s="5">
        <f t="shared" si="1"/>
        <v>46291854.372343183</v>
      </c>
      <c r="AB4" s="5">
        <f t="shared" si="1"/>
        <v>46995118.695162036</v>
      </c>
      <c r="AC4" s="5">
        <f t="shared" si="1"/>
        <v>47534320.188023224</v>
      </c>
      <c r="AD4" s="5">
        <f t="shared" si="1"/>
        <v>48164031.951811373</v>
      </c>
      <c r="AE4" s="5">
        <f t="shared" si="1"/>
        <v>48774901.074344575</v>
      </c>
      <c r="AF4" s="5">
        <f t="shared" si="1"/>
        <v>49279160.809184209</v>
      </c>
      <c r="AG4" s="5">
        <f t="shared" si="1"/>
        <v>49786826.550201744</v>
      </c>
      <c r="AH4" s="5">
        <f t="shared" si="1"/>
        <v>50060058.282240197</v>
      </c>
      <c r="AI4" s="5">
        <f t="shared" si="1"/>
        <v>50365694.568187386</v>
      </c>
    </row>
    <row r="5" spans="1:35" s="2" customFormat="1" ht="13.9" x14ac:dyDescent="0.3">
      <c r="A5" s="4" t="s">
        <v>59</v>
      </c>
      <c r="B5" s="5">
        <f t="shared" si="1"/>
        <v>38036817.517605945</v>
      </c>
      <c r="C5" s="5">
        <f t="shared" si="1"/>
        <v>38146528.605175555</v>
      </c>
      <c r="D5" s="5">
        <f t="shared" si="1"/>
        <v>37879090.234130651</v>
      </c>
      <c r="E5" s="5">
        <f t="shared" si="1"/>
        <v>38123636.429039784</v>
      </c>
      <c r="F5" s="5">
        <f t="shared" si="1"/>
        <v>38216950.968757957</v>
      </c>
      <c r="G5" s="5">
        <f t="shared" si="1"/>
        <v>38254353.75286822</v>
      </c>
      <c r="H5" s="5">
        <f t="shared" si="1"/>
        <v>38340478.487824224</v>
      </c>
      <c r="I5" s="5">
        <f t="shared" si="1"/>
        <v>38502089.285526648</v>
      </c>
      <c r="J5" s="5">
        <f t="shared" si="1"/>
        <v>38557043.307515264</v>
      </c>
      <c r="K5" s="5">
        <f t="shared" si="1"/>
        <v>38576904.262506992</v>
      </c>
      <c r="L5" s="5">
        <f t="shared" si="1"/>
        <v>38704618.559373215</v>
      </c>
      <c r="M5" s="5">
        <f t="shared" si="1"/>
        <v>38647067.048689738</v>
      </c>
      <c r="N5" s="5">
        <f t="shared" si="1"/>
        <v>38838371.95780611</v>
      </c>
      <c r="O5" s="5">
        <f t="shared" si="1"/>
        <v>38974229.748579524</v>
      </c>
      <c r="P5" s="5">
        <f t="shared" si="1"/>
        <v>39091263.841061972</v>
      </c>
      <c r="Q5" s="5">
        <f t="shared" si="1"/>
        <v>39312887.989704922</v>
      </c>
      <c r="R5" s="5">
        <f t="shared" si="1"/>
        <v>39584114.253251046</v>
      </c>
      <c r="S5" s="5">
        <f t="shared" si="1"/>
        <v>39906572.087180264</v>
      </c>
      <c r="T5" s="5">
        <f t="shared" si="1"/>
        <v>40285123.478126295</v>
      </c>
      <c r="U5" s="5">
        <f t="shared" si="1"/>
        <v>40708453.555900276</v>
      </c>
      <c r="V5" s="5">
        <f t="shared" si="1"/>
        <v>41139722.66825556</v>
      </c>
      <c r="W5" s="5">
        <f t="shared" si="1"/>
        <v>41749534.730167195</v>
      </c>
      <c r="X5" s="5">
        <f t="shared" si="1"/>
        <v>42282604.493510246</v>
      </c>
      <c r="Y5" s="5">
        <f t="shared" si="1"/>
        <v>42931685.514437199</v>
      </c>
      <c r="Z5" s="5">
        <f t="shared" si="1"/>
        <v>43667860.200575128</v>
      </c>
      <c r="AA5" s="5">
        <f t="shared" si="1"/>
        <v>44475472.35649088</v>
      </c>
      <c r="AB5" s="5">
        <f t="shared" si="1"/>
        <v>45211433.000789799</v>
      </c>
      <c r="AC5" s="5">
        <f t="shared" si="1"/>
        <v>45920206.701115176</v>
      </c>
      <c r="AD5" s="5">
        <f t="shared" si="1"/>
        <v>46593341.849955156</v>
      </c>
      <c r="AE5" s="5">
        <f t="shared" si="1"/>
        <v>47320064.507138006</v>
      </c>
      <c r="AF5" s="5">
        <f t="shared" si="1"/>
        <v>47879711.987582892</v>
      </c>
      <c r="AG5" s="5">
        <f t="shared" si="1"/>
        <v>48511890.405185141</v>
      </c>
      <c r="AH5" s="5">
        <f t="shared" si="1"/>
        <v>48976341.751577146</v>
      </c>
      <c r="AI5" s="5">
        <f t="shared" si="1"/>
        <v>49410973.27708175</v>
      </c>
    </row>
    <row r="6" spans="1:35" s="2" customFormat="1" ht="13.9" x14ac:dyDescent="0.3"/>
    <row r="7" spans="1:35" s="2" customFormat="1" ht="13.9" x14ac:dyDescent="0.3">
      <c r="A7" s="1" t="s">
        <v>71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3.9" x14ac:dyDescent="0.3">
      <c r="A8" s="4" t="s">
        <v>47</v>
      </c>
      <c r="B8" s="5">
        <v>15072373.49394881</v>
      </c>
      <c r="C8" s="5">
        <v>15106487.780792577</v>
      </c>
      <c r="D8" s="5">
        <v>14866657.997931089</v>
      </c>
      <c r="E8" s="5">
        <v>14661788.859433103</v>
      </c>
      <c r="F8" s="5">
        <v>14549017.55434135</v>
      </c>
      <c r="G8" s="5">
        <v>14437411.314938053</v>
      </c>
      <c r="H8" s="5">
        <v>14383585.893481892</v>
      </c>
      <c r="I8" s="5">
        <v>14405909.973580401</v>
      </c>
      <c r="J8" s="5">
        <v>14308265.302162128</v>
      </c>
      <c r="K8" s="5">
        <v>14280559.393041138</v>
      </c>
      <c r="L8" s="5">
        <v>14301218.081021724</v>
      </c>
      <c r="M8" s="5">
        <v>14554398.596673768</v>
      </c>
      <c r="N8" s="5">
        <v>14650853.295426404</v>
      </c>
      <c r="O8" s="5">
        <v>14840185.980520682</v>
      </c>
      <c r="P8" s="5">
        <v>15145985.614608912</v>
      </c>
      <c r="Q8" s="5">
        <v>15463914.329840165</v>
      </c>
      <c r="R8" s="5">
        <v>15867136.589490833</v>
      </c>
      <c r="S8" s="5">
        <v>16280073.17852225</v>
      </c>
      <c r="T8" s="5">
        <v>16684819.654864699</v>
      </c>
      <c r="U8" s="5">
        <v>17082935.020790044</v>
      </c>
      <c r="V8" s="5">
        <v>17425191.030799378</v>
      </c>
      <c r="W8" s="5">
        <v>17698312.015520044</v>
      </c>
      <c r="X8" s="5">
        <v>17985131.341101583</v>
      </c>
      <c r="Y8" s="5">
        <v>18254123.442900948</v>
      </c>
      <c r="Z8" s="5">
        <v>18447399.541258421</v>
      </c>
      <c r="AA8" s="5">
        <v>18685779.584162824</v>
      </c>
      <c r="AB8" s="5">
        <v>18864739.933638599</v>
      </c>
      <c r="AC8" s="5">
        <v>19057799.787007898</v>
      </c>
      <c r="AD8" s="5">
        <v>19260767.78236841</v>
      </c>
      <c r="AE8" s="5">
        <v>19423863.612113435</v>
      </c>
      <c r="AF8" s="5">
        <v>19575646.625198502</v>
      </c>
      <c r="AG8" s="5">
        <v>19717792.094837744</v>
      </c>
      <c r="AH8" s="5">
        <v>19889549.248510689</v>
      </c>
      <c r="AI8" s="5">
        <v>20032187.777123448</v>
      </c>
    </row>
    <row r="9" spans="1:35" s="2" customFormat="1" ht="13.9" x14ac:dyDescent="0.3">
      <c r="A9" s="4" t="s">
        <v>48</v>
      </c>
      <c r="B9" s="5">
        <v>15072373.566191245</v>
      </c>
      <c r="C9" s="5">
        <v>15106487.905273044</v>
      </c>
      <c r="D9" s="5">
        <v>14924444.271130145</v>
      </c>
      <c r="E9" s="5">
        <v>14818842.68401958</v>
      </c>
      <c r="F9" s="5">
        <v>14772584.862948105</v>
      </c>
      <c r="G9" s="5">
        <v>14748496.60425042</v>
      </c>
      <c r="H9" s="5">
        <v>14800625.125901258</v>
      </c>
      <c r="I9" s="5">
        <v>14851788.964025185</v>
      </c>
      <c r="J9" s="5">
        <v>14843396.944496738</v>
      </c>
      <c r="K9" s="5">
        <v>14913801.96774332</v>
      </c>
      <c r="L9" s="5">
        <v>15002015.196368072</v>
      </c>
      <c r="M9" s="5">
        <v>15283826.581792174</v>
      </c>
      <c r="N9" s="5">
        <v>15476411.284416074</v>
      </c>
      <c r="O9" s="5">
        <v>15768141.009227173</v>
      </c>
      <c r="P9" s="5">
        <v>16107686.264093602</v>
      </c>
      <c r="Q9" s="5">
        <v>16429189.509914014</v>
      </c>
      <c r="R9" s="5">
        <v>16863798.73166427</v>
      </c>
      <c r="S9" s="5">
        <v>17243815.226834007</v>
      </c>
      <c r="T9" s="5">
        <v>17663549.479552213</v>
      </c>
      <c r="U9" s="5">
        <v>17980313.948001757</v>
      </c>
      <c r="V9" s="5">
        <v>18273316.446345303</v>
      </c>
      <c r="W9" s="5">
        <v>18516876.040744469</v>
      </c>
      <c r="X9" s="5">
        <v>18770164.263542153</v>
      </c>
      <c r="Y9" s="5">
        <v>18970448.80084829</v>
      </c>
      <c r="Z9" s="5">
        <v>19174977.233673118</v>
      </c>
      <c r="AA9" s="5">
        <v>19323397.94237984</v>
      </c>
      <c r="AB9" s="5">
        <v>19492689.274658393</v>
      </c>
      <c r="AC9" s="5">
        <v>19655629.04585012</v>
      </c>
      <c r="AD9" s="5">
        <v>19830518.977439567</v>
      </c>
      <c r="AE9" s="5">
        <v>19983169.892079387</v>
      </c>
      <c r="AF9" s="5">
        <v>20161931.549390674</v>
      </c>
      <c r="AG9" s="5">
        <v>20308433.087037638</v>
      </c>
      <c r="AH9" s="5">
        <v>20392030.431820948</v>
      </c>
      <c r="AI9" s="5">
        <v>20458708.520428032</v>
      </c>
    </row>
    <row r="10" spans="1:35" s="2" customFormat="1" ht="13.9" x14ac:dyDescent="0.3">
      <c r="A10" s="4" t="s">
        <v>49</v>
      </c>
      <c r="B10" s="5">
        <v>15072373.534957014</v>
      </c>
      <c r="C10" s="5">
        <v>15106487.851453552</v>
      </c>
      <c r="D10" s="5">
        <v>15014286.428499348</v>
      </c>
      <c r="E10" s="5">
        <v>15203131.250683138</v>
      </c>
      <c r="F10" s="5">
        <v>15322843.094970066</v>
      </c>
      <c r="G10" s="5">
        <v>15416845.464288007</v>
      </c>
      <c r="H10" s="5">
        <v>15521564.23978219</v>
      </c>
      <c r="I10" s="5">
        <v>15611968.711442638</v>
      </c>
      <c r="J10" s="5">
        <v>15630664.210748846</v>
      </c>
      <c r="K10" s="5">
        <v>15685975.189150097</v>
      </c>
      <c r="L10" s="5">
        <v>15760246.208420653</v>
      </c>
      <c r="M10" s="5">
        <v>15767903.566856105</v>
      </c>
      <c r="N10" s="5">
        <v>15879971.294592015</v>
      </c>
      <c r="O10" s="5">
        <v>15934554.976001874</v>
      </c>
      <c r="P10" s="5">
        <v>16018819.292522218</v>
      </c>
      <c r="Q10" s="5">
        <v>16114474.308753051</v>
      </c>
      <c r="R10" s="5">
        <v>16226876.782649394</v>
      </c>
      <c r="S10" s="5">
        <v>16332029.039877597</v>
      </c>
      <c r="T10" s="5">
        <v>16488595.028623717</v>
      </c>
      <c r="U10" s="5">
        <v>16635445.177996255</v>
      </c>
      <c r="V10" s="5">
        <v>16812299.355772119</v>
      </c>
      <c r="W10" s="5">
        <v>17032380.197759137</v>
      </c>
      <c r="X10" s="5">
        <v>17279214.154914122</v>
      </c>
      <c r="Y10" s="5">
        <v>17528208.166664496</v>
      </c>
      <c r="Z10" s="5">
        <v>17798693.597225863</v>
      </c>
      <c r="AA10" s="5">
        <v>18107821.956002641</v>
      </c>
      <c r="AB10" s="5">
        <v>18424325.129589982</v>
      </c>
      <c r="AC10" s="5">
        <v>18684433.833903704</v>
      </c>
      <c r="AD10" s="5">
        <v>18980188.168455005</v>
      </c>
      <c r="AE10" s="5">
        <v>19216344.971583009</v>
      </c>
      <c r="AF10" s="5">
        <v>19411469.675480109</v>
      </c>
      <c r="AG10" s="5">
        <v>19608913.591933392</v>
      </c>
      <c r="AH10" s="5">
        <v>19717072.565246589</v>
      </c>
      <c r="AI10" s="5">
        <v>19837860.728275832</v>
      </c>
    </row>
    <row r="11" spans="1:35" s="2" customFormat="1" ht="13.9" x14ac:dyDescent="0.3">
      <c r="A11" s="4" t="s">
        <v>50</v>
      </c>
      <c r="B11" s="5">
        <v>15072373.483537398</v>
      </c>
      <c r="C11" s="5">
        <v>15106828.956063159</v>
      </c>
      <c r="D11" s="5">
        <v>14999657.088575087</v>
      </c>
      <c r="E11" s="5">
        <v>15092241.80145758</v>
      </c>
      <c r="F11" s="5">
        <v>15123949.062761649</v>
      </c>
      <c r="G11" s="5">
        <v>15134097.803936483</v>
      </c>
      <c r="H11" s="5">
        <v>15163693.399901437</v>
      </c>
      <c r="I11" s="5">
        <v>15221601.833098218</v>
      </c>
      <c r="J11" s="5">
        <v>15237148.562260972</v>
      </c>
      <c r="K11" s="5">
        <v>15237194.334570654</v>
      </c>
      <c r="L11" s="5">
        <v>15280021.411278524</v>
      </c>
      <c r="M11" s="5">
        <v>15247510.170176577</v>
      </c>
      <c r="N11" s="5">
        <v>15312618.928921454</v>
      </c>
      <c r="O11" s="5">
        <v>15353335.584187975</v>
      </c>
      <c r="P11" s="5">
        <v>15384562.09548494</v>
      </c>
      <c r="Q11" s="5">
        <v>15453954.153454287</v>
      </c>
      <c r="R11" s="5">
        <v>15540271.420854922</v>
      </c>
      <c r="S11" s="5">
        <v>15644524.424538447</v>
      </c>
      <c r="T11" s="5">
        <v>15769027.489156285</v>
      </c>
      <c r="U11" s="5">
        <v>15909741.016349504</v>
      </c>
      <c r="V11" s="5">
        <v>16055743.876747543</v>
      </c>
      <c r="W11" s="5">
        <v>16275732.262503255</v>
      </c>
      <c r="X11" s="5">
        <v>16473529.52805079</v>
      </c>
      <c r="Y11" s="5">
        <v>16727076.323820252</v>
      </c>
      <c r="Z11" s="5">
        <v>17026865.673297845</v>
      </c>
      <c r="AA11" s="5">
        <v>17367153.365082052</v>
      </c>
      <c r="AB11" s="5">
        <v>17690882.797700524</v>
      </c>
      <c r="AC11" s="5">
        <v>18012203.032507755</v>
      </c>
      <c r="AD11" s="5">
        <v>18323929.074960396</v>
      </c>
      <c r="AE11" s="5">
        <v>18606500.587505061</v>
      </c>
      <c r="AF11" s="5">
        <v>18819906.247995272</v>
      </c>
      <c r="AG11" s="5">
        <v>19062393.044712443</v>
      </c>
      <c r="AH11" s="5">
        <v>19241564.273933478</v>
      </c>
      <c r="AI11" s="5">
        <v>19409283.842484139</v>
      </c>
    </row>
    <row r="12" spans="1:35" s="2" customFormat="1" ht="13.9" x14ac:dyDescent="0.3"/>
    <row r="13" spans="1:35" s="2" customFormat="1" ht="13.9" x14ac:dyDescent="0.3">
      <c r="A13" s="1" t="s">
        <v>72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3.9" x14ac:dyDescent="0.3">
      <c r="A14" s="4" t="s">
        <v>47</v>
      </c>
      <c r="B14" s="5">
        <v>22964444.034068543</v>
      </c>
      <c r="C14" s="5">
        <v>23039167.842470292</v>
      </c>
      <c r="D14" s="5">
        <v>22688040.385948073</v>
      </c>
      <c r="E14" s="5">
        <v>22404186.369777314</v>
      </c>
      <c r="F14" s="5">
        <v>22262534.088756312</v>
      </c>
      <c r="G14" s="5">
        <v>22128819.052284136</v>
      </c>
      <c r="H14" s="5">
        <v>22091135.44041954</v>
      </c>
      <c r="I14" s="5">
        <v>22182353.755092528</v>
      </c>
      <c r="J14" s="5">
        <v>22101625.9457784</v>
      </c>
      <c r="K14" s="5">
        <v>22128736.18197459</v>
      </c>
      <c r="L14" s="5">
        <v>22240106.842258193</v>
      </c>
      <c r="M14" s="5">
        <v>22696256.765226658</v>
      </c>
      <c r="N14" s="5">
        <v>22922780.212118257</v>
      </c>
      <c r="O14" s="5">
        <v>23271852.306224138</v>
      </c>
      <c r="P14" s="5">
        <v>23778372.622405309</v>
      </c>
      <c r="Q14" s="5">
        <v>24256716.783489332</v>
      </c>
      <c r="R14" s="5">
        <v>24825810.444174729</v>
      </c>
      <c r="S14" s="5">
        <v>25355795.205267653</v>
      </c>
      <c r="T14" s="5">
        <v>25845475.721250106</v>
      </c>
      <c r="U14" s="5">
        <v>26310692.272372417</v>
      </c>
      <c r="V14" s="5">
        <v>26793807.068081792</v>
      </c>
      <c r="W14" s="5">
        <v>27229667.212671191</v>
      </c>
      <c r="X14" s="5">
        <v>27684463.882999532</v>
      </c>
      <c r="Y14" s="5">
        <v>28117165.178758088</v>
      </c>
      <c r="Z14" s="5">
        <v>28441461.573234968</v>
      </c>
      <c r="AA14" s="5">
        <v>28823608.755089097</v>
      </c>
      <c r="AB14" s="5">
        <v>29119016.711595263</v>
      </c>
      <c r="AC14" s="5">
        <v>29428925.69214559</v>
      </c>
      <c r="AD14" s="5">
        <v>29754144.483308066</v>
      </c>
      <c r="AE14" s="5">
        <v>30022619.517326877</v>
      </c>
      <c r="AF14" s="5">
        <v>30269191.773710445</v>
      </c>
      <c r="AG14" s="5">
        <v>30500927.219581015</v>
      </c>
      <c r="AH14" s="5">
        <v>30779580.740764584</v>
      </c>
      <c r="AI14" s="5">
        <v>31009411.288771611</v>
      </c>
    </row>
    <row r="15" spans="1:35" s="2" customFormat="1" ht="13.9" x14ac:dyDescent="0.3">
      <c r="A15" s="4" t="s">
        <v>48</v>
      </c>
      <c r="B15" s="5">
        <v>22964444.03406854</v>
      </c>
      <c r="C15" s="5">
        <v>23039167.842470292</v>
      </c>
      <c r="D15" s="5">
        <v>22774172.29609438</v>
      </c>
      <c r="E15" s="5">
        <v>22639556.789998058</v>
      </c>
      <c r="F15" s="5">
        <v>22596778.721285585</v>
      </c>
      <c r="G15" s="5">
        <v>22594370.381476898</v>
      </c>
      <c r="H15" s="5">
        <v>22717308.363426507</v>
      </c>
      <c r="I15" s="5">
        <v>22847429.863485549</v>
      </c>
      <c r="J15" s="5">
        <v>22900882.183621146</v>
      </c>
      <c r="K15" s="5">
        <v>23078243.862104945</v>
      </c>
      <c r="L15" s="5">
        <v>23285841.813389309</v>
      </c>
      <c r="M15" s="5">
        <v>23786980.901851974</v>
      </c>
      <c r="N15" s="5">
        <v>24156054.380981751</v>
      </c>
      <c r="O15" s="5">
        <v>24663564.959471054</v>
      </c>
      <c r="P15" s="5">
        <v>25222080.256402519</v>
      </c>
      <c r="Q15" s="5">
        <v>25712855.199844774</v>
      </c>
      <c r="R15" s="5">
        <v>26332218.80460744</v>
      </c>
      <c r="S15" s="5">
        <v>26825083.764248502</v>
      </c>
      <c r="T15" s="5">
        <v>27349888.947076894</v>
      </c>
      <c r="U15" s="5">
        <v>27706226.383940719</v>
      </c>
      <c r="V15" s="5">
        <v>28088577.073279273</v>
      </c>
      <c r="W15" s="5">
        <v>28475339.633515786</v>
      </c>
      <c r="X15" s="5">
        <v>28876782.364410527</v>
      </c>
      <c r="Y15" s="5">
        <v>29198523.193976033</v>
      </c>
      <c r="Z15" s="5">
        <v>29528003.040768884</v>
      </c>
      <c r="AA15" s="5">
        <v>29775043.794177979</v>
      </c>
      <c r="AB15" s="5">
        <v>30052070.152390234</v>
      </c>
      <c r="AC15" s="5">
        <v>30319080.227424569</v>
      </c>
      <c r="AD15" s="5">
        <v>30601461.867987152</v>
      </c>
      <c r="AE15" s="5">
        <v>30847292.297355164</v>
      </c>
      <c r="AF15" s="5">
        <v>31134780.54507155</v>
      </c>
      <c r="AG15" s="5">
        <v>31369513.98223079</v>
      </c>
      <c r="AH15" s="5">
        <v>31504069.709806282</v>
      </c>
      <c r="AI15" s="5">
        <v>31607401.27089097</v>
      </c>
    </row>
    <row r="16" spans="1:35" s="2" customFormat="1" ht="13.9" x14ac:dyDescent="0.3">
      <c r="A16" s="4" t="s">
        <v>49</v>
      </c>
      <c r="B16" s="5">
        <v>22964444.03406854</v>
      </c>
      <c r="C16" s="5">
        <v>23039167.842470296</v>
      </c>
      <c r="D16" s="5">
        <v>22900232.005237658</v>
      </c>
      <c r="E16" s="5">
        <v>23198114.036969438</v>
      </c>
      <c r="F16" s="5">
        <v>23393121.484259106</v>
      </c>
      <c r="G16" s="5">
        <v>23548895.050594777</v>
      </c>
      <c r="H16" s="5">
        <v>23720859.224739537</v>
      </c>
      <c r="I16" s="5">
        <v>23873542.684794616</v>
      </c>
      <c r="J16" s="5">
        <v>23916197.798427034</v>
      </c>
      <c r="K16" s="5">
        <v>24017961.792407185</v>
      </c>
      <c r="L16" s="5">
        <v>24149929.589491811</v>
      </c>
      <c r="M16" s="5">
        <v>24190312.050744176</v>
      </c>
      <c r="N16" s="5">
        <v>24385906.880662967</v>
      </c>
      <c r="O16" s="5">
        <v>24503521.995647721</v>
      </c>
      <c r="P16" s="5">
        <v>24671651.084920179</v>
      </c>
      <c r="Q16" s="5">
        <v>24867208.667098846</v>
      </c>
      <c r="R16" s="5">
        <v>25095297.15110774</v>
      </c>
      <c r="S16" s="5">
        <v>25317745.78739991</v>
      </c>
      <c r="T16" s="5">
        <v>25623698.296964489</v>
      </c>
      <c r="U16" s="5">
        <v>25913758.345552929</v>
      </c>
      <c r="V16" s="5">
        <v>26242615.006615836</v>
      </c>
      <c r="W16" s="5">
        <v>26625072.576679807</v>
      </c>
      <c r="X16" s="5">
        <v>27027385.334312405</v>
      </c>
      <c r="Y16" s="5">
        <v>27403954.225554645</v>
      </c>
      <c r="Z16" s="5">
        <v>27780344.293339893</v>
      </c>
      <c r="AA16" s="5">
        <v>28184032.416340545</v>
      </c>
      <c r="AB16" s="5">
        <v>28570793.565572053</v>
      </c>
      <c r="AC16" s="5">
        <v>28849886.354119521</v>
      </c>
      <c r="AD16" s="5">
        <v>29183843.783356365</v>
      </c>
      <c r="AE16" s="5">
        <v>29558556.102761563</v>
      </c>
      <c r="AF16" s="5">
        <v>29867691.133704104</v>
      </c>
      <c r="AG16" s="5">
        <v>30177912.958268348</v>
      </c>
      <c r="AH16" s="5">
        <v>30342985.716993608</v>
      </c>
      <c r="AI16" s="5">
        <v>30527833.839911558</v>
      </c>
    </row>
    <row r="17" spans="1:35" s="2" customFormat="1" ht="12.75" x14ac:dyDescent="0.2">
      <c r="A17" s="4" t="s">
        <v>50</v>
      </c>
      <c r="B17" s="5">
        <v>22964444.034068543</v>
      </c>
      <c r="C17" s="5">
        <v>23039699.649112392</v>
      </c>
      <c r="D17" s="5">
        <v>22879433.145555567</v>
      </c>
      <c r="E17" s="5">
        <v>23031394.627582204</v>
      </c>
      <c r="F17" s="5">
        <v>23093001.905996311</v>
      </c>
      <c r="G17" s="5">
        <v>23120255.948931739</v>
      </c>
      <c r="H17" s="5">
        <v>23176785.087922789</v>
      </c>
      <c r="I17" s="5">
        <v>23280487.452428434</v>
      </c>
      <c r="J17" s="5">
        <v>23319894.745254293</v>
      </c>
      <c r="K17" s="5">
        <v>23339709.927936338</v>
      </c>
      <c r="L17" s="5">
        <v>23424597.148094691</v>
      </c>
      <c r="M17" s="5">
        <v>23399556.878513165</v>
      </c>
      <c r="N17" s="5">
        <v>23525753.02888466</v>
      </c>
      <c r="O17" s="5">
        <v>23620894.164391547</v>
      </c>
      <c r="P17" s="5">
        <v>23706701.74557703</v>
      </c>
      <c r="Q17" s="5">
        <v>23858933.836250637</v>
      </c>
      <c r="R17" s="5">
        <v>24043842.832396124</v>
      </c>
      <c r="S17" s="5">
        <v>24262047.66264182</v>
      </c>
      <c r="T17" s="5">
        <v>24516095.988970011</v>
      </c>
      <c r="U17" s="5">
        <v>24798712.53955077</v>
      </c>
      <c r="V17" s="5">
        <v>25083978.791508019</v>
      </c>
      <c r="W17" s="5">
        <v>25473802.467663936</v>
      </c>
      <c r="X17" s="5">
        <v>25809074.965459455</v>
      </c>
      <c r="Y17" s="5">
        <v>26204609.190616943</v>
      </c>
      <c r="Z17" s="5">
        <v>26640994.527277283</v>
      </c>
      <c r="AA17" s="5">
        <v>27108318.991408825</v>
      </c>
      <c r="AB17" s="5">
        <v>27520550.203089274</v>
      </c>
      <c r="AC17" s="5">
        <v>27908003.668607421</v>
      </c>
      <c r="AD17" s="5">
        <v>28269412.774994757</v>
      </c>
      <c r="AE17" s="5">
        <v>28713563.919632945</v>
      </c>
      <c r="AF17" s="5">
        <v>29059805.73958762</v>
      </c>
      <c r="AG17" s="5">
        <v>29449497.360472698</v>
      </c>
      <c r="AH17" s="5">
        <v>29734777.477643669</v>
      </c>
      <c r="AI17" s="5">
        <v>30001689.434597611</v>
      </c>
    </row>
    <row r="19" spans="1:35" x14ac:dyDescent="0.25">
      <c r="A19" s="17" t="s">
        <v>73</v>
      </c>
      <c r="B19" s="5">
        <v>37796539.571213454</v>
      </c>
      <c r="C19" s="5">
        <v>37873482.355694003</v>
      </c>
      <c r="D19" s="5">
        <v>37204086.713033915</v>
      </c>
      <c r="E19" s="5">
        <v>36615530.432187915</v>
      </c>
      <c r="F19" s="5">
        <v>36205742.953649849</v>
      </c>
      <c r="G19" s="5">
        <v>35795078.407549307</v>
      </c>
      <c r="H19" s="5">
        <v>35503686.0907332</v>
      </c>
      <c r="I19" s="5">
        <v>35381814.166824996</v>
      </c>
      <c r="J19" s="5">
        <v>34918715.267270207</v>
      </c>
      <c r="K19" s="5">
        <v>34319353.818470225</v>
      </c>
      <c r="L19" s="5">
        <v>33803732.526287541</v>
      </c>
      <c r="M19" s="5">
        <v>33736967.575175256</v>
      </c>
      <c r="N19" s="5">
        <v>33240423.925759494</v>
      </c>
      <c r="O19" s="5">
        <v>32862297.471008226</v>
      </c>
      <c r="P19" s="5">
        <v>32611421.137673702</v>
      </c>
      <c r="Q19" s="5">
        <v>32302499.871336408</v>
      </c>
      <c r="R19" s="5">
        <v>32146694.214493766</v>
      </c>
      <c r="S19" s="5">
        <v>31973175.017657287</v>
      </c>
      <c r="T19" s="5">
        <v>31796412.84240628</v>
      </c>
      <c r="U19" s="5">
        <v>31678276.919865631</v>
      </c>
      <c r="V19" s="5">
        <v>31572995.082976237</v>
      </c>
      <c r="W19" s="5">
        <v>31403497.542170539</v>
      </c>
      <c r="X19" s="5">
        <v>31304226.996342793</v>
      </c>
      <c r="Y19" s="5">
        <v>31194738.815011047</v>
      </c>
      <c r="Z19" s="5">
        <v>31045827.983746745</v>
      </c>
      <c r="AA19" s="5">
        <v>31012198.570091609</v>
      </c>
      <c r="AB19" s="5">
        <v>30885581.296782143</v>
      </c>
      <c r="AC19" s="5">
        <v>30801084.541798435</v>
      </c>
      <c r="AD19" s="5">
        <v>30757368.979072798</v>
      </c>
      <c r="AE19" s="5">
        <v>30765503.656080704</v>
      </c>
      <c r="AF19" s="5">
        <v>30747768.254240032</v>
      </c>
      <c r="AG19" s="5">
        <v>30723443.515014865</v>
      </c>
      <c r="AH19" s="5">
        <v>30762112.107703567</v>
      </c>
      <c r="AI19" s="5">
        <v>30757978.104961947</v>
      </c>
    </row>
    <row r="20" spans="1:35" x14ac:dyDescent="0.25">
      <c r="A20" s="17" t="s">
        <v>73</v>
      </c>
      <c r="B20" s="5">
        <v>37796539.571213454</v>
      </c>
      <c r="C20" s="5">
        <v>37873482.355693996</v>
      </c>
      <c r="D20" s="5">
        <v>37373576.001823813</v>
      </c>
      <c r="E20" s="5">
        <v>37061009.448444881</v>
      </c>
      <c r="F20" s="5">
        <v>36859648.602264509</v>
      </c>
      <c r="G20" s="5">
        <v>36708215.555614859</v>
      </c>
      <c r="H20" s="5">
        <v>36724559.968626648</v>
      </c>
      <c r="I20" s="5">
        <v>36711407.110562086</v>
      </c>
      <c r="J20" s="5">
        <v>36515199.052939795</v>
      </c>
      <c r="K20" s="5">
        <v>36291306.472929433</v>
      </c>
      <c r="L20" s="5">
        <v>36041484.727853388</v>
      </c>
      <c r="M20" s="5">
        <v>36180782.578479581</v>
      </c>
      <c r="N20" s="5">
        <v>36030009.480389781</v>
      </c>
      <c r="O20" s="5">
        <v>36030541.644404694</v>
      </c>
      <c r="P20" s="5">
        <v>36076870.930392712</v>
      </c>
      <c r="Q20" s="5">
        <v>35990840.595944881</v>
      </c>
      <c r="R20" s="5">
        <v>36126805.571291253</v>
      </c>
      <c r="S20" s="5">
        <v>36113832.374585837</v>
      </c>
      <c r="T20" s="5">
        <v>36223894.975626715</v>
      </c>
      <c r="U20" s="5">
        <v>36185439.696683399</v>
      </c>
      <c r="V20" s="5">
        <v>36210192.73901391</v>
      </c>
      <c r="W20" s="5">
        <v>36226388.343240127</v>
      </c>
      <c r="X20" s="5">
        <v>36302888.040201455</v>
      </c>
      <c r="Y20" s="5">
        <v>36266985.843991086</v>
      </c>
      <c r="Z20" s="5">
        <v>36435343.087676615</v>
      </c>
      <c r="AA20" s="5">
        <v>36515249.621960364</v>
      </c>
      <c r="AB20" s="5">
        <v>36635726.187654667</v>
      </c>
      <c r="AC20" s="5">
        <v>36753046.368625477</v>
      </c>
      <c r="AD20" s="5">
        <v>36911294.879919395</v>
      </c>
      <c r="AE20" s="5">
        <v>37051593.678534195</v>
      </c>
      <c r="AF20" s="5">
        <v>37294425.614049256</v>
      </c>
      <c r="AG20" s="5">
        <v>37491413.201309144</v>
      </c>
      <c r="AH20" s="5">
        <v>37570138.375727981</v>
      </c>
      <c r="AI20" s="5">
        <v>37684785.597819805</v>
      </c>
    </row>
    <row r="21" spans="1:35" x14ac:dyDescent="0.25">
      <c r="A21" s="17" t="s">
        <v>73</v>
      </c>
      <c r="B21" s="5">
        <v>37796539.571213454</v>
      </c>
      <c r="C21" s="5">
        <v>37873482.355693996</v>
      </c>
      <c r="D21" s="5">
        <v>37629001.058852941</v>
      </c>
      <c r="E21" s="5">
        <v>38088559.168742873</v>
      </c>
      <c r="F21" s="5">
        <v>38373217.875901625</v>
      </c>
      <c r="G21" s="5">
        <v>38591161.904205941</v>
      </c>
      <c r="H21" s="5">
        <v>38831011.04236877</v>
      </c>
      <c r="I21" s="5">
        <v>39030741.25307405</v>
      </c>
      <c r="J21" s="5">
        <v>39042242.718976714</v>
      </c>
      <c r="K21" s="5">
        <v>39132130.516105965</v>
      </c>
      <c r="L21" s="5">
        <v>39258412.942386806</v>
      </c>
      <c r="M21" s="5">
        <v>39213277.076884568</v>
      </c>
      <c r="N21" s="5">
        <v>39407294.779142439</v>
      </c>
      <c r="O21" s="5">
        <v>39442681.402687028</v>
      </c>
      <c r="P21" s="5">
        <v>39513553.451033272</v>
      </c>
      <c r="Q21" s="5">
        <v>39585279.78584598</v>
      </c>
      <c r="R21" s="5">
        <v>39661943.491673909</v>
      </c>
      <c r="S21" s="5">
        <v>39677344.642993301</v>
      </c>
      <c r="T21" s="5">
        <v>39772747.937541559</v>
      </c>
      <c r="U21" s="5">
        <v>39790752.334682144</v>
      </c>
      <c r="V21" s="5">
        <v>39821445.088267125</v>
      </c>
      <c r="W21" s="5">
        <v>39895591.077640139</v>
      </c>
      <c r="X21" s="5">
        <v>39970803.085544936</v>
      </c>
      <c r="Y21" s="5">
        <v>39987915.532078616</v>
      </c>
      <c r="Z21" s="5">
        <v>40007405.408841237</v>
      </c>
      <c r="AA21" s="5">
        <v>40092811.715173051</v>
      </c>
      <c r="AB21" s="5">
        <v>40188884.991354957</v>
      </c>
      <c r="AC21" s="5">
        <v>40157672.745889641</v>
      </c>
      <c r="AD21" s="5">
        <v>40261568.182977557</v>
      </c>
      <c r="AE21" s="5">
        <v>40375919.550410122</v>
      </c>
      <c r="AF21" s="5">
        <v>40432189.547920883</v>
      </c>
      <c r="AG21" s="5">
        <v>40566622.326170534</v>
      </c>
      <c r="AH21" s="5">
        <v>40651039.885666542</v>
      </c>
      <c r="AI21" s="5">
        <v>40746114.805710554</v>
      </c>
    </row>
    <row r="22" spans="1:35" x14ac:dyDescent="0.25">
      <c r="A22" s="17" t="s">
        <v>73</v>
      </c>
      <c r="B22" s="5">
        <v>37796539.571213454</v>
      </c>
      <c r="C22" s="5">
        <v>37874349.928235747</v>
      </c>
      <c r="D22" s="5">
        <v>37588160.83053524</v>
      </c>
      <c r="E22" s="5">
        <v>37792906.728559598</v>
      </c>
      <c r="F22" s="5">
        <v>37846349.752944157</v>
      </c>
      <c r="G22" s="5">
        <v>37843440.310449302</v>
      </c>
      <c r="H22" s="5">
        <v>37884853.389312744</v>
      </c>
      <c r="I22" s="5">
        <v>37994772.349667735</v>
      </c>
      <c r="J22" s="5">
        <v>37991975.625463605</v>
      </c>
      <c r="K22" s="5">
        <v>37922663.504254736</v>
      </c>
      <c r="L22" s="5">
        <v>37949914.499494389</v>
      </c>
      <c r="M22" s="5">
        <v>37779046.287627056</v>
      </c>
      <c r="N22" s="5">
        <v>37837928.462104067</v>
      </c>
      <c r="O22" s="5">
        <v>37822430.944255844</v>
      </c>
      <c r="P22" s="5">
        <v>37699233.864188433</v>
      </c>
      <c r="Q22" s="5">
        <v>37646704.241405785</v>
      </c>
      <c r="R22" s="5">
        <v>37604545.127097234</v>
      </c>
      <c r="S22" s="5">
        <v>37568136.082046643</v>
      </c>
      <c r="T22" s="5">
        <v>37534601.191216961</v>
      </c>
      <c r="U22" s="5">
        <v>37485991.76300887</v>
      </c>
      <c r="V22" s="5">
        <v>37385469.006569847</v>
      </c>
      <c r="W22" s="5">
        <v>37401403.815248504</v>
      </c>
      <c r="X22" s="5">
        <v>37291133.846688583</v>
      </c>
      <c r="Y22" s="5">
        <v>37253485.572767049</v>
      </c>
      <c r="Z22" s="5">
        <v>37201148.833286174</v>
      </c>
      <c r="AA22" s="5">
        <v>37217341.736109115</v>
      </c>
      <c r="AB22" s="5">
        <v>37179657.552060135</v>
      </c>
      <c r="AC22" s="5">
        <v>37147046.530644558</v>
      </c>
      <c r="AD22" s="5">
        <v>37121930.492727876</v>
      </c>
      <c r="AE22" s="5">
        <v>37152428.525176346</v>
      </c>
      <c r="AF22" s="5">
        <v>37065231.400836349</v>
      </c>
      <c r="AG22" s="5">
        <v>37116581.375102259</v>
      </c>
      <c r="AH22" s="5">
        <v>37180517.4016954</v>
      </c>
      <c r="AI22" s="5">
        <v>37193062.260515504</v>
      </c>
    </row>
    <row r="24" spans="1:35" x14ac:dyDescent="0.25">
      <c r="A24" s="17" t="s">
        <v>74</v>
      </c>
      <c r="B24" s="5">
        <v>209869.8789377214</v>
      </c>
      <c r="C24" s="5">
        <v>216269.96844214346</v>
      </c>
      <c r="D24" s="5">
        <v>244827.55237474057</v>
      </c>
      <c r="E24" s="5">
        <v>280269.59602661367</v>
      </c>
      <c r="F24" s="5">
        <v>353826.23379994195</v>
      </c>
      <c r="G24" s="5">
        <v>414793.50446235924</v>
      </c>
      <c r="H24" s="5">
        <v>479688.46533683187</v>
      </c>
      <c r="I24" s="5">
        <v>540196.4030554397</v>
      </c>
      <c r="J24" s="5">
        <v>600236.5643353177</v>
      </c>
      <c r="K24" s="5">
        <v>912322.27287144354</v>
      </c>
      <c r="L24" s="5">
        <v>1199478.5611736551</v>
      </c>
      <c r="M24" s="5">
        <v>1531244.3496292387</v>
      </c>
      <c r="N24" s="5">
        <v>1816667.4515648922</v>
      </c>
      <c r="O24" s="5">
        <v>2112913.4545271732</v>
      </c>
      <c r="P24" s="5">
        <v>2473150.0852703592</v>
      </c>
      <c r="Q24" s="5">
        <v>2819053.3591343537</v>
      </c>
      <c r="R24" s="5">
        <v>3163559.8347145868</v>
      </c>
      <c r="S24" s="5">
        <v>3512609.0400272096</v>
      </c>
      <c r="T24" s="5">
        <v>3855017.2240885263</v>
      </c>
      <c r="U24" s="5">
        <v>4167242.7845717352</v>
      </c>
      <c r="V24" s="5">
        <v>4468117.7282686736</v>
      </c>
      <c r="W24" s="5">
        <v>4762333.3206204791</v>
      </c>
      <c r="X24" s="5">
        <v>5056427.6430846192</v>
      </c>
      <c r="Y24" s="5">
        <v>5339039.1325146351</v>
      </c>
      <c r="Z24" s="5">
        <v>5616056.5130566172</v>
      </c>
      <c r="AA24" s="5">
        <v>5921169.5381344603</v>
      </c>
      <c r="AB24" s="5">
        <v>6203139.5208255723</v>
      </c>
      <c r="AC24" s="5">
        <v>6507777.1230406081</v>
      </c>
      <c r="AD24" s="5">
        <v>6836632.1915326174</v>
      </c>
      <c r="AE24" s="5">
        <v>7048075.7131301761</v>
      </c>
      <c r="AF24" s="5">
        <v>7279635.2388597317</v>
      </c>
      <c r="AG24" s="5">
        <v>7507810.4569513453</v>
      </c>
      <c r="AH24" s="5">
        <v>7742464.23529437</v>
      </c>
      <c r="AI24" s="5">
        <v>7986379.4116450269</v>
      </c>
    </row>
    <row r="25" spans="1:35" x14ac:dyDescent="0.25">
      <c r="A25" s="17" t="s">
        <v>74</v>
      </c>
      <c r="B25" s="5">
        <v>209869.87893772149</v>
      </c>
      <c r="C25" s="5">
        <v>216269.96844214614</v>
      </c>
      <c r="D25" s="5">
        <v>229794.32825235388</v>
      </c>
      <c r="E25" s="5">
        <v>244284.53026246506</v>
      </c>
      <c r="F25" s="5">
        <v>282128.46381588135</v>
      </c>
      <c r="G25" s="5">
        <v>311072.34570738056</v>
      </c>
      <c r="H25" s="5">
        <v>344107.19870365318</v>
      </c>
      <c r="I25" s="5">
        <v>374114.4870361574</v>
      </c>
      <c r="J25" s="5">
        <v>402598.00574113184</v>
      </c>
      <c r="K25" s="5">
        <v>601413.78294514958</v>
      </c>
      <c r="L25" s="5">
        <v>802820.75946754171</v>
      </c>
      <c r="M25" s="5">
        <v>1021191.8860457954</v>
      </c>
      <c r="N25" s="5">
        <v>1221946.6559619862</v>
      </c>
      <c r="O25" s="5">
        <v>1427266.7318546097</v>
      </c>
      <c r="P25" s="5">
        <v>1608486.5052509757</v>
      </c>
      <c r="Q25" s="5">
        <v>1786574.0109929787</v>
      </c>
      <c r="R25" s="5">
        <v>1967860.9510509893</v>
      </c>
      <c r="S25" s="5">
        <v>2142800.3837804548</v>
      </c>
      <c r="T25" s="5">
        <v>2315024.4806138626</v>
      </c>
      <c r="U25" s="5">
        <v>2433950.6382772233</v>
      </c>
      <c r="V25" s="5">
        <v>2545502.1096251877</v>
      </c>
      <c r="W25" s="5">
        <v>2667374.5053448775</v>
      </c>
      <c r="X25" s="5">
        <v>2787742.6692884122</v>
      </c>
      <c r="Y25" s="5">
        <v>2894095.0576172122</v>
      </c>
      <c r="Z25" s="5">
        <v>2908649.2824880569</v>
      </c>
      <c r="AA25" s="5">
        <v>2899413.9951168252</v>
      </c>
      <c r="AB25" s="5">
        <v>2900593.2295678863</v>
      </c>
      <c r="AC25" s="5">
        <v>2900751.8659728752</v>
      </c>
      <c r="AD25" s="5">
        <v>2911685.6209711041</v>
      </c>
      <c r="AE25" s="5">
        <v>2907828.8066465803</v>
      </c>
      <c r="AF25" s="5">
        <v>2898337.1591722462</v>
      </c>
      <c r="AG25" s="5">
        <v>2893305.3813985866</v>
      </c>
      <c r="AH25" s="5">
        <v>2890036.0374159738</v>
      </c>
      <c r="AI25" s="5">
        <v>2896250.0444616489</v>
      </c>
    </row>
    <row r="26" spans="1:35" x14ac:dyDescent="0.25">
      <c r="A26" s="17" t="s">
        <v>74</v>
      </c>
      <c r="B26" s="5">
        <v>209869.87893772151</v>
      </c>
      <c r="C26" s="5">
        <v>216269.96844214652</v>
      </c>
      <c r="D26" s="5">
        <v>218411.07362873308</v>
      </c>
      <c r="E26" s="5">
        <v>226107.81776688489</v>
      </c>
      <c r="F26" s="5">
        <v>233499.30772856798</v>
      </c>
      <c r="G26" s="5">
        <v>240400.03944282187</v>
      </c>
      <c r="H26" s="5">
        <v>248043.06426039131</v>
      </c>
      <c r="I26" s="5">
        <v>255822.27331622818</v>
      </c>
      <c r="J26" s="5">
        <v>261447.10421396914</v>
      </c>
      <c r="K26" s="5">
        <v>274843.13691446127</v>
      </c>
      <c r="L26" s="5">
        <v>288529.2730617359</v>
      </c>
      <c r="M26" s="5">
        <v>299258.33808533242</v>
      </c>
      <c r="N26" s="5">
        <v>311796.33233902382</v>
      </c>
      <c r="O26" s="5">
        <v>323593.7444963801</v>
      </c>
      <c r="P26" s="5">
        <v>349526.27161887521</v>
      </c>
      <c r="Q26" s="5">
        <v>375724.90467453504</v>
      </c>
      <c r="R26" s="5">
        <v>402859.95097297349</v>
      </c>
      <c r="S26" s="5">
        <v>429907.74305096292</v>
      </c>
      <c r="T26" s="5">
        <v>457847.85086952132</v>
      </c>
      <c r="U26" s="5">
        <v>480932.44649904408</v>
      </c>
      <c r="V26" s="5">
        <v>503907.97500594577</v>
      </c>
      <c r="W26" s="5">
        <v>527295.90963278513</v>
      </c>
      <c r="X26" s="5">
        <v>550931.4050800663</v>
      </c>
      <c r="Y26" s="5">
        <v>575026.64159655967</v>
      </c>
      <c r="Z26" s="5">
        <v>600782.1456466848</v>
      </c>
      <c r="AA26" s="5">
        <v>627165.72155028011</v>
      </c>
      <c r="AB26" s="5">
        <v>654150.40937930252</v>
      </c>
      <c r="AC26" s="5">
        <v>680681.79701765254</v>
      </c>
      <c r="AD26" s="5">
        <v>708700.86771592405</v>
      </c>
      <c r="AE26" s="5">
        <v>740425.98770540429</v>
      </c>
      <c r="AF26" s="5">
        <v>772129.88618819858</v>
      </c>
      <c r="AG26" s="5">
        <v>805558.62538504624</v>
      </c>
      <c r="AH26" s="5">
        <v>839484.69450972136</v>
      </c>
      <c r="AI26" s="5">
        <v>874497.65488224442</v>
      </c>
    </row>
    <row r="27" spans="1:35" x14ac:dyDescent="0.25">
      <c r="A27" s="17" t="s">
        <v>74</v>
      </c>
      <c r="B27" s="5">
        <v>209869.87893772149</v>
      </c>
      <c r="C27" s="5">
        <v>216275.39575291338</v>
      </c>
      <c r="D27" s="5">
        <v>223823.20877134302</v>
      </c>
      <c r="E27" s="5">
        <v>245085.23886355676</v>
      </c>
      <c r="F27" s="5">
        <v>262821.04431744106</v>
      </c>
      <c r="G27" s="5">
        <v>279135.40571892669</v>
      </c>
      <c r="H27" s="5">
        <v>295989.26747714711</v>
      </c>
      <c r="I27" s="5">
        <v>313701.51969269704</v>
      </c>
      <c r="J27" s="5">
        <v>329892.16972377198</v>
      </c>
      <c r="K27" s="5">
        <v>368868.97317819728</v>
      </c>
      <c r="L27" s="5">
        <v>408251.77238661615</v>
      </c>
      <c r="M27" s="5">
        <v>446035.75389973272</v>
      </c>
      <c r="N27" s="5">
        <v>486782.71473633917</v>
      </c>
      <c r="O27" s="5">
        <v>525859.52831434843</v>
      </c>
      <c r="P27" s="5">
        <v>626925.23103033262</v>
      </c>
      <c r="Q27" s="5">
        <v>728540.43219838617</v>
      </c>
      <c r="R27" s="5">
        <v>830537.25220535055</v>
      </c>
      <c r="S27" s="5">
        <v>932869.74336630758</v>
      </c>
      <c r="T27" s="5">
        <v>1035939.6962682572</v>
      </c>
      <c r="U27" s="5">
        <v>1141466.9855022444</v>
      </c>
      <c r="V27" s="5">
        <v>1246424.4795640616</v>
      </c>
      <c r="W27" s="5">
        <v>1354349.1937223596</v>
      </c>
      <c r="X27" s="5">
        <v>1459424.1604147973</v>
      </c>
      <c r="Y27" s="5">
        <v>1567294.0548635083</v>
      </c>
      <c r="Z27" s="5">
        <v>1754278.3787857434</v>
      </c>
      <c r="AA27" s="5">
        <v>1940651.4015789817</v>
      </c>
      <c r="AB27" s="5">
        <v>2126814.9997496307</v>
      </c>
      <c r="AC27" s="5">
        <v>2314629.7070583077</v>
      </c>
      <c r="AD27" s="5">
        <v>2504441.6641405048</v>
      </c>
      <c r="AE27" s="5">
        <v>2724794.6572840549</v>
      </c>
      <c r="AF27" s="5">
        <v>2940852.7142864522</v>
      </c>
      <c r="AG27" s="5">
        <v>3166221.3013947653</v>
      </c>
      <c r="AH27" s="5">
        <v>3395551.2608296843</v>
      </c>
      <c r="AI27" s="5">
        <v>3625150.6407480929</v>
      </c>
    </row>
    <row r="29" spans="1:35" x14ac:dyDescent="0.25">
      <c r="A29" s="17" t="s">
        <v>75</v>
      </c>
      <c r="B29" s="5">
        <v>30408.077866181069</v>
      </c>
      <c r="C29" s="5">
        <v>55903.299126722741</v>
      </c>
      <c r="D29" s="5">
        <v>105784.11847050376</v>
      </c>
      <c r="E29" s="5">
        <v>170175.20099589624</v>
      </c>
      <c r="F29" s="5">
        <v>251982.4556478695</v>
      </c>
      <c r="G29" s="5">
        <v>356358.45521053736</v>
      </c>
      <c r="H29" s="5">
        <v>491346.77783139009</v>
      </c>
      <c r="I29" s="5">
        <v>666253.15879249398</v>
      </c>
      <c r="J29" s="5">
        <v>890939.41633500322</v>
      </c>
      <c r="K29" s="5">
        <v>1177619.4836740657</v>
      </c>
      <c r="L29" s="5">
        <v>1538113.8358187247</v>
      </c>
      <c r="M29" s="5">
        <v>1982443.4370959403</v>
      </c>
      <c r="N29" s="5">
        <v>2516542.1302202763</v>
      </c>
      <c r="O29" s="5">
        <v>3136827.3612094228</v>
      </c>
      <c r="P29" s="5">
        <v>3839787.0140701602</v>
      </c>
      <c r="Q29" s="5">
        <v>4599077.8828587253</v>
      </c>
      <c r="R29" s="5">
        <v>5382692.9844572041</v>
      </c>
      <c r="S29" s="5">
        <v>6150084.326105413</v>
      </c>
      <c r="T29" s="5">
        <v>6878865.3096199948</v>
      </c>
      <c r="U29" s="5">
        <v>7548107.5887251012</v>
      </c>
      <c r="V29" s="5">
        <v>8177885.2876362652</v>
      </c>
      <c r="W29" s="5">
        <v>8762148.3654002193</v>
      </c>
      <c r="X29" s="5">
        <v>9308940.584673712</v>
      </c>
      <c r="Y29" s="5">
        <v>9837510.6741333473</v>
      </c>
      <c r="Z29" s="5">
        <v>10226976.617690036</v>
      </c>
      <c r="AA29" s="5">
        <v>10576020.231025847</v>
      </c>
      <c r="AB29" s="5">
        <v>10895035.827626154</v>
      </c>
      <c r="AC29" s="5">
        <v>11177863.814314436</v>
      </c>
      <c r="AD29" s="5">
        <v>11420911.095071066</v>
      </c>
      <c r="AE29" s="5">
        <v>11632903.760229433</v>
      </c>
      <c r="AF29" s="5">
        <v>11817434.905809175</v>
      </c>
      <c r="AG29" s="5">
        <v>11987465.342452541</v>
      </c>
      <c r="AH29" s="5">
        <v>12164553.646277327</v>
      </c>
      <c r="AI29" s="5">
        <v>12297241.549288075</v>
      </c>
    </row>
    <row r="30" spans="1:35" x14ac:dyDescent="0.25">
      <c r="A30" s="17" t="s">
        <v>75</v>
      </c>
      <c r="B30" s="5">
        <v>30408.150108618745</v>
      </c>
      <c r="C30" s="5">
        <v>55903.42360718688</v>
      </c>
      <c r="D30" s="5">
        <v>95246.237148356333</v>
      </c>
      <c r="E30" s="5">
        <v>153105.49531029726</v>
      </c>
      <c r="F30" s="5">
        <v>227586.5181532976</v>
      </c>
      <c r="G30" s="5">
        <v>323579.08440507972</v>
      </c>
      <c r="H30" s="5">
        <v>449266.32199746766</v>
      </c>
      <c r="I30" s="5">
        <v>613697.22991249303</v>
      </c>
      <c r="J30" s="5">
        <v>826482.06943695631</v>
      </c>
      <c r="K30" s="5">
        <v>1099325.5739736785</v>
      </c>
      <c r="L30" s="5">
        <v>1443551.5224364556</v>
      </c>
      <c r="M30" s="5">
        <v>1868833.0191187756</v>
      </c>
      <c r="N30" s="5">
        <v>2380509.5290460633</v>
      </c>
      <c r="O30" s="5">
        <v>2973897.5924389223</v>
      </c>
      <c r="P30" s="5">
        <v>3644409.0848524328</v>
      </c>
      <c r="Q30" s="5">
        <v>4364630.1028209226</v>
      </c>
      <c r="R30" s="5">
        <v>5101351.0139294649</v>
      </c>
      <c r="S30" s="5">
        <v>5812266.2327162083</v>
      </c>
      <c r="T30" s="5">
        <v>6474518.9703885298</v>
      </c>
      <c r="U30" s="5">
        <v>7067149.9969818573</v>
      </c>
      <c r="V30" s="5">
        <v>7606198.6709854826</v>
      </c>
      <c r="W30" s="5">
        <v>8098452.8256752547</v>
      </c>
      <c r="X30" s="5">
        <v>8556315.9184628204</v>
      </c>
      <c r="Y30" s="5">
        <v>9007891.0932160262</v>
      </c>
      <c r="Z30" s="5">
        <v>9358987.9042773452</v>
      </c>
      <c r="AA30" s="5">
        <v>9683778.1194806304</v>
      </c>
      <c r="AB30" s="5">
        <v>10008440.009826075</v>
      </c>
      <c r="AC30" s="5">
        <v>10320911.038676333</v>
      </c>
      <c r="AD30" s="5">
        <v>10609000.344536223</v>
      </c>
      <c r="AE30" s="5">
        <v>10871039.704253774</v>
      </c>
      <c r="AF30" s="5">
        <v>11103949.321240719</v>
      </c>
      <c r="AG30" s="5">
        <v>11293228.486560693</v>
      </c>
      <c r="AH30" s="5">
        <v>11435925.728483273</v>
      </c>
      <c r="AI30" s="5">
        <v>11485074.149037544</v>
      </c>
    </row>
    <row r="31" spans="1:35" x14ac:dyDescent="0.25">
      <c r="A31" s="17" t="s">
        <v>75</v>
      </c>
      <c r="B31" s="5">
        <v>30408.118874388339</v>
      </c>
      <c r="C31" s="5">
        <v>55903.369787692085</v>
      </c>
      <c r="D31" s="5">
        <v>67106.301255334198</v>
      </c>
      <c r="E31" s="5">
        <v>86578.301142818498</v>
      </c>
      <c r="F31" s="5">
        <v>109247.39559898636</v>
      </c>
      <c r="G31" s="5">
        <v>134178.57123401578</v>
      </c>
      <c r="H31" s="5">
        <v>163369.35789256345</v>
      </c>
      <c r="I31" s="5">
        <v>198947.86984697793</v>
      </c>
      <c r="J31" s="5">
        <v>243172.18598520005</v>
      </c>
      <c r="K31" s="5">
        <v>296963.32853685127</v>
      </c>
      <c r="L31" s="5">
        <v>363233.58246391703</v>
      </c>
      <c r="M31" s="5">
        <v>445680.2026303818</v>
      </c>
      <c r="N31" s="5">
        <v>546787.06377352902</v>
      </c>
      <c r="O31" s="5">
        <v>671801.82446618367</v>
      </c>
      <c r="P31" s="5">
        <v>827390.65479025082</v>
      </c>
      <c r="Q31" s="5">
        <v>1020678.2853313779</v>
      </c>
      <c r="R31" s="5">
        <v>1257370.4911102518</v>
      </c>
      <c r="S31" s="5">
        <v>1542522.4412332464</v>
      </c>
      <c r="T31" s="5">
        <v>1881697.537177125</v>
      </c>
      <c r="U31" s="5">
        <v>2277518.7423679954</v>
      </c>
      <c r="V31" s="5">
        <v>2729561.2991148885</v>
      </c>
      <c r="W31" s="5">
        <v>3234565.7871660204</v>
      </c>
      <c r="X31" s="5">
        <v>3784864.9986015223</v>
      </c>
      <c r="Y31" s="5">
        <v>4369220.2185439654</v>
      </c>
      <c r="Z31" s="5">
        <v>4970850.3360778308</v>
      </c>
      <c r="AA31" s="5">
        <v>5571876.9356198628</v>
      </c>
      <c r="AB31" s="5">
        <v>6152083.2944277842</v>
      </c>
      <c r="AC31" s="5">
        <v>6695965.6451159231</v>
      </c>
      <c r="AD31" s="5">
        <v>7193762.9011178892</v>
      </c>
      <c r="AE31" s="5">
        <v>7658555.5362290349</v>
      </c>
      <c r="AF31" s="5">
        <v>8074841.3750751279</v>
      </c>
      <c r="AG31" s="5">
        <v>8414645.5986461695</v>
      </c>
      <c r="AH31" s="5">
        <v>8569533.7020639367</v>
      </c>
      <c r="AI31" s="5">
        <v>8745082.1075945944</v>
      </c>
    </row>
    <row r="32" spans="1:35" x14ac:dyDescent="0.25">
      <c r="A32" s="17" t="s">
        <v>75</v>
      </c>
      <c r="B32" s="5">
        <v>30408.067454770939</v>
      </c>
      <c r="C32" s="5">
        <v>55903.281186891152</v>
      </c>
      <c r="D32" s="5">
        <v>67106.194824063481</v>
      </c>
      <c r="E32" s="5">
        <v>85644.461616634537</v>
      </c>
      <c r="F32" s="5">
        <v>107780.17149636024</v>
      </c>
      <c r="G32" s="5">
        <v>131778.03669999744</v>
      </c>
      <c r="H32" s="5">
        <v>159635.83103433513</v>
      </c>
      <c r="I32" s="5">
        <v>193615.41616621538</v>
      </c>
      <c r="J32" s="5">
        <v>235175.51232787195</v>
      </c>
      <c r="K32" s="5">
        <v>285371.78507405589</v>
      </c>
      <c r="L32" s="5">
        <v>346452.28749220551</v>
      </c>
      <c r="M32" s="5">
        <v>421985.00716295111</v>
      </c>
      <c r="N32" s="5">
        <v>513660.78096570325</v>
      </c>
      <c r="O32" s="5">
        <v>625939.27600933122</v>
      </c>
      <c r="P32" s="5">
        <v>765104.74584320793</v>
      </c>
      <c r="Q32" s="5">
        <v>937643.31610074453</v>
      </c>
      <c r="R32" s="5">
        <v>1149031.8739484644</v>
      </c>
      <c r="S32" s="5">
        <v>1405566.2617673182</v>
      </c>
      <c r="T32" s="5">
        <v>1714582.5906410776</v>
      </c>
      <c r="U32" s="5">
        <v>2080994.8073891597</v>
      </c>
      <c r="V32" s="5">
        <v>2507829.182121655</v>
      </c>
      <c r="W32" s="5">
        <v>2993781.7211963371</v>
      </c>
      <c r="X32" s="5">
        <v>3532046.4864068637</v>
      </c>
      <c r="Y32" s="5">
        <v>4110905.8868066496</v>
      </c>
      <c r="Z32" s="5">
        <v>4712432.9885032065</v>
      </c>
      <c r="AA32" s="5">
        <v>5317479.2188027799</v>
      </c>
      <c r="AB32" s="5">
        <v>5904960.4489800278</v>
      </c>
      <c r="AC32" s="5">
        <v>6458530.4634123044</v>
      </c>
      <c r="AD32" s="5">
        <v>6966969.6930867825</v>
      </c>
      <c r="AE32" s="5">
        <v>7442841.3246776238</v>
      </c>
      <c r="AF32" s="5">
        <v>7873627.8724600952</v>
      </c>
      <c r="AG32" s="5">
        <v>8229087.7286881115</v>
      </c>
      <c r="AH32" s="5">
        <v>8400273.0890520718</v>
      </c>
      <c r="AI32" s="5">
        <v>8592760.3758181445</v>
      </c>
    </row>
    <row r="34" spans="1:36" x14ac:dyDescent="0.25">
      <c r="A34" s="23" t="s">
        <v>76</v>
      </c>
      <c r="B34" s="24">
        <f>SUM(B19,B24,B29)</f>
        <v>38036817.528017357</v>
      </c>
      <c r="C34" s="24">
        <f t="shared" ref="C34:AI34" si="2">SUM(C19,C24,C29)</f>
        <v>38145655.623262867</v>
      </c>
      <c r="D34" s="24">
        <f t="shared" si="2"/>
        <v>37554698.383879162</v>
      </c>
      <c r="E34" s="24">
        <f t="shared" si="2"/>
        <v>37065975.229210429</v>
      </c>
      <c r="F34" s="24">
        <f t="shared" si="2"/>
        <v>36811551.643097661</v>
      </c>
      <c r="G34" s="24">
        <f t="shared" si="2"/>
        <v>36566230.367222205</v>
      </c>
      <c r="H34" s="24">
        <f t="shared" si="2"/>
        <v>36474721.33390142</v>
      </c>
      <c r="I34" s="24">
        <f t="shared" si="2"/>
        <v>36588263.728672929</v>
      </c>
      <c r="J34" s="24">
        <f t="shared" si="2"/>
        <v>36409891.247940525</v>
      </c>
      <c r="K34" s="24">
        <f t="shared" si="2"/>
        <v>36409295.575015731</v>
      </c>
      <c r="L34" s="24">
        <f t="shared" si="2"/>
        <v>36541324.923279919</v>
      </c>
      <c r="M34" s="24">
        <f t="shared" si="2"/>
        <v>37250655.361900434</v>
      </c>
      <c r="N34" s="24">
        <f t="shared" si="2"/>
        <v>37573633.507544667</v>
      </c>
      <c r="O34" s="24">
        <f t="shared" si="2"/>
        <v>38112038.286744818</v>
      </c>
      <c r="P34" s="24">
        <f t="shared" si="2"/>
        <v>38924358.237014219</v>
      </c>
      <c r="Q34" s="24">
        <f t="shared" si="2"/>
        <v>39720631.113329485</v>
      </c>
      <c r="R34" s="24">
        <f t="shared" si="2"/>
        <v>40692947.033665553</v>
      </c>
      <c r="S34" s="24">
        <f t="shared" si="2"/>
        <v>41635868.383789912</v>
      </c>
      <c r="T34" s="24">
        <f t="shared" si="2"/>
        <v>42530295.376114801</v>
      </c>
      <c r="U34" s="24">
        <f t="shared" si="2"/>
        <v>43393627.293162465</v>
      </c>
      <c r="V34" s="24">
        <f t="shared" si="2"/>
        <v>44218998.098881178</v>
      </c>
      <c r="W34" s="24">
        <f t="shared" si="2"/>
        <v>44927979.228191234</v>
      </c>
      <c r="X34" s="24">
        <f t="shared" si="2"/>
        <v>45669595.224101119</v>
      </c>
      <c r="Y34" s="24">
        <f t="shared" si="2"/>
        <v>46371288.621659026</v>
      </c>
      <c r="Z34" s="24">
        <f t="shared" si="2"/>
        <v>46888861.114493392</v>
      </c>
      <c r="AA34" s="24">
        <f t="shared" si="2"/>
        <v>47509388.339251913</v>
      </c>
      <c r="AB34" s="24">
        <f t="shared" si="2"/>
        <v>47983756.64523387</v>
      </c>
      <c r="AC34" s="24">
        <f t="shared" si="2"/>
        <v>48486725.479153484</v>
      </c>
      <c r="AD34" s="24">
        <f t="shared" si="2"/>
        <v>49014912.265676484</v>
      </c>
      <c r="AE34" s="24">
        <f t="shared" si="2"/>
        <v>49446483.129440315</v>
      </c>
      <c r="AF34" s="24">
        <f t="shared" si="2"/>
        <v>49844838.398908943</v>
      </c>
      <c r="AG34" s="24">
        <f t="shared" si="2"/>
        <v>50218719.314418748</v>
      </c>
      <c r="AH34" s="24">
        <f t="shared" si="2"/>
        <v>50669129.989275262</v>
      </c>
      <c r="AI34" s="24">
        <f t="shared" si="2"/>
        <v>51041599.065895051</v>
      </c>
    </row>
    <row r="35" spans="1:36" x14ac:dyDescent="0.25">
      <c r="A35" s="23" t="s">
        <v>76</v>
      </c>
      <c r="B35" s="24">
        <f t="shared" ref="B35:AI37" si="3">SUM(B20,B25,B30)</f>
        <v>38036817.600259796</v>
      </c>
      <c r="C35" s="24">
        <f t="shared" si="3"/>
        <v>38145655.747743331</v>
      </c>
      <c r="D35" s="24">
        <f t="shared" si="3"/>
        <v>37698616.567224525</v>
      </c>
      <c r="E35" s="24">
        <f t="shared" si="3"/>
        <v>37458399.474017642</v>
      </c>
      <c r="F35" s="24">
        <f t="shared" si="3"/>
        <v>37369363.584233686</v>
      </c>
      <c r="G35" s="24">
        <f t="shared" si="3"/>
        <v>37342866.985727318</v>
      </c>
      <c r="H35" s="24">
        <f t="shared" si="3"/>
        <v>37517933.489327773</v>
      </c>
      <c r="I35" s="24">
        <f t="shared" si="3"/>
        <v>37699218.827510729</v>
      </c>
      <c r="J35" s="24">
        <f t="shared" si="3"/>
        <v>37744279.128117889</v>
      </c>
      <c r="K35" s="24">
        <f t="shared" si="3"/>
        <v>37992045.82984826</v>
      </c>
      <c r="L35" s="24">
        <f t="shared" si="3"/>
        <v>38287857.009757385</v>
      </c>
      <c r="M35" s="24">
        <f t="shared" si="3"/>
        <v>39070807.483644158</v>
      </c>
      <c r="N35" s="24">
        <f t="shared" si="3"/>
        <v>39632465.66539783</v>
      </c>
      <c r="O35" s="24">
        <f t="shared" si="3"/>
        <v>40431705.968698226</v>
      </c>
      <c r="P35" s="24">
        <f t="shared" si="3"/>
        <v>41329766.520496123</v>
      </c>
      <c r="Q35" s="24">
        <f t="shared" si="3"/>
        <v>42142044.709758788</v>
      </c>
      <c r="R35" s="24">
        <f t="shared" si="3"/>
        <v>43196017.536271706</v>
      </c>
      <c r="S35" s="24">
        <f t="shared" si="3"/>
        <v>44068898.991082504</v>
      </c>
      <c r="T35" s="24">
        <f t="shared" si="3"/>
        <v>45013438.426629111</v>
      </c>
      <c r="U35" s="24">
        <f t="shared" si="3"/>
        <v>45686540.331942484</v>
      </c>
      <c r="V35" s="24">
        <f t="shared" si="3"/>
        <v>46361893.519624583</v>
      </c>
      <c r="W35" s="24">
        <f t="shared" si="3"/>
        <v>46992215.674260259</v>
      </c>
      <c r="X35" s="24">
        <f t="shared" si="3"/>
        <v>47646946.627952687</v>
      </c>
      <c r="Y35" s="24">
        <f t="shared" si="3"/>
        <v>48168971.99482432</v>
      </c>
      <c r="Z35" s="24">
        <f t="shared" si="3"/>
        <v>48702980.274442017</v>
      </c>
      <c r="AA35" s="24">
        <f t="shared" si="3"/>
        <v>49098441.736557819</v>
      </c>
      <c r="AB35" s="24">
        <f t="shared" si="3"/>
        <v>49544759.427048624</v>
      </c>
      <c r="AC35" s="24">
        <f t="shared" si="3"/>
        <v>49974709.27327469</v>
      </c>
      <c r="AD35" s="24">
        <f t="shared" si="3"/>
        <v>50431980.845426723</v>
      </c>
      <c r="AE35" s="24">
        <f t="shared" si="3"/>
        <v>50830462.189434543</v>
      </c>
      <c r="AF35" s="24">
        <f t="shared" si="3"/>
        <v>51296712.094462216</v>
      </c>
      <c r="AG35" s="24">
        <f t="shared" si="3"/>
        <v>51677947.069268428</v>
      </c>
      <c r="AH35" s="24">
        <f t="shared" si="3"/>
        <v>51896100.14162723</v>
      </c>
      <c r="AI35" s="24">
        <f t="shared" si="3"/>
        <v>52066109.791318998</v>
      </c>
    </row>
    <row r="36" spans="1:36" x14ac:dyDescent="0.25">
      <c r="A36" s="23" t="s">
        <v>76</v>
      </c>
      <c r="B36" s="24">
        <f t="shared" si="3"/>
        <v>38036817.569025561</v>
      </c>
      <c r="C36" s="24">
        <f t="shared" si="3"/>
        <v>38145655.693923838</v>
      </c>
      <c r="D36" s="24">
        <f t="shared" si="3"/>
        <v>37914518.43373701</v>
      </c>
      <c r="E36" s="24">
        <f t="shared" si="3"/>
        <v>38401245.287652574</v>
      </c>
      <c r="F36" s="24">
        <f t="shared" si="3"/>
        <v>38715964.579229176</v>
      </c>
      <c r="G36" s="24">
        <f t="shared" si="3"/>
        <v>38965740.514882781</v>
      </c>
      <c r="H36" s="24">
        <f t="shared" si="3"/>
        <v>39242423.464521728</v>
      </c>
      <c r="I36" s="24">
        <f t="shared" si="3"/>
        <v>39485511.396237254</v>
      </c>
      <c r="J36" s="24">
        <f t="shared" si="3"/>
        <v>39546862.009175882</v>
      </c>
      <c r="K36" s="24">
        <f t="shared" si="3"/>
        <v>39703936.98155728</v>
      </c>
      <c r="L36" s="24">
        <f t="shared" si="3"/>
        <v>39910175.797912464</v>
      </c>
      <c r="M36" s="24">
        <f t="shared" si="3"/>
        <v>39958215.617600277</v>
      </c>
      <c r="N36" s="24">
        <f t="shared" si="3"/>
        <v>40265878.175254993</v>
      </c>
      <c r="O36" s="24">
        <f t="shared" si="3"/>
        <v>40438076.971649595</v>
      </c>
      <c r="P36" s="24">
        <f t="shared" si="3"/>
        <v>40690470.377442397</v>
      </c>
      <c r="Q36" s="24">
        <f t="shared" si="3"/>
        <v>40981682.975851893</v>
      </c>
      <c r="R36" s="24">
        <f t="shared" si="3"/>
        <v>41322173.933757134</v>
      </c>
      <c r="S36" s="24">
        <f t="shared" si="3"/>
        <v>41649774.827277511</v>
      </c>
      <c r="T36" s="24">
        <f t="shared" si="3"/>
        <v>42112293.325588204</v>
      </c>
      <c r="U36" s="24">
        <f t="shared" si="3"/>
        <v>42549203.523549184</v>
      </c>
      <c r="V36" s="24">
        <f t="shared" si="3"/>
        <v>43054914.362387963</v>
      </c>
      <c r="W36" s="24">
        <f t="shared" si="3"/>
        <v>43657452.774438947</v>
      </c>
      <c r="X36" s="24">
        <f t="shared" si="3"/>
        <v>44306599.48922652</v>
      </c>
      <c r="Y36" s="24">
        <f t="shared" si="3"/>
        <v>44932162.392219141</v>
      </c>
      <c r="Z36" s="24">
        <f t="shared" si="3"/>
        <v>45579037.890565753</v>
      </c>
      <c r="AA36" s="24">
        <f t="shared" si="3"/>
        <v>46291854.37234319</v>
      </c>
      <c r="AB36" s="24">
        <f t="shared" si="3"/>
        <v>46995118.695162043</v>
      </c>
      <c r="AC36" s="24">
        <f t="shared" si="3"/>
        <v>47534320.188023224</v>
      </c>
      <c r="AD36" s="24">
        <f t="shared" si="3"/>
        <v>48164031.951811373</v>
      </c>
      <c r="AE36" s="24">
        <f t="shared" si="3"/>
        <v>48774901.074344561</v>
      </c>
      <c r="AF36" s="24">
        <f t="shared" si="3"/>
        <v>49279160.809184209</v>
      </c>
      <c r="AG36" s="24">
        <f t="shared" si="3"/>
        <v>49786826.550201751</v>
      </c>
      <c r="AH36" s="24">
        <f t="shared" si="3"/>
        <v>50060058.282240197</v>
      </c>
      <c r="AI36" s="24">
        <f t="shared" si="3"/>
        <v>50365694.568187393</v>
      </c>
    </row>
    <row r="37" spans="1:36" x14ac:dyDescent="0.25">
      <c r="A37" s="23" t="s">
        <v>76</v>
      </c>
      <c r="B37" s="24">
        <f t="shared" si="3"/>
        <v>38036817.517605945</v>
      </c>
      <c r="C37" s="24">
        <f t="shared" si="3"/>
        <v>38146528.605175555</v>
      </c>
      <c r="D37" s="24">
        <f t="shared" si="3"/>
        <v>37879090.234130643</v>
      </c>
      <c r="E37" s="24">
        <f t="shared" si="3"/>
        <v>38123636.429039791</v>
      </c>
      <c r="F37" s="24">
        <f t="shared" si="3"/>
        <v>38216950.968757957</v>
      </c>
      <c r="G37" s="24">
        <f t="shared" si="3"/>
        <v>38254353.752868228</v>
      </c>
      <c r="H37" s="24">
        <f t="shared" si="3"/>
        <v>38340478.487824224</v>
      </c>
      <c r="I37" s="24">
        <f t="shared" si="3"/>
        <v>38502089.285526648</v>
      </c>
      <c r="J37" s="24">
        <f t="shared" si="3"/>
        <v>38557043.307515249</v>
      </c>
      <c r="K37" s="24">
        <f t="shared" si="3"/>
        <v>38576904.262506992</v>
      </c>
      <c r="L37" s="24">
        <f t="shared" si="3"/>
        <v>38704618.559373215</v>
      </c>
      <c r="M37" s="24">
        <f t="shared" si="3"/>
        <v>38647067.048689738</v>
      </c>
      <c r="N37" s="24">
        <f t="shared" si="3"/>
        <v>38838371.95780611</v>
      </c>
      <c r="O37" s="24">
        <f t="shared" si="3"/>
        <v>38974229.748579524</v>
      </c>
      <c r="P37" s="24">
        <f t="shared" si="3"/>
        <v>39091263.841061972</v>
      </c>
      <c r="Q37" s="24">
        <f t="shared" si="3"/>
        <v>39312887.989704914</v>
      </c>
      <c r="R37" s="24">
        <f t="shared" si="3"/>
        <v>39584114.253251046</v>
      </c>
      <c r="S37" s="24">
        <f t="shared" si="3"/>
        <v>39906572.087180272</v>
      </c>
      <c r="T37" s="24">
        <f t="shared" si="3"/>
        <v>40285123.478126302</v>
      </c>
      <c r="U37" s="24">
        <f t="shared" si="3"/>
        <v>40708453.555900276</v>
      </c>
      <c r="V37" s="24">
        <f t="shared" si="3"/>
        <v>41139722.668255568</v>
      </c>
      <c r="W37" s="24">
        <f t="shared" si="3"/>
        <v>41749534.730167203</v>
      </c>
      <c r="X37" s="24">
        <f t="shared" si="3"/>
        <v>42282604.493510246</v>
      </c>
      <c r="Y37" s="24">
        <f t="shared" si="3"/>
        <v>42931685.514437206</v>
      </c>
      <c r="Z37" s="24">
        <f t="shared" si="3"/>
        <v>43667860.200575128</v>
      </c>
      <c r="AA37" s="24">
        <f t="shared" si="3"/>
        <v>44475472.35649088</v>
      </c>
      <c r="AB37" s="24">
        <f t="shared" si="3"/>
        <v>45211433.000789791</v>
      </c>
      <c r="AC37" s="24">
        <f t="shared" si="3"/>
        <v>45920206.701115176</v>
      </c>
      <c r="AD37" s="24">
        <f t="shared" si="3"/>
        <v>46593341.849955164</v>
      </c>
      <c r="AE37" s="24">
        <f t="shared" si="3"/>
        <v>47320064.507138021</v>
      </c>
      <c r="AF37" s="24">
        <f t="shared" si="3"/>
        <v>47879711.9875829</v>
      </c>
      <c r="AG37" s="24">
        <f t="shared" si="3"/>
        <v>48511890.405185141</v>
      </c>
      <c r="AH37" s="24">
        <f t="shared" si="3"/>
        <v>48976341.751577161</v>
      </c>
      <c r="AI37" s="24">
        <f t="shared" si="3"/>
        <v>49410973.277081743</v>
      </c>
    </row>
    <row r="39" spans="1:36" x14ac:dyDescent="0.25">
      <c r="A39" s="1" t="s">
        <v>77</v>
      </c>
      <c r="B39" s="3">
        <v>2017</v>
      </c>
      <c r="C39" s="3">
        <v>2018</v>
      </c>
      <c r="D39" s="3">
        <v>2019</v>
      </c>
      <c r="E39" s="3">
        <v>2020</v>
      </c>
      <c r="F39" s="3">
        <v>2021</v>
      </c>
      <c r="G39" s="3">
        <v>2022</v>
      </c>
      <c r="H39" s="3">
        <v>2023</v>
      </c>
      <c r="I39" s="3">
        <v>2024</v>
      </c>
      <c r="J39" s="3">
        <v>2025</v>
      </c>
      <c r="K39" s="3">
        <v>2026</v>
      </c>
      <c r="L39" s="3">
        <v>2027</v>
      </c>
      <c r="M39" s="3">
        <v>2028</v>
      </c>
      <c r="N39" s="3">
        <v>2029</v>
      </c>
      <c r="O39" s="3">
        <v>2030</v>
      </c>
      <c r="P39" s="3">
        <v>2031</v>
      </c>
      <c r="Q39" s="3">
        <v>2032</v>
      </c>
      <c r="R39" s="3">
        <v>2033</v>
      </c>
      <c r="S39" s="3">
        <v>2034</v>
      </c>
      <c r="T39" s="3">
        <v>2035</v>
      </c>
      <c r="U39" s="3">
        <v>2036</v>
      </c>
      <c r="V39" s="3">
        <v>2037</v>
      </c>
      <c r="W39" s="3">
        <v>2038</v>
      </c>
      <c r="X39" s="3">
        <v>2039</v>
      </c>
      <c r="Y39" s="3">
        <v>2040</v>
      </c>
      <c r="Z39" s="3">
        <v>2041</v>
      </c>
      <c r="AA39" s="3">
        <v>2042</v>
      </c>
      <c r="AB39" s="3">
        <v>2043</v>
      </c>
      <c r="AC39" s="3">
        <v>2044</v>
      </c>
      <c r="AD39" s="3">
        <v>2045</v>
      </c>
      <c r="AE39" s="3">
        <v>2046</v>
      </c>
      <c r="AF39" s="3">
        <v>2047</v>
      </c>
      <c r="AG39" s="3">
        <v>2048</v>
      </c>
      <c r="AH39" s="3">
        <v>2049</v>
      </c>
      <c r="AI39" s="3">
        <v>2050</v>
      </c>
    </row>
    <row r="40" spans="1:36" x14ac:dyDescent="0.25">
      <c r="A40" s="4" t="s">
        <v>56</v>
      </c>
      <c r="B40" s="25">
        <f>B2/1000</f>
        <v>38036.81752801736</v>
      </c>
      <c r="C40" s="25">
        <f t="shared" ref="C40:AI43" si="4">C2/1000</f>
        <v>38145.655623262865</v>
      </c>
      <c r="D40" s="25">
        <f t="shared" si="4"/>
        <v>37554.698383879164</v>
      </c>
      <c r="E40" s="25">
        <f t="shared" si="4"/>
        <v>37065.975229210424</v>
      </c>
      <c r="F40" s="25">
        <f t="shared" si="4"/>
        <v>36811.551643097664</v>
      </c>
      <c r="G40" s="25">
        <f t="shared" si="4"/>
        <v>36566.23036722219</v>
      </c>
      <c r="H40" s="25">
        <f t="shared" si="4"/>
        <v>36474.721333901434</v>
      </c>
      <c r="I40" s="25">
        <f t="shared" si="4"/>
        <v>36588.26372867293</v>
      </c>
      <c r="J40" s="25">
        <f t="shared" si="4"/>
        <v>36409.891247940526</v>
      </c>
      <c r="K40" s="25">
        <f t="shared" si="4"/>
        <v>36409.295575015727</v>
      </c>
      <c r="L40" s="25">
        <f t="shared" si="4"/>
        <v>36541.324923279921</v>
      </c>
      <c r="M40" s="25">
        <f t="shared" si="4"/>
        <v>37250.655361900426</v>
      </c>
      <c r="N40" s="25">
        <f t="shared" si="4"/>
        <v>37573.633507544662</v>
      </c>
      <c r="O40" s="25">
        <f t="shared" si="4"/>
        <v>38112.038286744821</v>
      </c>
      <c r="P40" s="25">
        <f t="shared" si="4"/>
        <v>38924.358237014218</v>
      </c>
      <c r="Q40" s="25">
        <f t="shared" si="4"/>
        <v>39720.631113329502</v>
      </c>
      <c r="R40" s="25">
        <f t="shared" si="4"/>
        <v>40692.947033665558</v>
      </c>
      <c r="S40" s="25">
        <f t="shared" si="4"/>
        <v>41635.868383789908</v>
      </c>
      <c r="T40" s="25">
        <f t="shared" si="4"/>
        <v>42530.295376114802</v>
      </c>
      <c r="U40" s="25">
        <f t="shared" si="4"/>
        <v>43393.627293162463</v>
      </c>
      <c r="V40" s="25">
        <f t="shared" si="4"/>
        <v>44218.998098881173</v>
      </c>
      <c r="W40" s="25">
        <f t="shared" si="4"/>
        <v>44927.979228191238</v>
      </c>
      <c r="X40" s="25">
        <f t="shared" si="4"/>
        <v>45669.595224101111</v>
      </c>
      <c r="Y40" s="25">
        <f t="shared" si="4"/>
        <v>46371.288621659041</v>
      </c>
      <c r="Z40" s="25">
        <f t="shared" si="4"/>
        <v>46888.861114493382</v>
      </c>
      <c r="AA40" s="25">
        <f t="shared" si="4"/>
        <v>47509.38833925192</v>
      </c>
      <c r="AB40" s="25">
        <f t="shared" si="4"/>
        <v>47983.756645233865</v>
      </c>
      <c r="AC40" s="25">
        <f t="shared" si="4"/>
        <v>48486.725479153487</v>
      </c>
      <c r="AD40" s="25">
        <f t="shared" si="4"/>
        <v>49014.912265676474</v>
      </c>
      <c r="AE40" s="25">
        <f t="shared" si="4"/>
        <v>49446.483129440305</v>
      </c>
      <c r="AF40" s="25">
        <f t="shared" si="4"/>
        <v>49844.838398908942</v>
      </c>
      <c r="AG40" s="25">
        <f t="shared" si="4"/>
        <v>50218.719314418762</v>
      </c>
      <c r="AH40" s="25">
        <f t="shared" si="4"/>
        <v>50669.12998927528</v>
      </c>
      <c r="AI40" s="25">
        <f t="shared" si="4"/>
        <v>51041.599065895061</v>
      </c>
      <c r="AJ40" s="26"/>
    </row>
    <row r="41" spans="1:36" x14ac:dyDescent="0.25">
      <c r="A41" s="4" t="s">
        <v>57</v>
      </c>
      <c r="B41" s="25">
        <f t="shared" ref="B41:Q43" si="5">B3/1000</f>
        <v>38036.817600259783</v>
      </c>
      <c r="C41" s="25">
        <f t="shared" si="5"/>
        <v>38145.655747743338</v>
      </c>
      <c r="D41" s="25">
        <f t="shared" si="5"/>
        <v>37698.616567224526</v>
      </c>
      <c r="E41" s="25">
        <f t="shared" si="5"/>
        <v>37458.399474017635</v>
      </c>
      <c r="F41" s="25">
        <f t="shared" si="5"/>
        <v>37369.363584233688</v>
      </c>
      <c r="G41" s="25">
        <f t="shared" si="5"/>
        <v>37342.86698572732</v>
      </c>
      <c r="H41" s="25">
        <f t="shared" si="5"/>
        <v>37517.933489327763</v>
      </c>
      <c r="I41" s="25">
        <f t="shared" si="5"/>
        <v>37699.218827510733</v>
      </c>
      <c r="J41" s="25">
        <f t="shared" si="5"/>
        <v>37744.27912811788</v>
      </c>
      <c r="K41" s="25">
        <f t="shared" si="5"/>
        <v>37992.04582984827</v>
      </c>
      <c r="L41" s="25">
        <f t="shared" si="5"/>
        <v>38287.857009757383</v>
      </c>
      <c r="M41" s="25">
        <f t="shared" si="5"/>
        <v>39070.807483644152</v>
      </c>
      <c r="N41" s="25">
        <f t="shared" si="5"/>
        <v>39632.465665397824</v>
      </c>
      <c r="O41" s="25">
        <f t="shared" si="5"/>
        <v>40431.705968698225</v>
      </c>
      <c r="P41" s="25">
        <f t="shared" si="5"/>
        <v>41329.766520496123</v>
      </c>
      <c r="Q41" s="25">
        <f t="shared" si="5"/>
        <v>42142.044709758789</v>
      </c>
      <c r="R41" s="25">
        <f t="shared" si="4"/>
        <v>43196.017536271705</v>
      </c>
      <c r="S41" s="25">
        <f t="shared" si="4"/>
        <v>44068.898991082504</v>
      </c>
      <c r="T41" s="25">
        <f t="shared" si="4"/>
        <v>45013.438426629109</v>
      </c>
      <c r="U41" s="25">
        <f t="shared" si="4"/>
        <v>45686.540331942473</v>
      </c>
      <c r="V41" s="25">
        <f t="shared" si="4"/>
        <v>46361.893519624573</v>
      </c>
      <c r="W41" s="25">
        <f t="shared" si="4"/>
        <v>46992.21567426026</v>
      </c>
      <c r="X41" s="25">
        <f t="shared" si="4"/>
        <v>47646.946627952682</v>
      </c>
      <c r="Y41" s="25">
        <f t="shared" si="4"/>
        <v>48168.971994824322</v>
      </c>
      <c r="Z41" s="25">
        <f t="shared" si="4"/>
        <v>48702.980274442001</v>
      </c>
      <c r="AA41" s="25">
        <f t="shared" si="4"/>
        <v>49098.441736557819</v>
      </c>
      <c r="AB41" s="25">
        <f t="shared" si="4"/>
        <v>49544.759427048622</v>
      </c>
      <c r="AC41" s="25">
        <f t="shared" si="4"/>
        <v>49974.70927327469</v>
      </c>
      <c r="AD41" s="25">
        <f t="shared" si="4"/>
        <v>50431.980845426726</v>
      </c>
      <c r="AE41" s="25">
        <f t="shared" si="4"/>
        <v>50830.462189434547</v>
      </c>
      <c r="AF41" s="25">
        <f t="shared" si="4"/>
        <v>51296.712094462222</v>
      </c>
      <c r="AG41" s="25">
        <f t="shared" si="4"/>
        <v>51677.947069268426</v>
      </c>
      <c r="AH41" s="25">
        <f t="shared" si="4"/>
        <v>51896.100141627227</v>
      </c>
      <c r="AI41" s="25">
        <f t="shared" si="4"/>
        <v>52066.109791318995</v>
      </c>
      <c r="AJ41" s="26"/>
    </row>
    <row r="42" spans="1:36" x14ac:dyDescent="0.25">
      <c r="A42" s="4" t="s">
        <v>58</v>
      </c>
      <c r="B42" s="25">
        <f t="shared" si="5"/>
        <v>38036.817569025552</v>
      </c>
      <c r="C42" s="25">
        <f t="shared" si="4"/>
        <v>38145.655693923844</v>
      </c>
      <c r="D42" s="25">
        <f t="shared" si="4"/>
        <v>37914.518433737008</v>
      </c>
      <c r="E42" s="25">
        <f t="shared" si="4"/>
        <v>38401.245287652571</v>
      </c>
      <c r="F42" s="25">
        <f t="shared" si="4"/>
        <v>38715.964579229178</v>
      </c>
      <c r="G42" s="25">
        <f t="shared" si="4"/>
        <v>38965.740514882789</v>
      </c>
      <c r="H42" s="25">
        <f t="shared" si="4"/>
        <v>39242.423464521729</v>
      </c>
      <c r="I42" s="25">
        <f t="shared" si="4"/>
        <v>39485.511396237256</v>
      </c>
      <c r="J42" s="25">
        <f t="shared" si="4"/>
        <v>39546.862009175878</v>
      </c>
      <c r="K42" s="25">
        <f t="shared" si="4"/>
        <v>39703.936981557279</v>
      </c>
      <c r="L42" s="25">
        <f t="shared" si="4"/>
        <v>39910.175797912467</v>
      </c>
      <c r="M42" s="25">
        <f t="shared" si="4"/>
        <v>39958.215617600275</v>
      </c>
      <c r="N42" s="25">
        <f t="shared" si="4"/>
        <v>40265.878175254984</v>
      </c>
      <c r="O42" s="25">
        <f t="shared" si="4"/>
        <v>40438.076971649592</v>
      </c>
      <c r="P42" s="25">
        <f t="shared" si="4"/>
        <v>40690.470377442398</v>
      </c>
      <c r="Q42" s="25">
        <f t="shared" si="4"/>
        <v>40981.682975851894</v>
      </c>
      <c r="R42" s="25">
        <f t="shared" si="4"/>
        <v>41322.173933757134</v>
      </c>
      <c r="S42" s="25">
        <f t="shared" si="4"/>
        <v>41649.774827277513</v>
      </c>
      <c r="T42" s="25">
        <f t="shared" si="4"/>
        <v>42112.293325588202</v>
      </c>
      <c r="U42" s="25">
        <f t="shared" si="4"/>
        <v>42549.203523549186</v>
      </c>
      <c r="V42" s="25">
        <f t="shared" si="4"/>
        <v>43054.914362387957</v>
      </c>
      <c r="W42" s="25">
        <f t="shared" si="4"/>
        <v>43657.452774438949</v>
      </c>
      <c r="X42" s="25">
        <f t="shared" si="4"/>
        <v>44306.59948922653</v>
      </c>
      <c r="Y42" s="25">
        <f t="shared" si="4"/>
        <v>44932.162392219143</v>
      </c>
      <c r="Z42" s="25">
        <f t="shared" si="4"/>
        <v>45579.037890565756</v>
      </c>
      <c r="AA42" s="25">
        <f t="shared" si="4"/>
        <v>46291.854372343179</v>
      </c>
      <c r="AB42" s="25">
        <f t="shared" si="4"/>
        <v>46995.118695162033</v>
      </c>
      <c r="AC42" s="25">
        <f t="shared" si="4"/>
        <v>47534.320188023223</v>
      </c>
      <c r="AD42" s="25">
        <f t="shared" si="4"/>
        <v>48164.031951811376</v>
      </c>
      <c r="AE42" s="25">
        <f t="shared" si="4"/>
        <v>48774.901074344576</v>
      </c>
      <c r="AF42" s="25">
        <f t="shared" si="4"/>
        <v>49279.160809184206</v>
      </c>
      <c r="AG42" s="25">
        <f t="shared" si="4"/>
        <v>49786.826550201746</v>
      </c>
      <c r="AH42" s="25">
        <f t="shared" si="4"/>
        <v>50060.058282240199</v>
      </c>
      <c r="AI42" s="25">
        <f t="shared" si="4"/>
        <v>50365.694568187384</v>
      </c>
      <c r="AJ42" s="26"/>
    </row>
    <row r="43" spans="1:36" x14ac:dyDescent="0.25">
      <c r="A43" s="4" t="s">
        <v>59</v>
      </c>
      <c r="B43" s="25">
        <f t="shared" si="5"/>
        <v>38036.817517605945</v>
      </c>
      <c r="C43" s="25">
        <f t="shared" si="4"/>
        <v>38146.528605175554</v>
      </c>
      <c r="D43" s="25">
        <f t="shared" si="4"/>
        <v>37879.09023413065</v>
      </c>
      <c r="E43" s="25">
        <f t="shared" si="4"/>
        <v>38123.636429039783</v>
      </c>
      <c r="F43" s="25">
        <f t="shared" si="4"/>
        <v>38216.950968757956</v>
      </c>
      <c r="G43" s="25">
        <f t="shared" si="4"/>
        <v>38254.353752868221</v>
      </c>
      <c r="H43" s="25">
        <f t="shared" si="4"/>
        <v>38340.478487824221</v>
      </c>
      <c r="I43" s="25">
        <f t="shared" si="4"/>
        <v>38502.08928552665</v>
      </c>
      <c r="J43" s="25">
        <f t="shared" si="4"/>
        <v>38557.043307515261</v>
      </c>
      <c r="K43" s="25">
        <f t="shared" si="4"/>
        <v>38576.904262506992</v>
      </c>
      <c r="L43" s="25">
        <f t="shared" si="4"/>
        <v>38704.618559373215</v>
      </c>
      <c r="M43" s="25">
        <f t="shared" si="4"/>
        <v>38647.067048689736</v>
      </c>
      <c r="N43" s="25">
        <f t="shared" si="4"/>
        <v>38838.371957806114</v>
      </c>
      <c r="O43" s="25">
        <f t="shared" si="4"/>
        <v>38974.229748579528</v>
      </c>
      <c r="P43" s="25">
        <f t="shared" si="4"/>
        <v>39091.263841061969</v>
      </c>
      <c r="Q43" s="25">
        <f t="shared" si="4"/>
        <v>39312.887989704919</v>
      </c>
      <c r="R43" s="25">
        <f t="shared" si="4"/>
        <v>39584.114253251049</v>
      </c>
      <c r="S43" s="25">
        <f t="shared" si="4"/>
        <v>39906.572087180262</v>
      </c>
      <c r="T43" s="25">
        <f t="shared" si="4"/>
        <v>40285.123478126297</v>
      </c>
      <c r="U43" s="25">
        <f t="shared" si="4"/>
        <v>40708.453555900276</v>
      </c>
      <c r="V43" s="25">
        <f t="shared" si="4"/>
        <v>41139.722668255563</v>
      </c>
      <c r="W43" s="25">
        <f t="shared" si="4"/>
        <v>41749.534730167194</v>
      </c>
      <c r="X43" s="25">
        <f t="shared" si="4"/>
        <v>42282.604493510247</v>
      </c>
      <c r="Y43" s="25">
        <f t="shared" si="4"/>
        <v>42931.685514437202</v>
      </c>
      <c r="Z43" s="25">
        <f t="shared" si="4"/>
        <v>43667.860200575131</v>
      </c>
      <c r="AA43" s="25">
        <f t="shared" si="4"/>
        <v>44475.472356490878</v>
      </c>
      <c r="AB43" s="25">
        <f t="shared" si="4"/>
        <v>45211.433000789795</v>
      </c>
      <c r="AC43" s="25">
        <f t="shared" si="4"/>
        <v>45920.206701115174</v>
      </c>
      <c r="AD43" s="25">
        <f t="shared" si="4"/>
        <v>46593.341849955155</v>
      </c>
      <c r="AE43" s="25">
        <f t="shared" si="4"/>
        <v>47320.064507138006</v>
      </c>
      <c r="AF43" s="25">
        <f t="shared" si="4"/>
        <v>47879.711987582894</v>
      </c>
      <c r="AG43" s="25">
        <f t="shared" si="4"/>
        <v>48511.890405185142</v>
      </c>
      <c r="AH43" s="25">
        <f t="shared" si="4"/>
        <v>48976.341751577143</v>
      </c>
      <c r="AI43" s="25">
        <f t="shared" si="4"/>
        <v>49410.97327708175</v>
      </c>
      <c r="AJ43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workbookViewId="0"/>
  </sheetViews>
  <sheetFormatPr defaultColWidth="10.7109375" defaultRowHeight="11.25" x14ac:dyDescent="0.2"/>
  <cols>
    <col min="1" max="1" width="40.42578125" style="33" customWidth="1"/>
    <col min="2" max="16384" width="10.7109375" style="33"/>
  </cols>
  <sheetData>
    <row r="1" spans="1:35" x14ac:dyDescent="0.2">
      <c r="A1" s="17" t="s">
        <v>107</v>
      </c>
      <c r="B1" s="32">
        <v>2017</v>
      </c>
      <c r="C1" s="32">
        <v>2018</v>
      </c>
      <c r="D1" s="32">
        <v>2019</v>
      </c>
      <c r="E1" s="32">
        <v>2020</v>
      </c>
      <c r="F1" s="32">
        <v>2021</v>
      </c>
      <c r="G1" s="32">
        <v>2022</v>
      </c>
      <c r="H1" s="32">
        <v>2023</v>
      </c>
      <c r="I1" s="32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2">
        <v>2050</v>
      </c>
    </row>
    <row r="2" spans="1:35" x14ac:dyDescent="0.2">
      <c r="A2" s="34" t="s">
        <v>47</v>
      </c>
      <c r="B2" s="35">
        <f>SUM(B8,B14)</f>
        <v>37796539.571213454</v>
      </c>
      <c r="C2" s="35">
        <f t="shared" ref="C2:AI2" si="0">SUM(C8,C14)</f>
        <v>37873482.355694003</v>
      </c>
      <c r="D2" s="35">
        <f t="shared" si="0"/>
        <v>37204086.713033915</v>
      </c>
      <c r="E2" s="35">
        <f t="shared" si="0"/>
        <v>36615530.432187915</v>
      </c>
      <c r="F2" s="35">
        <f t="shared" si="0"/>
        <v>36205742.953649849</v>
      </c>
      <c r="G2" s="35">
        <f t="shared" si="0"/>
        <v>35795078.407549307</v>
      </c>
      <c r="H2" s="35">
        <f t="shared" si="0"/>
        <v>35503686.0907332</v>
      </c>
      <c r="I2" s="35">
        <f t="shared" si="0"/>
        <v>35381814.166824996</v>
      </c>
      <c r="J2" s="35">
        <f t="shared" si="0"/>
        <v>34918715.267270207</v>
      </c>
      <c r="K2" s="35">
        <f t="shared" si="0"/>
        <v>34319353.818470225</v>
      </c>
      <c r="L2" s="35">
        <f t="shared" si="0"/>
        <v>33803732.526287541</v>
      </c>
      <c r="M2" s="35">
        <f t="shared" si="0"/>
        <v>33736967.575175256</v>
      </c>
      <c r="N2" s="35">
        <f t="shared" si="0"/>
        <v>33240423.925759494</v>
      </c>
      <c r="O2" s="35">
        <f t="shared" si="0"/>
        <v>32862297.471008226</v>
      </c>
      <c r="P2" s="35">
        <f t="shared" si="0"/>
        <v>32611421.137673702</v>
      </c>
      <c r="Q2" s="35">
        <f t="shared" si="0"/>
        <v>32302499.871336408</v>
      </c>
      <c r="R2" s="35">
        <f t="shared" si="0"/>
        <v>32146694.214493766</v>
      </c>
      <c r="S2" s="35">
        <f t="shared" si="0"/>
        <v>31973175.017657287</v>
      </c>
      <c r="T2" s="35">
        <f t="shared" si="0"/>
        <v>31796412.84240628</v>
      </c>
      <c r="U2" s="35">
        <f t="shared" si="0"/>
        <v>31678276.919865631</v>
      </c>
      <c r="V2" s="35">
        <f t="shared" si="0"/>
        <v>31572995.082976237</v>
      </c>
      <c r="W2" s="35">
        <f t="shared" si="0"/>
        <v>31403497.542170539</v>
      </c>
      <c r="X2" s="35">
        <f t="shared" si="0"/>
        <v>31304226.996342793</v>
      </c>
      <c r="Y2" s="35">
        <f t="shared" si="0"/>
        <v>31194738.815011047</v>
      </c>
      <c r="Z2" s="35">
        <f t="shared" si="0"/>
        <v>31045827.983746745</v>
      </c>
      <c r="AA2" s="35">
        <f t="shared" si="0"/>
        <v>31012198.570091609</v>
      </c>
      <c r="AB2" s="35">
        <f t="shared" si="0"/>
        <v>30885581.296782143</v>
      </c>
      <c r="AC2" s="35">
        <f t="shared" si="0"/>
        <v>30801084.541798435</v>
      </c>
      <c r="AD2" s="35">
        <f t="shared" si="0"/>
        <v>30757368.979072798</v>
      </c>
      <c r="AE2" s="35">
        <f t="shared" si="0"/>
        <v>30765503.656080704</v>
      </c>
      <c r="AF2" s="35">
        <f t="shared" si="0"/>
        <v>30747768.254240032</v>
      </c>
      <c r="AG2" s="35">
        <f t="shared" si="0"/>
        <v>30723443.515014865</v>
      </c>
      <c r="AH2" s="35">
        <f t="shared" si="0"/>
        <v>30762112.107703567</v>
      </c>
      <c r="AI2" s="35">
        <f t="shared" si="0"/>
        <v>30757978.104961947</v>
      </c>
    </row>
    <row r="3" spans="1:35" x14ac:dyDescent="0.2">
      <c r="A3" s="34" t="s">
        <v>48</v>
      </c>
      <c r="B3" s="35">
        <f t="shared" ref="B3:AI5" si="1">SUM(B9,B15)</f>
        <v>37796539.571213454</v>
      </c>
      <c r="C3" s="35">
        <f t="shared" si="1"/>
        <v>37873482.355693996</v>
      </c>
      <c r="D3" s="35">
        <f t="shared" si="1"/>
        <v>37373576.001823813</v>
      </c>
      <c r="E3" s="35">
        <f t="shared" si="1"/>
        <v>37061009.448444881</v>
      </c>
      <c r="F3" s="35">
        <f t="shared" si="1"/>
        <v>36859648.602264509</v>
      </c>
      <c r="G3" s="35">
        <f t="shared" si="1"/>
        <v>36708215.555614859</v>
      </c>
      <c r="H3" s="35">
        <f t="shared" si="1"/>
        <v>36724559.968626648</v>
      </c>
      <c r="I3" s="35">
        <f t="shared" si="1"/>
        <v>36711407.110562086</v>
      </c>
      <c r="J3" s="35">
        <f t="shared" si="1"/>
        <v>36515199.052939795</v>
      </c>
      <c r="K3" s="35">
        <f t="shared" si="1"/>
        <v>36291306.472929433</v>
      </c>
      <c r="L3" s="35">
        <f t="shared" si="1"/>
        <v>36041484.727853388</v>
      </c>
      <c r="M3" s="35">
        <f t="shared" si="1"/>
        <v>36180782.578479581</v>
      </c>
      <c r="N3" s="35">
        <f t="shared" si="1"/>
        <v>36030009.480389781</v>
      </c>
      <c r="O3" s="35">
        <f t="shared" si="1"/>
        <v>36030541.644404694</v>
      </c>
      <c r="P3" s="35">
        <f t="shared" si="1"/>
        <v>36076870.930392712</v>
      </c>
      <c r="Q3" s="35">
        <f t="shared" si="1"/>
        <v>35990840.595944881</v>
      </c>
      <c r="R3" s="35">
        <f t="shared" si="1"/>
        <v>36126805.571291253</v>
      </c>
      <c r="S3" s="35">
        <f t="shared" si="1"/>
        <v>36113832.374585837</v>
      </c>
      <c r="T3" s="35">
        <f t="shared" si="1"/>
        <v>36223894.975626715</v>
      </c>
      <c r="U3" s="35">
        <f t="shared" si="1"/>
        <v>36185439.696683399</v>
      </c>
      <c r="V3" s="35">
        <f t="shared" si="1"/>
        <v>36210192.73901391</v>
      </c>
      <c r="W3" s="35">
        <f t="shared" si="1"/>
        <v>36226388.343240127</v>
      </c>
      <c r="X3" s="35">
        <f t="shared" si="1"/>
        <v>36302888.040201455</v>
      </c>
      <c r="Y3" s="35">
        <f t="shared" si="1"/>
        <v>36266985.843991086</v>
      </c>
      <c r="Z3" s="35">
        <f t="shared" si="1"/>
        <v>36435343.087676615</v>
      </c>
      <c r="AA3" s="35">
        <f t="shared" si="1"/>
        <v>36515249.621960364</v>
      </c>
      <c r="AB3" s="35">
        <f t="shared" si="1"/>
        <v>36635726.187654667</v>
      </c>
      <c r="AC3" s="35">
        <f t="shared" si="1"/>
        <v>36753046.368625477</v>
      </c>
      <c r="AD3" s="35">
        <f t="shared" si="1"/>
        <v>36911294.879919395</v>
      </c>
      <c r="AE3" s="35">
        <f t="shared" si="1"/>
        <v>37051593.678534195</v>
      </c>
      <c r="AF3" s="35">
        <f t="shared" si="1"/>
        <v>37294425.614049256</v>
      </c>
      <c r="AG3" s="35">
        <f t="shared" si="1"/>
        <v>37491413.201309144</v>
      </c>
      <c r="AH3" s="35">
        <f t="shared" si="1"/>
        <v>37570138.375727981</v>
      </c>
      <c r="AI3" s="35">
        <f t="shared" si="1"/>
        <v>37684785.597819805</v>
      </c>
    </row>
    <row r="4" spans="1:35" x14ac:dyDescent="0.2">
      <c r="A4" s="34" t="s">
        <v>49</v>
      </c>
      <c r="B4" s="35">
        <f t="shared" si="1"/>
        <v>37796539.571213454</v>
      </c>
      <c r="C4" s="35">
        <f t="shared" si="1"/>
        <v>37873482.355693996</v>
      </c>
      <c r="D4" s="35">
        <f t="shared" si="1"/>
        <v>37629001.058852941</v>
      </c>
      <c r="E4" s="35">
        <f t="shared" si="1"/>
        <v>38088559.168742873</v>
      </c>
      <c r="F4" s="35">
        <f t="shared" si="1"/>
        <v>38373217.875901625</v>
      </c>
      <c r="G4" s="35">
        <f t="shared" si="1"/>
        <v>38591161.904205941</v>
      </c>
      <c r="H4" s="35">
        <f t="shared" si="1"/>
        <v>38831011.04236877</v>
      </c>
      <c r="I4" s="35">
        <f t="shared" si="1"/>
        <v>39030741.25307405</v>
      </c>
      <c r="J4" s="35">
        <f t="shared" si="1"/>
        <v>39042242.718976714</v>
      </c>
      <c r="K4" s="35">
        <f t="shared" si="1"/>
        <v>39132130.516105965</v>
      </c>
      <c r="L4" s="35">
        <f t="shared" si="1"/>
        <v>39258412.942386806</v>
      </c>
      <c r="M4" s="35">
        <f t="shared" si="1"/>
        <v>39213277.076884568</v>
      </c>
      <c r="N4" s="35">
        <f t="shared" si="1"/>
        <v>39407294.779142439</v>
      </c>
      <c r="O4" s="35">
        <f t="shared" si="1"/>
        <v>39442681.402687028</v>
      </c>
      <c r="P4" s="35">
        <f t="shared" si="1"/>
        <v>39513553.451033272</v>
      </c>
      <c r="Q4" s="35">
        <f t="shared" si="1"/>
        <v>39585279.78584598</v>
      </c>
      <c r="R4" s="35">
        <f t="shared" si="1"/>
        <v>39661943.491673909</v>
      </c>
      <c r="S4" s="35">
        <f t="shared" si="1"/>
        <v>39677344.642993301</v>
      </c>
      <c r="T4" s="35">
        <f t="shared" si="1"/>
        <v>39772747.937541559</v>
      </c>
      <c r="U4" s="35">
        <f t="shared" si="1"/>
        <v>39790752.334682144</v>
      </c>
      <c r="V4" s="35">
        <f t="shared" si="1"/>
        <v>39821445.088267125</v>
      </c>
      <c r="W4" s="35">
        <f t="shared" si="1"/>
        <v>39895591.077640139</v>
      </c>
      <c r="X4" s="35">
        <f t="shared" si="1"/>
        <v>39970803.085544936</v>
      </c>
      <c r="Y4" s="35">
        <f t="shared" si="1"/>
        <v>39987915.532078616</v>
      </c>
      <c r="Z4" s="35">
        <f t="shared" si="1"/>
        <v>40007405.408841237</v>
      </c>
      <c r="AA4" s="35">
        <f t="shared" si="1"/>
        <v>40092811.715173051</v>
      </c>
      <c r="AB4" s="35">
        <f t="shared" si="1"/>
        <v>40188884.991354957</v>
      </c>
      <c r="AC4" s="35">
        <f t="shared" si="1"/>
        <v>40157672.745889641</v>
      </c>
      <c r="AD4" s="35">
        <f t="shared" si="1"/>
        <v>40261568.182977557</v>
      </c>
      <c r="AE4" s="35">
        <f t="shared" si="1"/>
        <v>40375919.550410122</v>
      </c>
      <c r="AF4" s="35">
        <f t="shared" si="1"/>
        <v>40432189.547920883</v>
      </c>
      <c r="AG4" s="35">
        <f t="shared" si="1"/>
        <v>40566622.326170534</v>
      </c>
      <c r="AH4" s="35">
        <f t="shared" si="1"/>
        <v>40651039.885666542</v>
      </c>
      <c r="AI4" s="35">
        <f t="shared" si="1"/>
        <v>40746114.805710554</v>
      </c>
    </row>
    <row r="5" spans="1:35" x14ac:dyDescent="0.2">
      <c r="A5" s="34" t="s">
        <v>50</v>
      </c>
      <c r="B5" s="35">
        <f t="shared" si="1"/>
        <v>37796539.571213454</v>
      </c>
      <c r="C5" s="35">
        <f t="shared" si="1"/>
        <v>37874349.928235747</v>
      </c>
      <c r="D5" s="35">
        <f t="shared" si="1"/>
        <v>37588160.83053524</v>
      </c>
      <c r="E5" s="35">
        <f t="shared" si="1"/>
        <v>37792906.728559598</v>
      </c>
      <c r="F5" s="35">
        <f t="shared" si="1"/>
        <v>37846349.752944157</v>
      </c>
      <c r="G5" s="35">
        <f t="shared" si="1"/>
        <v>37843440.310449302</v>
      </c>
      <c r="H5" s="35">
        <f t="shared" si="1"/>
        <v>37884853.389312744</v>
      </c>
      <c r="I5" s="35">
        <f t="shared" si="1"/>
        <v>37994772.349667735</v>
      </c>
      <c r="J5" s="35">
        <f t="shared" si="1"/>
        <v>37991975.625463605</v>
      </c>
      <c r="K5" s="35">
        <f t="shared" si="1"/>
        <v>37922663.504254736</v>
      </c>
      <c r="L5" s="35">
        <f t="shared" si="1"/>
        <v>37949914.499494389</v>
      </c>
      <c r="M5" s="35">
        <f t="shared" si="1"/>
        <v>37779046.287627056</v>
      </c>
      <c r="N5" s="35">
        <f t="shared" si="1"/>
        <v>37837928.462104067</v>
      </c>
      <c r="O5" s="35">
        <f t="shared" si="1"/>
        <v>37822430.944255844</v>
      </c>
      <c r="P5" s="35">
        <f t="shared" si="1"/>
        <v>37699233.864188433</v>
      </c>
      <c r="Q5" s="35">
        <f t="shared" si="1"/>
        <v>37646704.241405785</v>
      </c>
      <c r="R5" s="35">
        <f t="shared" si="1"/>
        <v>37604545.127097234</v>
      </c>
      <c r="S5" s="35">
        <f t="shared" si="1"/>
        <v>37568136.082046643</v>
      </c>
      <c r="T5" s="35">
        <f t="shared" si="1"/>
        <v>37534601.191216961</v>
      </c>
      <c r="U5" s="35">
        <f t="shared" si="1"/>
        <v>37485991.76300887</v>
      </c>
      <c r="V5" s="35">
        <f t="shared" si="1"/>
        <v>37385469.006569847</v>
      </c>
      <c r="W5" s="35">
        <f t="shared" si="1"/>
        <v>37401403.815248504</v>
      </c>
      <c r="X5" s="35">
        <f t="shared" si="1"/>
        <v>37291133.846688583</v>
      </c>
      <c r="Y5" s="35">
        <f t="shared" si="1"/>
        <v>37253485.572767049</v>
      </c>
      <c r="Z5" s="35">
        <f t="shared" si="1"/>
        <v>37201148.833286174</v>
      </c>
      <c r="AA5" s="35">
        <f t="shared" si="1"/>
        <v>37217341.736109115</v>
      </c>
      <c r="AB5" s="35">
        <f t="shared" si="1"/>
        <v>37179657.552060135</v>
      </c>
      <c r="AC5" s="35">
        <f t="shared" si="1"/>
        <v>37147046.530644558</v>
      </c>
      <c r="AD5" s="35">
        <f t="shared" si="1"/>
        <v>37121930.492727876</v>
      </c>
      <c r="AE5" s="35">
        <f t="shared" si="1"/>
        <v>37152428.525176346</v>
      </c>
      <c r="AF5" s="35">
        <f t="shared" si="1"/>
        <v>37065231.400836349</v>
      </c>
      <c r="AG5" s="35">
        <f t="shared" si="1"/>
        <v>37116581.375102259</v>
      </c>
      <c r="AH5" s="35">
        <f t="shared" si="1"/>
        <v>37180517.4016954</v>
      </c>
      <c r="AI5" s="35">
        <f t="shared" si="1"/>
        <v>37193062.260515504</v>
      </c>
    </row>
    <row r="6" spans="1:35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A7" s="17" t="s">
        <v>108</v>
      </c>
      <c r="B7" s="32">
        <v>2017</v>
      </c>
      <c r="C7" s="32">
        <v>2018</v>
      </c>
      <c r="D7" s="32">
        <v>2019</v>
      </c>
      <c r="E7" s="32">
        <v>2020</v>
      </c>
      <c r="F7" s="32">
        <v>2021</v>
      </c>
      <c r="G7" s="32">
        <v>2022</v>
      </c>
      <c r="H7" s="32">
        <v>2023</v>
      </c>
      <c r="I7" s="32">
        <v>2024</v>
      </c>
      <c r="J7" s="32">
        <v>2025</v>
      </c>
      <c r="K7" s="32">
        <v>2026</v>
      </c>
      <c r="L7" s="32">
        <v>2027</v>
      </c>
      <c r="M7" s="32">
        <v>2028</v>
      </c>
      <c r="N7" s="32">
        <v>2029</v>
      </c>
      <c r="O7" s="32">
        <v>2030</v>
      </c>
      <c r="P7" s="32">
        <v>2031</v>
      </c>
      <c r="Q7" s="32">
        <v>2032</v>
      </c>
      <c r="R7" s="32">
        <v>2033</v>
      </c>
      <c r="S7" s="32">
        <v>2034</v>
      </c>
      <c r="T7" s="32">
        <v>2035</v>
      </c>
      <c r="U7" s="32">
        <v>2036</v>
      </c>
      <c r="V7" s="32">
        <v>2037</v>
      </c>
      <c r="W7" s="32">
        <v>2038</v>
      </c>
      <c r="X7" s="32">
        <v>2039</v>
      </c>
      <c r="Y7" s="32">
        <v>2040</v>
      </c>
      <c r="Z7" s="32">
        <v>2041</v>
      </c>
      <c r="AA7" s="32">
        <v>2042</v>
      </c>
      <c r="AB7" s="32">
        <v>2043</v>
      </c>
      <c r="AC7" s="32">
        <v>2044</v>
      </c>
      <c r="AD7" s="32">
        <v>2045</v>
      </c>
      <c r="AE7" s="32">
        <v>2046</v>
      </c>
      <c r="AF7" s="32">
        <v>2047</v>
      </c>
      <c r="AG7" s="32">
        <v>2048</v>
      </c>
      <c r="AH7" s="32">
        <v>2049</v>
      </c>
      <c r="AI7" s="32">
        <v>2050</v>
      </c>
    </row>
    <row r="8" spans="1:35" x14ac:dyDescent="0.2">
      <c r="A8" s="34" t="s">
        <v>47</v>
      </c>
      <c r="B8" s="35">
        <f>SUM(B33,B52)</f>
        <v>14991601.948078837</v>
      </c>
      <c r="C8" s="35">
        <f t="shared" ref="C8:AI8" si="2">SUM(C33,C52)</f>
        <v>15017014.963335807</v>
      </c>
      <c r="D8" s="35">
        <f t="shared" si="2"/>
        <v>14751632.674534366</v>
      </c>
      <c r="E8" s="35">
        <f t="shared" si="2"/>
        <v>14515284.728260078</v>
      </c>
      <c r="F8" s="35">
        <f t="shared" si="2"/>
        <v>14350201.386161508</v>
      </c>
      <c r="G8" s="35">
        <f t="shared" si="2"/>
        <v>14185449.835903963</v>
      </c>
      <c r="H8" s="35">
        <f t="shared" si="2"/>
        <v>14067925.019597035</v>
      </c>
      <c r="I8" s="35">
        <f t="shared" si="2"/>
        <v>14016902.077334102</v>
      </c>
      <c r="J8" s="35">
        <f t="shared" si="2"/>
        <v>13830738.061517771</v>
      </c>
      <c r="K8" s="35">
        <f t="shared" si="2"/>
        <v>13590204.513192095</v>
      </c>
      <c r="L8" s="35">
        <f t="shared" si="2"/>
        <v>13383117.746883534</v>
      </c>
      <c r="M8" s="35">
        <f t="shared" si="2"/>
        <v>13359182.218047041</v>
      </c>
      <c r="N8" s="35">
        <f t="shared" si="2"/>
        <v>13161351.603914402</v>
      </c>
      <c r="O8" s="35">
        <f>SUM(O33,O52)</f>
        <v>13011847.714018077</v>
      </c>
      <c r="P8" s="35">
        <f t="shared" si="2"/>
        <v>12911298.098692592</v>
      </c>
      <c r="Q8" s="35">
        <f t="shared" si="2"/>
        <v>12788135.67178455</v>
      </c>
      <c r="R8" s="35">
        <f t="shared" si="2"/>
        <v>12725241.925144507</v>
      </c>
      <c r="S8" s="35">
        <f t="shared" si="2"/>
        <v>12656136.246916434</v>
      </c>
      <c r="T8" s="35">
        <f t="shared" si="2"/>
        <v>12585708.303097514</v>
      </c>
      <c r="U8" s="35">
        <f t="shared" si="2"/>
        <v>12538402.025730336</v>
      </c>
      <c r="V8" s="35">
        <f t="shared" si="2"/>
        <v>12496320.314662466</v>
      </c>
      <c r="W8" s="35">
        <f t="shared" si="2"/>
        <v>12429108.266773941</v>
      </c>
      <c r="X8" s="35">
        <f t="shared" si="2"/>
        <v>12389465.126297152</v>
      </c>
      <c r="Y8" s="35">
        <f t="shared" si="2"/>
        <v>12345665.807008928</v>
      </c>
      <c r="Z8" s="35">
        <f t="shared" si="2"/>
        <v>12286132.005256403</v>
      </c>
      <c r="AA8" s="35">
        <f t="shared" si="2"/>
        <v>12272498.805447102</v>
      </c>
      <c r="AB8" s="35">
        <f t="shared" si="2"/>
        <v>12222026.551652849</v>
      </c>
      <c r="AC8" s="35">
        <f t="shared" si="2"/>
        <v>12188679.145432224</v>
      </c>
      <c r="AD8" s="35">
        <f t="shared" si="2"/>
        <v>12171912.297363158</v>
      </c>
      <c r="AE8" s="35">
        <f t="shared" si="2"/>
        <v>12175418.970530409</v>
      </c>
      <c r="AF8" s="35">
        <f t="shared" si="2"/>
        <v>12169365.849209134</v>
      </c>
      <c r="AG8" s="35">
        <f t="shared" si="2"/>
        <v>12160629.58458868</v>
      </c>
      <c r="AH8" s="35">
        <f t="shared" si="2"/>
        <v>12176556.39566162</v>
      </c>
      <c r="AI8" s="35">
        <f t="shared" si="2"/>
        <v>12176027.610057937</v>
      </c>
    </row>
    <row r="9" spans="1:35" x14ac:dyDescent="0.2">
      <c r="A9" s="34" t="s">
        <v>48</v>
      </c>
      <c r="B9" s="35">
        <f t="shared" ref="B9:AI11" si="3">SUM(B34,B53)</f>
        <v>14991601.948078837</v>
      </c>
      <c r="C9" s="35">
        <f t="shared" si="3"/>
        <v>15017014.963335807</v>
      </c>
      <c r="D9" s="35">
        <f t="shared" si="3"/>
        <v>14818618.95394052</v>
      </c>
      <c r="E9" s="35">
        <f t="shared" si="3"/>
        <v>14691523.391002534</v>
      </c>
      <c r="F9" s="35">
        <f t="shared" si="3"/>
        <v>14609397.605025472</v>
      </c>
      <c r="G9" s="35">
        <f t="shared" si="3"/>
        <v>14547333.833796918</v>
      </c>
      <c r="H9" s="35">
        <f t="shared" si="3"/>
        <v>14551472.499916509</v>
      </c>
      <c r="I9" s="35">
        <f t="shared" si="3"/>
        <v>14544426.117630575</v>
      </c>
      <c r="J9" s="35">
        <f t="shared" si="3"/>
        <v>14464099.519790679</v>
      </c>
      <c r="K9" s="35">
        <f t="shared" si="3"/>
        <v>14371366.046713853</v>
      </c>
      <c r="L9" s="35">
        <f t="shared" si="3"/>
        <v>14269903.034540111</v>
      </c>
      <c r="M9" s="35">
        <f t="shared" si="3"/>
        <v>14325666.222801864</v>
      </c>
      <c r="N9" s="35">
        <f t="shared" si="3"/>
        <v>14264680.949612444</v>
      </c>
      <c r="O9" s="35">
        <f t="shared" si="3"/>
        <v>14264285.929733232</v>
      </c>
      <c r="P9" s="35">
        <f t="shared" si="3"/>
        <v>14281580.752416797</v>
      </c>
      <c r="Q9" s="35">
        <f t="shared" si="3"/>
        <v>14246671.393157613</v>
      </c>
      <c r="R9" s="35">
        <f t="shared" si="3"/>
        <v>14299030.14411417</v>
      </c>
      <c r="S9" s="35">
        <f t="shared" si="3"/>
        <v>14292828.351310402</v>
      </c>
      <c r="T9" s="35">
        <f t="shared" si="3"/>
        <v>14334656.463385105</v>
      </c>
      <c r="U9" s="35">
        <f t="shared" si="3"/>
        <v>14318090.324961096</v>
      </c>
      <c r="V9" s="35">
        <f t="shared" si="3"/>
        <v>14326227.244314343</v>
      </c>
      <c r="W9" s="35">
        <f t="shared" si="3"/>
        <v>14331885.691752722</v>
      </c>
      <c r="X9" s="35">
        <f t="shared" si="3"/>
        <v>14361066.675061978</v>
      </c>
      <c r="Y9" s="35">
        <f t="shared" si="3"/>
        <v>14345541.821195856</v>
      </c>
      <c r="Z9" s="35">
        <f t="shared" si="3"/>
        <v>14411022.107681096</v>
      </c>
      <c r="AA9" s="35">
        <f t="shared" si="3"/>
        <v>14440535.627651064</v>
      </c>
      <c r="AB9" s="35">
        <f t="shared" si="3"/>
        <v>14486547.081645211</v>
      </c>
      <c r="AC9" s="35">
        <f t="shared" si="3"/>
        <v>14531275.670394026</v>
      </c>
      <c r="AD9" s="35">
        <f t="shared" si="3"/>
        <v>14592647.907761106</v>
      </c>
      <c r="AE9" s="35">
        <f t="shared" si="3"/>
        <v>14647701.089287974</v>
      </c>
      <c r="AF9" s="35">
        <f t="shared" si="3"/>
        <v>14742449.127760384</v>
      </c>
      <c r="AG9" s="35">
        <f t="shared" si="3"/>
        <v>14819555.054847915</v>
      </c>
      <c r="AH9" s="35">
        <f t="shared" si="3"/>
        <v>14850570.559852969</v>
      </c>
      <c r="AI9" s="35">
        <f t="shared" si="3"/>
        <v>14896193.583714861</v>
      </c>
    </row>
    <row r="10" spans="1:35" x14ac:dyDescent="0.2">
      <c r="A10" s="34" t="s">
        <v>49</v>
      </c>
      <c r="B10" s="35">
        <f t="shared" si="3"/>
        <v>14991601.948078837</v>
      </c>
      <c r="C10" s="35">
        <f t="shared" si="3"/>
        <v>15017014.963335807</v>
      </c>
      <c r="D10" s="35">
        <f t="shared" si="3"/>
        <v>14920534.604517408</v>
      </c>
      <c r="E10" s="35">
        <f t="shared" si="3"/>
        <v>15101542.862682406</v>
      </c>
      <c r="F10" s="35">
        <f t="shared" si="3"/>
        <v>15212392.259918705</v>
      </c>
      <c r="G10" s="35">
        <f t="shared" si="3"/>
        <v>15297082.011508264</v>
      </c>
      <c r="H10" s="35">
        <f t="shared" si="3"/>
        <v>15390650.051148415</v>
      </c>
      <c r="I10" s="35">
        <f t="shared" si="3"/>
        <v>15468830.96553733</v>
      </c>
      <c r="J10" s="35">
        <f t="shared" si="3"/>
        <v>15473301.892904617</v>
      </c>
      <c r="K10" s="35">
        <f t="shared" si="3"/>
        <v>15508460.788892262</v>
      </c>
      <c r="L10" s="35">
        <f t="shared" si="3"/>
        <v>15559374.003901411</v>
      </c>
      <c r="M10" s="35">
        <f t="shared" si="3"/>
        <v>15540576.397815442</v>
      </c>
      <c r="N10" s="35">
        <f t="shared" si="3"/>
        <v>15618973.705677051</v>
      </c>
      <c r="O10" s="35">
        <f t="shared" si="3"/>
        <v>15634074.283967767</v>
      </c>
      <c r="P10" s="35">
        <f t="shared" si="3"/>
        <v>15662679.077746367</v>
      </c>
      <c r="Q10" s="35">
        <f t="shared" si="3"/>
        <v>15691618.141228147</v>
      </c>
      <c r="R10" s="35">
        <f t="shared" si="3"/>
        <v>15722500.160238281</v>
      </c>
      <c r="S10" s="35">
        <f t="shared" si="3"/>
        <v>15729473.576391168</v>
      </c>
      <c r="T10" s="35">
        <f t="shared" si="3"/>
        <v>15767791.113797959</v>
      </c>
      <c r="U10" s="35">
        <f t="shared" si="3"/>
        <v>15775834.638436645</v>
      </c>
      <c r="V10" s="35">
        <f t="shared" si="3"/>
        <v>15789159.267209668</v>
      </c>
      <c r="W10" s="35">
        <f t="shared" si="3"/>
        <v>15819217.987853801</v>
      </c>
      <c r="X10" s="35">
        <f t="shared" si="3"/>
        <v>15849725.091730434</v>
      </c>
      <c r="Y10" s="35">
        <f t="shared" si="3"/>
        <v>15857588.812898289</v>
      </c>
      <c r="Z10" s="35">
        <f t="shared" si="3"/>
        <v>15866485.781003624</v>
      </c>
      <c r="AA10" s="35">
        <f t="shared" si="3"/>
        <v>15901213.499044113</v>
      </c>
      <c r="AB10" s="35">
        <f t="shared" si="3"/>
        <v>15940241.94791018</v>
      </c>
      <c r="AC10" s="35">
        <f t="shared" si="3"/>
        <v>15929526.140806487</v>
      </c>
      <c r="AD10" s="35">
        <f t="shared" si="3"/>
        <v>15971773.454580212</v>
      </c>
      <c r="AE10" s="35">
        <f t="shared" si="3"/>
        <v>16018273.866764683</v>
      </c>
      <c r="AF10" s="35">
        <f t="shared" si="3"/>
        <v>16042141.692626707</v>
      </c>
      <c r="AG10" s="35">
        <f t="shared" si="3"/>
        <v>16096808.645476159</v>
      </c>
      <c r="AH10" s="35">
        <f t="shared" si="3"/>
        <v>16132127.919981604</v>
      </c>
      <c r="AI10" s="35">
        <f t="shared" si="3"/>
        <v>16171780.94873769</v>
      </c>
    </row>
    <row r="11" spans="1:35" x14ac:dyDescent="0.2">
      <c r="A11" s="34" t="s">
        <v>50</v>
      </c>
      <c r="B11" s="35">
        <f t="shared" si="3"/>
        <v>14991601.948078837</v>
      </c>
      <c r="C11" s="35">
        <f t="shared" si="3"/>
        <v>15017354.43168442</v>
      </c>
      <c r="D11" s="35">
        <f t="shared" si="3"/>
        <v>14903910.715553999</v>
      </c>
      <c r="E11" s="35">
        <f t="shared" si="3"/>
        <v>14983333.239760194</v>
      </c>
      <c r="F11" s="35">
        <f t="shared" si="3"/>
        <v>15003069.477779321</v>
      </c>
      <c r="G11" s="35">
        <f t="shared" si="3"/>
        <v>15000895.603008717</v>
      </c>
      <c r="H11" s="35">
        <f t="shared" si="3"/>
        <v>15016700.830462836</v>
      </c>
      <c r="I11" s="35">
        <f t="shared" si="3"/>
        <v>15059272.777076902</v>
      </c>
      <c r="J11" s="35">
        <f t="shared" si="3"/>
        <v>15057702.115042906</v>
      </c>
      <c r="K11" s="35">
        <f t="shared" si="3"/>
        <v>15030174.846984142</v>
      </c>
      <c r="L11" s="35">
        <f t="shared" si="3"/>
        <v>15041689.295561913</v>
      </c>
      <c r="M11" s="35">
        <f t="shared" si="3"/>
        <v>14973986.903543185</v>
      </c>
      <c r="N11" s="35">
        <f t="shared" si="3"/>
        <v>14998790.394753914</v>
      </c>
      <c r="O11" s="35">
        <f t="shared" si="3"/>
        <v>14993416.133247288</v>
      </c>
      <c r="P11" s="35">
        <f t="shared" si="3"/>
        <v>14945275.302549329</v>
      </c>
      <c r="Q11" s="35">
        <f t="shared" si="3"/>
        <v>14924864.690650877</v>
      </c>
      <c r="R11" s="35">
        <f t="shared" si="3"/>
        <v>14908653.521972399</v>
      </c>
      <c r="S11" s="35">
        <f t="shared" si="3"/>
        <v>14894841.243428992</v>
      </c>
      <c r="T11" s="35">
        <f t="shared" si="3"/>
        <v>14882197.719154671</v>
      </c>
      <c r="U11" s="35">
        <f t="shared" si="3"/>
        <v>14863698.05149854</v>
      </c>
      <c r="V11" s="35">
        <f t="shared" si="3"/>
        <v>14825174.213361803</v>
      </c>
      <c r="W11" s="35">
        <f t="shared" si="3"/>
        <v>14832027.230314001</v>
      </c>
      <c r="X11" s="35">
        <f t="shared" si="3"/>
        <v>14789555.19231433</v>
      </c>
      <c r="Y11" s="35">
        <f t="shared" si="3"/>
        <v>14775620.338301376</v>
      </c>
      <c r="Z11" s="35">
        <f t="shared" si="3"/>
        <v>14756076.041967871</v>
      </c>
      <c r="AA11" s="35">
        <f t="shared" si="3"/>
        <v>14763412.594749473</v>
      </c>
      <c r="AB11" s="35">
        <f t="shared" si="3"/>
        <v>14749809.453624329</v>
      </c>
      <c r="AC11" s="35">
        <f t="shared" si="3"/>
        <v>14738292.520624515</v>
      </c>
      <c r="AD11" s="35">
        <f t="shared" si="3"/>
        <v>14729825.971091475</v>
      </c>
      <c r="AE11" s="35">
        <f t="shared" si="3"/>
        <v>14743269.360391442</v>
      </c>
      <c r="AF11" s="35">
        <f t="shared" si="3"/>
        <v>14710816.698989134</v>
      </c>
      <c r="AG11" s="35">
        <f t="shared" si="3"/>
        <v>14732737.322228657</v>
      </c>
      <c r="AH11" s="35">
        <f t="shared" si="3"/>
        <v>14759775.795108115</v>
      </c>
      <c r="AI11" s="35">
        <f t="shared" si="3"/>
        <v>14766893.256838938</v>
      </c>
    </row>
    <row r="12" spans="1:35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spans="1:35" x14ac:dyDescent="0.2">
      <c r="A13" s="17" t="s">
        <v>109</v>
      </c>
      <c r="B13" s="32">
        <v>2017</v>
      </c>
      <c r="C13" s="32">
        <v>2018</v>
      </c>
      <c r="D13" s="32">
        <v>2019</v>
      </c>
      <c r="E13" s="32">
        <v>2020</v>
      </c>
      <c r="F13" s="32">
        <v>2021</v>
      </c>
      <c r="G13" s="32">
        <v>2022</v>
      </c>
      <c r="H13" s="32">
        <v>2023</v>
      </c>
      <c r="I13" s="32">
        <v>2024</v>
      </c>
      <c r="J13" s="32">
        <v>2025</v>
      </c>
      <c r="K13" s="32">
        <v>2026</v>
      </c>
      <c r="L13" s="32">
        <v>2027</v>
      </c>
      <c r="M13" s="32">
        <v>2028</v>
      </c>
      <c r="N13" s="32">
        <v>2029</v>
      </c>
      <c r="O13" s="32">
        <v>2030</v>
      </c>
      <c r="P13" s="32">
        <v>2031</v>
      </c>
      <c r="Q13" s="32">
        <v>2032</v>
      </c>
      <c r="R13" s="32">
        <v>2033</v>
      </c>
      <c r="S13" s="32">
        <v>2034</v>
      </c>
      <c r="T13" s="32">
        <v>2035</v>
      </c>
      <c r="U13" s="32">
        <v>2036</v>
      </c>
      <c r="V13" s="32">
        <v>2037</v>
      </c>
      <c r="W13" s="32">
        <v>2038</v>
      </c>
      <c r="X13" s="32">
        <v>2039</v>
      </c>
      <c r="Y13" s="32">
        <v>2040</v>
      </c>
      <c r="Z13" s="32">
        <v>2041</v>
      </c>
      <c r="AA13" s="32">
        <v>2042</v>
      </c>
      <c r="AB13" s="32">
        <v>2043</v>
      </c>
      <c r="AC13" s="32">
        <v>2044</v>
      </c>
      <c r="AD13" s="32">
        <v>2045</v>
      </c>
      <c r="AE13" s="32">
        <v>2046</v>
      </c>
      <c r="AF13" s="32">
        <v>2047</v>
      </c>
      <c r="AG13" s="32">
        <v>2048</v>
      </c>
      <c r="AH13" s="32">
        <v>2049</v>
      </c>
      <c r="AI13" s="32">
        <v>2050</v>
      </c>
    </row>
    <row r="14" spans="1:35" x14ac:dyDescent="0.2">
      <c r="A14" s="34" t="s">
        <v>47</v>
      </c>
      <c r="B14" s="35">
        <f>SUM(B39,B58)</f>
        <v>22804937.623134613</v>
      </c>
      <c r="C14" s="35">
        <f t="shared" ref="C14:AI14" si="4">SUM(C39,C58)</f>
        <v>22856467.392358195</v>
      </c>
      <c r="D14" s="35">
        <f t="shared" si="4"/>
        <v>22452454.038499549</v>
      </c>
      <c r="E14" s="35">
        <f t="shared" si="4"/>
        <v>22100245.703927834</v>
      </c>
      <c r="F14" s="35">
        <f t="shared" si="4"/>
        <v>21855541.567488343</v>
      </c>
      <c r="G14" s="35">
        <f t="shared" si="4"/>
        <v>21609628.571645342</v>
      </c>
      <c r="H14" s="35">
        <f t="shared" si="4"/>
        <v>21435761.071136162</v>
      </c>
      <c r="I14" s="35">
        <f t="shared" si="4"/>
        <v>21364912.089490898</v>
      </c>
      <c r="J14" s="35">
        <f t="shared" si="4"/>
        <v>21087977.205752436</v>
      </c>
      <c r="K14" s="35">
        <f t="shared" si="4"/>
        <v>20729149.30527813</v>
      </c>
      <c r="L14" s="35">
        <f t="shared" si="4"/>
        <v>20420614.779404003</v>
      </c>
      <c r="M14" s="35">
        <f t="shared" si="4"/>
        <v>20377785.35712821</v>
      </c>
      <c r="N14" s="35">
        <f t="shared" si="4"/>
        <v>20079072.321845092</v>
      </c>
      <c r="O14" s="35">
        <f>SUM(O39,O58)</f>
        <v>19850449.75699015</v>
      </c>
      <c r="P14" s="35">
        <f t="shared" si="4"/>
        <v>19700123.03898111</v>
      </c>
      <c r="Q14" s="35">
        <f t="shared" si="4"/>
        <v>19514364.199551858</v>
      </c>
      <c r="R14" s="35">
        <f t="shared" si="4"/>
        <v>19421452.289349258</v>
      </c>
      <c r="S14" s="35">
        <f t="shared" si="4"/>
        <v>19317038.770740852</v>
      </c>
      <c r="T14" s="35">
        <f t="shared" si="4"/>
        <v>19210704.539308768</v>
      </c>
      <c r="U14" s="35">
        <f t="shared" si="4"/>
        <v>19139874.894135293</v>
      </c>
      <c r="V14" s="35">
        <f t="shared" si="4"/>
        <v>19076674.768313769</v>
      </c>
      <c r="W14" s="35">
        <f t="shared" si="4"/>
        <v>18974389.275396597</v>
      </c>
      <c r="X14" s="35">
        <f t="shared" si="4"/>
        <v>18914761.87004564</v>
      </c>
      <c r="Y14" s="35">
        <f t="shared" si="4"/>
        <v>18849073.008002117</v>
      </c>
      <c r="Z14" s="35">
        <f t="shared" si="4"/>
        <v>18759695.978490341</v>
      </c>
      <c r="AA14" s="35">
        <f t="shared" si="4"/>
        <v>18739699.764644507</v>
      </c>
      <c r="AB14" s="35">
        <f t="shared" si="4"/>
        <v>18663554.745129295</v>
      </c>
      <c r="AC14" s="35">
        <f t="shared" si="4"/>
        <v>18612405.396366209</v>
      </c>
      <c r="AD14" s="35">
        <f t="shared" si="4"/>
        <v>18585456.68170964</v>
      </c>
      <c r="AE14" s="35">
        <f t="shared" si="4"/>
        <v>18590084.685550295</v>
      </c>
      <c r="AF14" s="35">
        <f t="shared" si="4"/>
        <v>18578402.405030899</v>
      </c>
      <c r="AG14" s="35">
        <f t="shared" si="4"/>
        <v>18562813.930426184</v>
      </c>
      <c r="AH14" s="35">
        <f t="shared" si="4"/>
        <v>18585555.712041944</v>
      </c>
      <c r="AI14" s="35">
        <f t="shared" si="4"/>
        <v>18581950.494904011</v>
      </c>
    </row>
    <row r="15" spans="1:35" x14ac:dyDescent="0.2">
      <c r="A15" s="34" t="s">
        <v>48</v>
      </c>
      <c r="B15" s="35">
        <f t="shared" ref="B15:AI17" si="5">SUM(B40,B59)</f>
        <v>22804937.623134613</v>
      </c>
      <c r="C15" s="35">
        <f t="shared" si="5"/>
        <v>22856467.392358191</v>
      </c>
      <c r="D15" s="35">
        <f t="shared" si="5"/>
        <v>22554957.047883295</v>
      </c>
      <c r="E15" s="35">
        <f t="shared" si="5"/>
        <v>22369486.057442348</v>
      </c>
      <c r="F15" s="35">
        <f t="shared" si="5"/>
        <v>22250250.997239038</v>
      </c>
      <c r="G15" s="35">
        <f t="shared" si="5"/>
        <v>22160881.721817937</v>
      </c>
      <c r="H15" s="35">
        <f t="shared" si="5"/>
        <v>22173087.468710139</v>
      </c>
      <c r="I15" s="35">
        <f t="shared" si="5"/>
        <v>22166980.992931515</v>
      </c>
      <c r="J15" s="35">
        <f t="shared" si="5"/>
        <v>22051099.533149116</v>
      </c>
      <c r="K15" s="35">
        <f t="shared" si="5"/>
        <v>21919940.426215578</v>
      </c>
      <c r="L15" s="35">
        <f t="shared" si="5"/>
        <v>21771581.693313275</v>
      </c>
      <c r="M15" s="35">
        <f t="shared" si="5"/>
        <v>21855116.355677716</v>
      </c>
      <c r="N15" s="35">
        <f t="shared" si="5"/>
        <v>21765328.530777339</v>
      </c>
      <c r="O15" s="35">
        <f t="shared" si="5"/>
        <v>21766255.714671463</v>
      </c>
      <c r="P15" s="35">
        <f t="shared" si="5"/>
        <v>21795290.177975912</v>
      </c>
      <c r="Q15" s="35">
        <f t="shared" si="5"/>
        <v>21744169.202787265</v>
      </c>
      <c r="R15" s="35">
        <f t="shared" si="5"/>
        <v>21827775.427177079</v>
      </c>
      <c r="S15" s="35">
        <f t="shared" si="5"/>
        <v>21821004.023275431</v>
      </c>
      <c r="T15" s="35">
        <f t="shared" si="5"/>
        <v>21889238.512241609</v>
      </c>
      <c r="U15" s="35">
        <f t="shared" si="5"/>
        <v>21867349.371722303</v>
      </c>
      <c r="V15" s="35">
        <f t="shared" si="5"/>
        <v>21883965.494699568</v>
      </c>
      <c r="W15" s="35">
        <f t="shared" si="5"/>
        <v>21894502.651487403</v>
      </c>
      <c r="X15" s="35">
        <f t="shared" si="5"/>
        <v>21941821.365139473</v>
      </c>
      <c r="Y15" s="35">
        <f t="shared" si="5"/>
        <v>21921444.02279523</v>
      </c>
      <c r="Z15" s="35">
        <f t="shared" si="5"/>
        <v>22024320.979995515</v>
      </c>
      <c r="AA15" s="35">
        <f t="shared" si="5"/>
        <v>22074713.994309299</v>
      </c>
      <c r="AB15" s="35">
        <f t="shared" si="5"/>
        <v>22149179.106009454</v>
      </c>
      <c r="AC15" s="35">
        <f t="shared" si="5"/>
        <v>22221770.698231455</v>
      </c>
      <c r="AD15" s="35">
        <f t="shared" si="5"/>
        <v>22318646.972158287</v>
      </c>
      <c r="AE15" s="35">
        <f t="shared" si="5"/>
        <v>22403892.589246225</v>
      </c>
      <c r="AF15" s="35">
        <f t="shared" si="5"/>
        <v>22551976.486288875</v>
      </c>
      <c r="AG15" s="35">
        <f t="shared" si="5"/>
        <v>22671858.146461233</v>
      </c>
      <c r="AH15" s="35">
        <f t="shared" si="5"/>
        <v>22719567.815875012</v>
      </c>
      <c r="AI15" s="35">
        <f t="shared" si="5"/>
        <v>22788592.014104947</v>
      </c>
    </row>
    <row r="16" spans="1:35" x14ac:dyDescent="0.2">
      <c r="A16" s="34" t="s">
        <v>49</v>
      </c>
      <c r="B16" s="35">
        <f t="shared" si="5"/>
        <v>22804937.623134613</v>
      </c>
      <c r="C16" s="35">
        <f t="shared" si="5"/>
        <v>22856467.392358191</v>
      </c>
      <c r="D16" s="35">
        <f t="shared" si="5"/>
        <v>22708466.454335533</v>
      </c>
      <c r="E16" s="35">
        <f t="shared" si="5"/>
        <v>22987016.306060467</v>
      </c>
      <c r="F16" s="35">
        <f t="shared" si="5"/>
        <v>23160825.615982916</v>
      </c>
      <c r="G16" s="35">
        <f t="shared" si="5"/>
        <v>23294079.892697677</v>
      </c>
      <c r="H16" s="35">
        <f t="shared" si="5"/>
        <v>23440360.991220355</v>
      </c>
      <c r="I16" s="35">
        <f t="shared" si="5"/>
        <v>23561910.287536722</v>
      </c>
      <c r="J16" s="35">
        <f t="shared" si="5"/>
        <v>23568940.826072097</v>
      </c>
      <c r="K16" s="35">
        <f t="shared" si="5"/>
        <v>23623669.727213703</v>
      </c>
      <c r="L16" s="35">
        <f t="shared" si="5"/>
        <v>23699038.938485399</v>
      </c>
      <c r="M16" s="35">
        <f t="shared" si="5"/>
        <v>23672700.679069128</v>
      </c>
      <c r="N16" s="35">
        <f t="shared" si="5"/>
        <v>23788321.073465385</v>
      </c>
      <c r="O16" s="35">
        <f t="shared" si="5"/>
        <v>23808607.118719261</v>
      </c>
      <c r="P16" s="35">
        <f t="shared" si="5"/>
        <v>23850874.373286903</v>
      </c>
      <c r="Q16" s="35">
        <f t="shared" si="5"/>
        <v>23893661.644617833</v>
      </c>
      <c r="R16" s="35">
        <f t="shared" si="5"/>
        <v>23939443.331435628</v>
      </c>
      <c r="S16" s="35">
        <f t="shared" si="5"/>
        <v>23947871.066602133</v>
      </c>
      <c r="T16" s="35">
        <f t="shared" si="5"/>
        <v>24004956.823743604</v>
      </c>
      <c r="U16" s="35">
        <f t="shared" si="5"/>
        <v>24014917.696245499</v>
      </c>
      <c r="V16" s="35">
        <f t="shared" si="5"/>
        <v>24032285.821057457</v>
      </c>
      <c r="W16" s="35">
        <f t="shared" si="5"/>
        <v>24076373.089786336</v>
      </c>
      <c r="X16" s="35">
        <f t="shared" si="5"/>
        <v>24121077.993814502</v>
      </c>
      <c r="Y16" s="35">
        <f t="shared" si="5"/>
        <v>24130326.719180327</v>
      </c>
      <c r="Z16" s="35">
        <f t="shared" si="5"/>
        <v>24140919.627837617</v>
      </c>
      <c r="AA16" s="35">
        <f t="shared" si="5"/>
        <v>24191598.216128938</v>
      </c>
      <c r="AB16" s="35">
        <f t="shared" si="5"/>
        <v>24248643.043444775</v>
      </c>
      <c r="AC16" s="35">
        <f t="shared" si="5"/>
        <v>24228146.605083156</v>
      </c>
      <c r="AD16" s="35">
        <f t="shared" si="5"/>
        <v>24289794.728397347</v>
      </c>
      <c r="AE16" s="35">
        <f t="shared" si="5"/>
        <v>24357645.683645442</v>
      </c>
      <c r="AF16" s="35">
        <f t="shared" si="5"/>
        <v>24390047.855294175</v>
      </c>
      <c r="AG16" s="35">
        <f t="shared" si="5"/>
        <v>24469813.680694371</v>
      </c>
      <c r="AH16" s="35">
        <f t="shared" si="5"/>
        <v>24518911.965684935</v>
      </c>
      <c r="AI16" s="35">
        <f t="shared" si="5"/>
        <v>24574333.856972862</v>
      </c>
    </row>
    <row r="17" spans="1:35" x14ac:dyDescent="0.2">
      <c r="A17" s="34" t="s">
        <v>50</v>
      </c>
      <c r="B17" s="35">
        <f t="shared" si="5"/>
        <v>22804937.623134613</v>
      </c>
      <c r="C17" s="35">
        <f t="shared" si="5"/>
        <v>22856995.496551327</v>
      </c>
      <c r="D17" s="35">
        <f t="shared" si="5"/>
        <v>22684250.114981242</v>
      </c>
      <c r="E17" s="35">
        <f t="shared" si="5"/>
        <v>22809573.488799401</v>
      </c>
      <c r="F17" s="35">
        <f t="shared" si="5"/>
        <v>22843280.275164835</v>
      </c>
      <c r="G17" s="35">
        <f t="shared" si="5"/>
        <v>22842544.707440581</v>
      </c>
      <c r="H17" s="35">
        <f t="shared" si="5"/>
        <v>22868152.558849912</v>
      </c>
      <c r="I17" s="35">
        <f t="shared" si="5"/>
        <v>22935499.572590835</v>
      </c>
      <c r="J17" s="35">
        <f t="shared" si="5"/>
        <v>22934273.510420702</v>
      </c>
      <c r="K17" s="35">
        <f t="shared" si="5"/>
        <v>22892488.657270595</v>
      </c>
      <c r="L17" s="35">
        <f t="shared" si="5"/>
        <v>22908225.203932475</v>
      </c>
      <c r="M17" s="35">
        <f t="shared" si="5"/>
        <v>22805059.384083871</v>
      </c>
      <c r="N17" s="35">
        <f t="shared" si="5"/>
        <v>22839138.067350157</v>
      </c>
      <c r="O17" s="35">
        <f t="shared" si="5"/>
        <v>22829014.811008558</v>
      </c>
      <c r="P17" s="35">
        <f t="shared" si="5"/>
        <v>22753958.561639104</v>
      </c>
      <c r="Q17" s="35">
        <f t="shared" si="5"/>
        <v>22721839.550754912</v>
      </c>
      <c r="R17" s="35">
        <f t="shared" si="5"/>
        <v>22695891.605124835</v>
      </c>
      <c r="S17" s="35">
        <f t="shared" si="5"/>
        <v>22673294.838617653</v>
      </c>
      <c r="T17" s="35">
        <f t="shared" si="5"/>
        <v>22652403.47206229</v>
      </c>
      <c r="U17" s="35">
        <f t="shared" si="5"/>
        <v>22622293.71151033</v>
      </c>
      <c r="V17" s="35">
        <f t="shared" si="5"/>
        <v>22560294.793208048</v>
      </c>
      <c r="W17" s="35">
        <f t="shared" si="5"/>
        <v>22569376.584934503</v>
      </c>
      <c r="X17" s="35">
        <f t="shared" si="5"/>
        <v>22501578.654374253</v>
      </c>
      <c r="Y17" s="35">
        <f t="shared" si="5"/>
        <v>22477865.234465674</v>
      </c>
      <c r="Z17" s="35">
        <f t="shared" si="5"/>
        <v>22445072.791318305</v>
      </c>
      <c r="AA17" s="35">
        <f t="shared" si="5"/>
        <v>22453929.141359642</v>
      </c>
      <c r="AB17" s="35">
        <f t="shared" si="5"/>
        <v>22429848.098435808</v>
      </c>
      <c r="AC17" s="35">
        <f t="shared" si="5"/>
        <v>22408754.010020044</v>
      </c>
      <c r="AD17" s="35">
        <f t="shared" si="5"/>
        <v>22392104.521636397</v>
      </c>
      <c r="AE17" s="35">
        <f t="shared" si="5"/>
        <v>22409159.164784901</v>
      </c>
      <c r="AF17" s="35">
        <f t="shared" si="5"/>
        <v>22354414.701847211</v>
      </c>
      <c r="AG17" s="35">
        <f t="shared" si="5"/>
        <v>22383844.052873604</v>
      </c>
      <c r="AH17" s="35">
        <f t="shared" si="5"/>
        <v>22420741.606587283</v>
      </c>
      <c r="AI17" s="35">
        <f t="shared" si="5"/>
        <v>22426169.003676567</v>
      </c>
    </row>
    <row r="23" spans="1:35" x14ac:dyDescent="0.2">
      <c r="A23" s="37" t="s">
        <v>10</v>
      </c>
    </row>
    <row r="25" spans="1:35" x14ac:dyDescent="0.2">
      <c r="A25" s="38" t="s">
        <v>110</v>
      </c>
    </row>
    <row r="26" spans="1:35" x14ac:dyDescent="0.2">
      <c r="A26" s="39" t="s">
        <v>111</v>
      </c>
      <c r="B26" s="40">
        <v>2017</v>
      </c>
      <c r="C26" s="40">
        <v>2018</v>
      </c>
      <c r="D26" s="40">
        <v>2019</v>
      </c>
      <c r="E26" s="40">
        <v>2020</v>
      </c>
      <c r="F26" s="40">
        <v>2021</v>
      </c>
      <c r="G26" s="40">
        <v>2022</v>
      </c>
      <c r="H26" s="40">
        <v>2023</v>
      </c>
      <c r="I26" s="40">
        <v>2024</v>
      </c>
      <c r="J26" s="40">
        <v>2025</v>
      </c>
      <c r="K26" s="40">
        <v>2026</v>
      </c>
      <c r="L26" s="40">
        <v>2027</v>
      </c>
      <c r="M26" s="40">
        <v>2028</v>
      </c>
      <c r="N26" s="40">
        <v>2029</v>
      </c>
      <c r="O26" s="40">
        <v>2030</v>
      </c>
      <c r="P26" s="40">
        <v>2031</v>
      </c>
      <c r="Q26" s="40">
        <v>2032</v>
      </c>
      <c r="R26" s="40">
        <v>2033</v>
      </c>
      <c r="S26" s="40">
        <v>2034</v>
      </c>
      <c r="T26" s="40">
        <v>2035</v>
      </c>
      <c r="U26" s="40">
        <v>2036</v>
      </c>
      <c r="V26" s="40">
        <v>2037</v>
      </c>
      <c r="W26" s="40">
        <v>2038</v>
      </c>
      <c r="X26" s="40">
        <v>2039</v>
      </c>
      <c r="Y26" s="40">
        <v>2040</v>
      </c>
      <c r="Z26" s="40">
        <v>2041</v>
      </c>
      <c r="AA26" s="40">
        <v>2042</v>
      </c>
      <c r="AB26" s="40">
        <v>2043</v>
      </c>
      <c r="AC26" s="40">
        <v>2044</v>
      </c>
      <c r="AD26" s="40">
        <v>2045</v>
      </c>
      <c r="AE26" s="40">
        <v>2046</v>
      </c>
      <c r="AF26" s="40">
        <v>2047</v>
      </c>
      <c r="AG26" s="40">
        <v>2048</v>
      </c>
      <c r="AH26" s="40">
        <v>2049</v>
      </c>
      <c r="AI26" s="40">
        <v>2050</v>
      </c>
    </row>
    <row r="27" spans="1:35" x14ac:dyDescent="0.2">
      <c r="A27" s="41" t="s">
        <v>47</v>
      </c>
      <c r="B27" s="42">
        <f>SUM(B33,B39)</f>
        <v>13181853.422100861</v>
      </c>
      <c r="C27" s="42">
        <f t="shared" ref="C27:AI27" si="6">SUM(C33,C39)</f>
        <v>12876131.697802216</v>
      </c>
      <c r="D27" s="42">
        <f t="shared" si="6"/>
        <v>12650913.499651177</v>
      </c>
      <c r="E27" s="42">
        <f t="shared" si="6"/>
        <v>12256542.059059039</v>
      </c>
      <c r="F27" s="42">
        <f t="shared" si="6"/>
        <v>11947825.411912639</v>
      </c>
      <c r="G27" s="42">
        <f t="shared" si="6"/>
        <v>11683074.23217126</v>
      </c>
      <c r="H27" s="42">
        <f t="shared" si="6"/>
        <v>11454621.517344646</v>
      </c>
      <c r="I27" s="42">
        <f t="shared" si="6"/>
        <v>11237309.915511675</v>
      </c>
      <c r="J27" s="42">
        <f t="shared" si="6"/>
        <v>10914217.63869606</v>
      </c>
      <c r="K27" s="42">
        <f t="shared" si="6"/>
        <v>10522601.527123855</v>
      </c>
      <c r="L27" s="42">
        <f t="shared" si="6"/>
        <v>10175310.273698397</v>
      </c>
      <c r="M27" s="42">
        <f t="shared" si="6"/>
        <v>10317868.601251446</v>
      </c>
      <c r="N27" s="42">
        <f t="shared" si="6"/>
        <v>10087259.54197445</v>
      </c>
      <c r="O27" s="42">
        <f t="shared" si="6"/>
        <v>9986390.5404621251</v>
      </c>
      <c r="P27" s="42">
        <f t="shared" si="6"/>
        <v>9831013.9431206882</v>
      </c>
      <c r="Q27" s="42">
        <f t="shared" si="6"/>
        <v>9682106.3791304007</v>
      </c>
      <c r="R27" s="42">
        <f t="shared" si="6"/>
        <v>9556439.4164386783</v>
      </c>
      <c r="S27" s="42">
        <f t="shared" si="6"/>
        <v>9477613.0470858142</v>
      </c>
      <c r="T27" s="42">
        <f t="shared" si="6"/>
        <v>9395312.5672295559</v>
      </c>
      <c r="U27" s="42">
        <f t="shared" si="6"/>
        <v>9324871.9818504043</v>
      </c>
      <c r="V27" s="42">
        <f t="shared" si="6"/>
        <v>9267129.8693457209</v>
      </c>
      <c r="W27" s="42">
        <f t="shared" si="6"/>
        <v>9209148.1630132198</v>
      </c>
      <c r="X27" s="42">
        <f t="shared" si="6"/>
        <v>9157036.5054623131</v>
      </c>
      <c r="Y27" s="42">
        <f t="shared" si="6"/>
        <v>9094622.3133151382</v>
      </c>
      <c r="Z27" s="42">
        <f t="shared" si="6"/>
        <v>9012082.2396310605</v>
      </c>
      <c r="AA27" s="42">
        <f t="shared" si="6"/>
        <v>8981174.6358422451</v>
      </c>
      <c r="AB27" s="42">
        <f t="shared" si="6"/>
        <v>8920677.1943176314</v>
      </c>
      <c r="AC27" s="42">
        <f t="shared" si="6"/>
        <v>8902108.6726615634</v>
      </c>
      <c r="AD27" s="42">
        <f t="shared" si="6"/>
        <v>8924151.3048210256</v>
      </c>
      <c r="AE27" s="42">
        <f t="shared" si="6"/>
        <v>8945235.5616692081</v>
      </c>
      <c r="AF27" s="42">
        <f t="shared" si="6"/>
        <v>9002977.6741738915</v>
      </c>
      <c r="AG27" s="42">
        <f t="shared" si="6"/>
        <v>9053891.3625856936</v>
      </c>
      <c r="AH27" s="42">
        <f t="shared" si="6"/>
        <v>9105763.426308779</v>
      </c>
      <c r="AI27" s="42">
        <f t="shared" si="6"/>
        <v>9176683.1993435714</v>
      </c>
    </row>
    <row r="28" spans="1:35" x14ac:dyDescent="0.2">
      <c r="A28" s="41" t="s">
        <v>48</v>
      </c>
      <c r="B28" s="42">
        <f t="shared" ref="B28:AI30" si="7">SUM(B34,B40)</f>
        <v>13181853.422100861</v>
      </c>
      <c r="C28" s="42">
        <f t="shared" si="7"/>
        <v>12876131.697802216</v>
      </c>
      <c r="D28" s="42">
        <f t="shared" si="7"/>
        <v>12694399.779400554</v>
      </c>
      <c r="E28" s="42">
        <f t="shared" si="7"/>
        <v>12382209.021750759</v>
      </c>
      <c r="F28" s="42">
        <f t="shared" si="7"/>
        <v>12164897.419917788</v>
      </c>
      <c r="G28" s="42">
        <f t="shared" si="7"/>
        <v>11981847.735463114</v>
      </c>
      <c r="H28" s="42">
        <f t="shared" si="7"/>
        <v>11834856.92209539</v>
      </c>
      <c r="I28" s="42">
        <f t="shared" si="7"/>
        <v>11711106.710026227</v>
      </c>
      <c r="J28" s="42">
        <f t="shared" si="7"/>
        <v>11479659.072351862</v>
      </c>
      <c r="K28" s="42">
        <f t="shared" si="7"/>
        <v>11145665.276370425</v>
      </c>
      <c r="L28" s="42">
        <f t="shared" si="7"/>
        <v>10903915.10409979</v>
      </c>
      <c r="M28" s="42">
        <f t="shared" si="7"/>
        <v>10985856.193214316</v>
      </c>
      <c r="N28" s="42">
        <f t="shared" si="7"/>
        <v>10856235.932363559</v>
      </c>
      <c r="O28" s="42">
        <f t="shared" si="7"/>
        <v>10816942.544601038</v>
      </c>
      <c r="P28" s="42">
        <f t="shared" si="7"/>
        <v>10762674.542599749</v>
      </c>
      <c r="Q28" s="42">
        <f t="shared" si="7"/>
        <v>10681452.234968683</v>
      </c>
      <c r="R28" s="42">
        <f t="shared" si="7"/>
        <v>10626585.248397846</v>
      </c>
      <c r="S28" s="42">
        <f t="shared" si="7"/>
        <v>10553269.537084848</v>
      </c>
      <c r="T28" s="42">
        <f t="shared" si="7"/>
        <v>10472646.214023329</v>
      </c>
      <c r="U28" s="42">
        <f t="shared" si="7"/>
        <v>10373693.963133566</v>
      </c>
      <c r="V28" s="42">
        <f t="shared" si="7"/>
        <v>10272824.96162124</v>
      </c>
      <c r="W28" s="42">
        <f t="shared" si="7"/>
        <v>10228619.900388401</v>
      </c>
      <c r="X28" s="42">
        <f t="shared" si="7"/>
        <v>10179622.962599158</v>
      </c>
      <c r="Y28" s="42">
        <f t="shared" si="7"/>
        <v>10083426.040729329</v>
      </c>
      <c r="Z28" s="42">
        <f t="shared" si="7"/>
        <v>10057669.704238649</v>
      </c>
      <c r="AA28" s="42">
        <f t="shared" si="7"/>
        <v>9943503.2452822998</v>
      </c>
      <c r="AB28" s="42">
        <f t="shared" si="7"/>
        <v>9869947.9401414804</v>
      </c>
      <c r="AC28" s="42">
        <f t="shared" si="7"/>
        <v>9793277.9152389988</v>
      </c>
      <c r="AD28" s="42">
        <f t="shared" si="7"/>
        <v>9757578.4348937813</v>
      </c>
      <c r="AE28" s="42">
        <f t="shared" si="7"/>
        <v>9767761.1725761406</v>
      </c>
      <c r="AF28" s="42">
        <f t="shared" si="7"/>
        <v>9750270.8231452629</v>
      </c>
      <c r="AG28" s="42">
        <f t="shared" si="7"/>
        <v>9752067.7768539153</v>
      </c>
      <c r="AH28" s="42">
        <f t="shared" si="7"/>
        <v>9765844.4219535813</v>
      </c>
      <c r="AI28" s="42">
        <f t="shared" si="7"/>
        <v>9815560.1412262823</v>
      </c>
    </row>
    <row r="29" spans="1:35" x14ac:dyDescent="0.2">
      <c r="A29" s="41" t="s">
        <v>49</v>
      </c>
      <c r="B29" s="42">
        <f t="shared" si="7"/>
        <v>13181853.422100861</v>
      </c>
      <c r="C29" s="42">
        <f t="shared" si="7"/>
        <v>12876131.697802216</v>
      </c>
      <c r="D29" s="42">
        <f t="shared" si="7"/>
        <v>12822822.07111221</v>
      </c>
      <c r="E29" s="42">
        <f t="shared" si="7"/>
        <v>12900330.674412062</v>
      </c>
      <c r="F29" s="42">
        <f t="shared" si="7"/>
        <v>12865589.569378125</v>
      </c>
      <c r="G29" s="42">
        <f t="shared" si="7"/>
        <v>12827254.556926882</v>
      </c>
      <c r="H29" s="42">
        <f t="shared" si="7"/>
        <v>12808925.629098635</v>
      </c>
      <c r="I29" s="42">
        <f t="shared" si="7"/>
        <v>12810842.379721198</v>
      </c>
      <c r="J29" s="42">
        <f t="shared" si="7"/>
        <v>12808925.629098635</v>
      </c>
      <c r="K29" s="42">
        <f t="shared" si="7"/>
        <v>12808087.050701264</v>
      </c>
      <c r="L29" s="42">
        <f t="shared" si="7"/>
        <v>12905841.332451928</v>
      </c>
      <c r="M29" s="42">
        <f t="shared" si="7"/>
        <v>12831806.83965547</v>
      </c>
      <c r="N29" s="42">
        <f t="shared" si="7"/>
        <v>12993412.876520231</v>
      </c>
      <c r="O29" s="42">
        <f t="shared" si="7"/>
        <v>13075114.371806934</v>
      </c>
      <c r="P29" s="42">
        <f t="shared" si="7"/>
        <v>13132017.905914247</v>
      </c>
      <c r="Q29" s="42">
        <f t="shared" si="7"/>
        <v>13188921.440021556</v>
      </c>
      <c r="R29" s="42">
        <f t="shared" si="7"/>
        <v>13246543.755612329</v>
      </c>
      <c r="S29" s="42">
        <f t="shared" si="7"/>
        <v>13308239.166276041</v>
      </c>
      <c r="T29" s="42">
        <f t="shared" si="7"/>
        <v>13372570.109045785</v>
      </c>
      <c r="U29" s="42">
        <f t="shared" si="7"/>
        <v>13437619.833298983</v>
      </c>
      <c r="V29" s="42">
        <f t="shared" si="7"/>
        <v>13523274.626744729</v>
      </c>
      <c r="W29" s="42">
        <f t="shared" si="7"/>
        <v>13591439.070759587</v>
      </c>
      <c r="X29" s="42">
        <f t="shared" si="7"/>
        <v>13661640.062310919</v>
      </c>
      <c r="Y29" s="42">
        <f t="shared" si="7"/>
        <v>13737711.102643851</v>
      </c>
      <c r="Z29" s="42">
        <f t="shared" si="7"/>
        <v>13820490.770155746</v>
      </c>
      <c r="AA29" s="42">
        <f t="shared" si="7"/>
        <v>13905786.17285976</v>
      </c>
      <c r="AB29" s="42">
        <f t="shared" si="7"/>
        <v>13999347.562623572</v>
      </c>
      <c r="AC29" s="42">
        <f t="shared" si="7"/>
        <v>14096862.250546411</v>
      </c>
      <c r="AD29" s="42">
        <f t="shared" si="7"/>
        <v>14200726.174906498</v>
      </c>
      <c r="AE29" s="42">
        <f t="shared" si="7"/>
        <v>14315132.227690663</v>
      </c>
      <c r="AF29" s="42">
        <f t="shared" si="7"/>
        <v>14435647.923084252</v>
      </c>
      <c r="AG29" s="42">
        <f t="shared" si="7"/>
        <v>14570179.857405327</v>
      </c>
      <c r="AH29" s="42">
        <f t="shared" si="7"/>
        <v>14719207.218309527</v>
      </c>
      <c r="AI29" s="42">
        <f t="shared" si="7"/>
        <v>14878896.504551727</v>
      </c>
    </row>
    <row r="30" spans="1:35" x14ac:dyDescent="0.2">
      <c r="A30" s="41" t="s">
        <v>50</v>
      </c>
      <c r="B30" s="42">
        <f t="shared" si="7"/>
        <v>13181853.422100861</v>
      </c>
      <c r="C30" s="42">
        <f t="shared" si="7"/>
        <v>12876131.697802216</v>
      </c>
      <c r="D30" s="42">
        <f t="shared" si="7"/>
        <v>12780893.151243662</v>
      </c>
      <c r="E30" s="42">
        <f t="shared" si="7"/>
        <v>12735849.511613458</v>
      </c>
      <c r="F30" s="42">
        <f t="shared" si="7"/>
        <v>12659299.283624884</v>
      </c>
      <c r="G30" s="42">
        <f t="shared" si="7"/>
        <v>12591853.621093486</v>
      </c>
      <c r="H30" s="42">
        <f t="shared" si="7"/>
        <v>12565857.690774985</v>
      </c>
      <c r="I30" s="42">
        <f t="shared" si="7"/>
        <v>12537346.025264379</v>
      </c>
      <c r="J30" s="42">
        <f t="shared" si="7"/>
        <v>12506318.624561649</v>
      </c>
      <c r="K30" s="42">
        <f t="shared" si="7"/>
        <v>12479843.506587517</v>
      </c>
      <c r="L30" s="42">
        <f t="shared" si="7"/>
        <v>12535309.477727905</v>
      </c>
      <c r="M30" s="42">
        <f t="shared" si="7"/>
        <v>12480322.694243155</v>
      </c>
      <c r="N30" s="42">
        <f t="shared" si="7"/>
        <v>12595207.934682965</v>
      </c>
      <c r="O30" s="42">
        <f t="shared" si="7"/>
        <v>12640131.777399264</v>
      </c>
      <c r="P30" s="42">
        <f t="shared" si="7"/>
        <v>12644324.669386119</v>
      </c>
      <c r="Q30" s="42">
        <f t="shared" si="7"/>
        <v>12653668.828671109</v>
      </c>
      <c r="R30" s="42">
        <f t="shared" si="7"/>
        <v>12672237.350327179</v>
      </c>
      <c r="S30" s="42">
        <f t="shared" si="7"/>
        <v>12700509.422009969</v>
      </c>
      <c r="T30" s="42">
        <f t="shared" si="7"/>
        <v>12731656.619626604</v>
      </c>
      <c r="U30" s="42">
        <f t="shared" si="7"/>
        <v>12765559.146263169</v>
      </c>
      <c r="V30" s="42">
        <f t="shared" si="7"/>
        <v>12818269.788383622</v>
      </c>
      <c r="W30" s="42">
        <f t="shared" si="7"/>
        <v>12858521.551457427</v>
      </c>
      <c r="X30" s="42">
        <f t="shared" si="7"/>
        <v>12902487.018862443</v>
      </c>
      <c r="Y30" s="42">
        <f t="shared" si="7"/>
        <v>12954359.082585528</v>
      </c>
      <c r="Z30" s="42">
        <f t="shared" si="7"/>
        <v>13015215.914851874</v>
      </c>
      <c r="AA30" s="42">
        <f t="shared" si="7"/>
        <v>13080385.436018985</v>
      </c>
      <c r="AB30" s="42">
        <f t="shared" si="7"/>
        <v>13154779.319557175</v>
      </c>
      <c r="AC30" s="42">
        <f t="shared" si="7"/>
        <v>13235762.033360418</v>
      </c>
      <c r="AD30" s="42">
        <f t="shared" si="7"/>
        <v>13324411.749653911</v>
      </c>
      <c r="AE30" s="42">
        <f t="shared" si="7"/>
        <v>13422765.01597413</v>
      </c>
      <c r="AF30" s="42">
        <f t="shared" si="7"/>
        <v>13531301.019976702</v>
      </c>
      <c r="AG30" s="42">
        <f t="shared" si="7"/>
        <v>13650379.152403366</v>
      </c>
      <c r="AH30" s="42">
        <f t="shared" si="7"/>
        <v>13782035.960790597</v>
      </c>
      <c r="AI30" s="42">
        <f t="shared" si="7"/>
        <v>13925912.054396663</v>
      </c>
    </row>
    <row r="32" spans="1:35" x14ac:dyDescent="0.2">
      <c r="A32" s="39" t="s">
        <v>112</v>
      </c>
      <c r="B32" s="40">
        <v>2017</v>
      </c>
      <c r="C32" s="40">
        <v>2018</v>
      </c>
      <c r="D32" s="40">
        <v>2019</v>
      </c>
      <c r="E32" s="40">
        <v>2020</v>
      </c>
      <c r="F32" s="40">
        <v>2021</v>
      </c>
      <c r="G32" s="40">
        <v>2022</v>
      </c>
      <c r="H32" s="40">
        <v>2023</v>
      </c>
      <c r="I32" s="40">
        <v>2024</v>
      </c>
      <c r="J32" s="40">
        <v>2025</v>
      </c>
      <c r="K32" s="40">
        <v>2026</v>
      </c>
      <c r="L32" s="40">
        <v>2027</v>
      </c>
      <c r="M32" s="40">
        <v>2028</v>
      </c>
      <c r="N32" s="40">
        <v>2029</v>
      </c>
      <c r="O32" s="40">
        <v>2030</v>
      </c>
      <c r="P32" s="40">
        <v>2031</v>
      </c>
      <c r="Q32" s="40">
        <v>2032</v>
      </c>
      <c r="R32" s="40">
        <v>2033</v>
      </c>
      <c r="S32" s="40">
        <v>2034</v>
      </c>
      <c r="T32" s="40">
        <v>2035</v>
      </c>
      <c r="U32" s="40">
        <v>2036</v>
      </c>
      <c r="V32" s="40">
        <v>2037</v>
      </c>
      <c r="W32" s="40">
        <v>2038</v>
      </c>
      <c r="X32" s="40">
        <v>2039</v>
      </c>
      <c r="Y32" s="40">
        <v>2040</v>
      </c>
      <c r="Z32" s="40">
        <v>2041</v>
      </c>
      <c r="AA32" s="40">
        <v>2042</v>
      </c>
      <c r="AB32" s="40">
        <v>2043</v>
      </c>
      <c r="AC32" s="40">
        <v>2044</v>
      </c>
      <c r="AD32" s="40">
        <v>2045</v>
      </c>
      <c r="AE32" s="40">
        <v>2046</v>
      </c>
      <c r="AF32" s="40">
        <v>2047</v>
      </c>
      <c r="AG32" s="40">
        <v>2048</v>
      </c>
      <c r="AH32" s="40">
        <v>2049</v>
      </c>
      <c r="AI32" s="40">
        <v>2050</v>
      </c>
    </row>
    <row r="33" spans="1:35" x14ac:dyDescent="0.2">
      <c r="A33" s="41" t="s">
        <v>47</v>
      </c>
      <c r="B33" s="42">
        <v>5360238.0487569151</v>
      </c>
      <c r="C33" s="42">
        <v>5235920.0817425307</v>
      </c>
      <c r="D33" s="42">
        <v>5144337.8803369505</v>
      </c>
      <c r="E33" s="42">
        <v>4983971.6000033496</v>
      </c>
      <c r="F33" s="42">
        <v>4858435.7845660187</v>
      </c>
      <c r="G33" s="42">
        <v>4750777.9839775469</v>
      </c>
      <c r="H33" s="42">
        <v>4657880.5062751845</v>
      </c>
      <c r="I33" s="42">
        <v>4569513.4247061824</v>
      </c>
      <c r="J33" s="42">
        <v>4438131.9368387097</v>
      </c>
      <c r="K33" s="42">
        <v>4278886.0770542203</v>
      </c>
      <c r="L33" s="42">
        <v>4137664.3739293395</v>
      </c>
      <c r="M33" s="42">
        <v>4195633.9588615941</v>
      </c>
      <c r="N33" s="42">
        <v>4101859.630294709</v>
      </c>
      <c r="O33" s="42">
        <v>4060842.4954098705</v>
      </c>
      <c r="P33" s="42">
        <v>3997660.5192274032</v>
      </c>
      <c r="Q33" s="42">
        <v>3937109.0956385015</v>
      </c>
      <c r="R33" s="42">
        <v>3886008.1758116651</v>
      </c>
      <c r="S33" s="42">
        <v>3853954.4053197117</v>
      </c>
      <c r="T33" s="42">
        <v>3820487.9306571404</v>
      </c>
      <c r="U33" s="42">
        <v>3791844.1357494388</v>
      </c>
      <c r="V33" s="42">
        <v>3768364.018155029</v>
      </c>
      <c r="W33" s="42">
        <v>3744786.4726867843</v>
      </c>
      <c r="X33" s="42">
        <v>3723595.9101275131</v>
      </c>
      <c r="Y33" s="42">
        <v>3698215.9489933085</v>
      </c>
      <c r="Z33" s="42">
        <v>3664652.0464569014</v>
      </c>
      <c r="AA33" s="42">
        <v>3652083.8507320927</v>
      </c>
      <c r="AB33" s="42">
        <v>3627483.3125885734</v>
      </c>
      <c r="AC33" s="42">
        <v>3619932.6523663048</v>
      </c>
      <c r="AD33" s="42">
        <v>3628896.0167591916</v>
      </c>
      <c r="AE33" s="42">
        <v>3637469.669656734</v>
      </c>
      <c r="AF33" s="42">
        <v>3660949.7872511437</v>
      </c>
      <c r="AG33" s="42">
        <v>3681653.2104412345</v>
      </c>
      <c r="AH33" s="42">
        <v>3702746.3451266694</v>
      </c>
      <c r="AI33" s="42">
        <v>3731584.9957820433</v>
      </c>
    </row>
    <row r="34" spans="1:35" x14ac:dyDescent="0.2">
      <c r="A34" s="41" t="s">
        <v>48</v>
      </c>
      <c r="B34" s="42">
        <v>5360238.0487569151</v>
      </c>
      <c r="C34" s="42">
        <v>5235920.0817425307</v>
      </c>
      <c r="D34" s="42">
        <v>5162021.0394381341</v>
      </c>
      <c r="E34" s="42">
        <v>5035072.5198301859</v>
      </c>
      <c r="F34" s="42">
        <v>4946705.4382611848</v>
      </c>
      <c r="G34" s="42">
        <v>4872270.5426506912</v>
      </c>
      <c r="H34" s="42">
        <v>4812498.5420524776</v>
      </c>
      <c r="I34" s="42">
        <v>4762177.0452163247</v>
      </c>
      <c r="J34" s="42">
        <v>4668061.7190910177</v>
      </c>
      <c r="K34" s="42">
        <v>4532247.2629640177</v>
      </c>
      <c r="L34" s="42">
        <v>4433942.5382637735</v>
      </c>
      <c r="M34" s="42">
        <v>4467262.8711155904</v>
      </c>
      <c r="N34" s="42">
        <v>4414554.3913704641</v>
      </c>
      <c r="O34" s="42">
        <v>4398576.2200614056</v>
      </c>
      <c r="P34" s="42">
        <v>4376508.806637614</v>
      </c>
      <c r="Q34" s="42">
        <v>4343480.7574073039</v>
      </c>
      <c r="R34" s="42">
        <v>4321169.7742989231</v>
      </c>
      <c r="S34" s="42">
        <v>4291356.844905192</v>
      </c>
      <c r="T34" s="42">
        <v>4258572.3653594712</v>
      </c>
      <c r="U34" s="42">
        <v>4218334.6534653176</v>
      </c>
      <c r="V34" s="42">
        <v>4177317.5185804777</v>
      </c>
      <c r="W34" s="42">
        <v>4159342.0758577865</v>
      </c>
      <c r="X34" s="42">
        <v>4139418.075658381</v>
      </c>
      <c r="Y34" s="42">
        <v>4100300.7843133388</v>
      </c>
      <c r="Z34" s="42">
        <v>4089827.2878759969</v>
      </c>
      <c r="AA34" s="42">
        <v>4043402.9059932758</v>
      </c>
      <c r="AB34" s="42">
        <v>4013492.5487257089</v>
      </c>
      <c r="AC34" s="42">
        <v>3982315.6290982775</v>
      </c>
      <c r="AD34" s="42">
        <v>3967798.8758967542</v>
      </c>
      <c r="AE34" s="42">
        <v>3971939.5605347729</v>
      </c>
      <c r="AF34" s="42">
        <v>3964827.3257447649</v>
      </c>
      <c r="AG34" s="42">
        <v>3965558.0347985332</v>
      </c>
      <c r="AH34" s="42">
        <v>3971160.1375440871</v>
      </c>
      <c r="AI34" s="42">
        <v>3991376.4213649994</v>
      </c>
    </row>
    <row r="35" spans="1:35" x14ac:dyDescent="0.2">
      <c r="A35" s="41" t="s">
        <v>49</v>
      </c>
      <c r="B35" s="42">
        <v>5360238.0487569151</v>
      </c>
      <c r="C35" s="42">
        <v>5235920.0817425307</v>
      </c>
      <c r="D35" s="42">
        <v>5214242.3798140828</v>
      </c>
      <c r="E35" s="42">
        <v>5245760.2969999397</v>
      </c>
      <c r="F35" s="42">
        <v>5231633.2552937586</v>
      </c>
      <c r="G35" s="42">
        <v>5216044.7954800418</v>
      </c>
      <c r="H35" s="42">
        <v>5208591.563131609</v>
      </c>
      <c r="I35" s="42">
        <v>5209370.9861222953</v>
      </c>
      <c r="J35" s="42">
        <v>5208591.563131609</v>
      </c>
      <c r="K35" s="42">
        <v>5208250.5655731848</v>
      </c>
      <c r="L35" s="42">
        <v>5248001.1380981607</v>
      </c>
      <c r="M35" s="42">
        <v>5217895.925082922</v>
      </c>
      <c r="N35" s="42">
        <v>5283611.0259851171</v>
      </c>
      <c r="O35" s="42">
        <v>5316833.9309630971</v>
      </c>
      <c r="P35" s="42">
        <v>5339973.0509990826</v>
      </c>
      <c r="Q35" s="42">
        <v>5363112.1710350672</v>
      </c>
      <c r="R35" s="42">
        <v>5386543.5746925594</v>
      </c>
      <c r="S35" s="42">
        <v>5411631.2522052573</v>
      </c>
      <c r="T35" s="42">
        <v>5437790.6363301501</v>
      </c>
      <c r="U35" s="42">
        <v>5464242.3040765496</v>
      </c>
      <c r="V35" s="42">
        <v>5499072.7689728215</v>
      </c>
      <c r="W35" s="42">
        <v>5526790.9990790822</v>
      </c>
      <c r="X35" s="42">
        <v>5555337.3661129493</v>
      </c>
      <c r="Y35" s="42">
        <v>5586270.7160557928</v>
      </c>
      <c r="Z35" s="42">
        <v>5619932.0464660339</v>
      </c>
      <c r="AA35" s="42">
        <v>5654616.3695515525</v>
      </c>
      <c r="AB35" s="42">
        <v>5692661.9542844016</v>
      </c>
      <c r="AC35" s="42">
        <v>5732315.0989355408</v>
      </c>
      <c r="AD35" s="42">
        <v>5774550.0822433289</v>
      </c>
      <c r="AE35" s="42">
        <v>5821071.8919998845</v>
      </c>
      <c r="AF35" s="42">
        <v>5870078.1125392551</v>
      </c>
      <c r="AG35" s="42">
        <v>5924783.8636980141</v>
      </c>
      <c r="AH35" s="42">
        <v>5985384.0012238342</v>
      </c>
      <c r="AI35" s="42">
        <v>6050319.6791353431</v>
      </c>
    </row>
    <row r="36" spans="1:35" x14ac:dyDescent="0.2">
      <c r="A36" s="41" t="s">
        <v>50</v>
      </c>
      <c r="B36" s="42">
        <v>5360238.0487569151</v>
      </c>
      <c r="C36" s="42">
        <v>5235920.0817425307</v>
      </c>
      <c r="D36" s="42">
        <v>5197192.5018928293</v>
      </c>
      <c r="E36" s="42">
        <v>5178876.0616117148</v>
      </c>
      <c r="F36" s="42">
        <v>5147747.8559212005</v>
      </c>
      <c r="G36" s="42">
        <v>5120321.9094364448</v>
      </c>
      <c r="H36" s="42">
        <v>5109750.9851252688</v>
      </c>
      <c r="I36" s="42">
        <v>5098157.0681388192</v>
      </c>
      <c r="J36" s="42">
        <v>5085540.1584770912</v>
      </c>
      <c r="K36" s="42">
        <v>5074774.3784182444</v>
      </c>
      <c r="L36" s="42">
        <v>5097328.9312112136</v>
      </c>
      <c r="M36" s="42">
        <v>5074969.2341659153</v>
      </c>
      <c r="N36" s="42">
        <v>5121685.8996701455</v>
      </c>
      <c r="O36" s="42">
        <v>5139953.6260143425</v>
      </c>
      <c r="P36" s="42">
        <v>5141658.6138064675</v>
      </c>
      <c r="Q36" s="42">
        <v>5145458.300886062</v>
      </c>
      <c r="R36" s="42">
        <v>5153008.9611083297</v>
      </c>
      <c r="S36" s="42">
        <v>5164505.4502209444</v>
      </c>
      <c r="T36" s="42">
        <v>5177171.0738195898</v>
      </c>
      <c r="U36" s="42">
        <v>5190957.1179673448</v>
      </c>
      <c r="V36" s="42">
        <v>5212391.2502112025</v>
      </c>
      <c r="W36" s="42">
        <v>5228759.1330156056</v>
      </c>
      <c r="X36" s="42">
        <v>5246637.14786446</v>
      </c>
      <c r="Y36" s="42">
        <v>5267730.2825498944</v>
      </c>
      <c r="Z36" s="42">
        <v>5292476.962504169</v>
      </c>
      <c r="AA36" s="42">
        <v>5318977.3441874841</v>
      </c>
      <c r="AB36" s="42">
        <v>5349228.6990134772</v>
      </c>
      <c r="AC36" s="42">
        <v>5382159.3203699524</v>
      </c>
      <c r="AD36" s="42">
        <v>5418207.6336891688</v>
      </c>
      <c r="AE36" s="42">
        <v>5458201.775898735</v>
      </c>
      <c r="AF36" s="42">
        <v>5502336.6027463162</v>
      </c>
      <c r="AG36" s="42">
        <v>5550758.2560426705</v>
      </c>
      <c r="AH36" s="42">
        <v>5604294.8727154005</v>
      </c>
      <c r="AI36" s="42">
        <v>5662800.3109537531</v>
      </c>
    </row>
    <row r="38" spans="1:35" x14ac:dyDescent="0.2">
      <c r="A38" s="39" t="s">
        <v>113</v>
      </c>
      <c r="B38" s="40">
        <v>2017</v>
      </c>
      <c r="C38" s="40">
        <v>2018</v>
      </c>
      <c r="D38" s="40">
        <v>2019</v>
      </c>
      <c r="E38" s="40">
        <v>2020</v>
      </c>
      <c r="F38" s="40">
        <v>2021</v>
      </c>
      <c r="G38" s="40">
        <v>2022</v>
      </c>
      <c r="H38" s="40">
        <v>2023</v>
      </c>
      <c r="I38" s="40">
        <v>2024</v>
      </c>
      <c r="J38" s="40">
        <v>2025</v>
      </c>
      <c r="K38" s="40">
        <v>2026</v>
      </c>
      <c r="L38" s="40">
        <v>2027</v>
      </c>
      <c r="M38" s="40">
        <v>2028</v>
      </c>
      <c r="N38" s="40">
        <v>2029</v>
      </c>
      <c r="O38" s="40">
        <v>2030</v>
      </c>
      <c r="P38" s="40">
        <v>2031</v>
      </c>
      <c r="Q38" s="40">
        <v>2032</v>
      </c>
      <c r="R38" s="40">
        <v>2033</v>
      </c>
      <c r="S38" s="40">
        <v>2034</v>
      </c>
      <c r="T38" s="40">
        <v>2035</v>
      </c>
      <c r="U38" s="40">
        <v>2036</v>
      </c>
      <c r="V38" s="40">
        <v>2037</v>
      </c>
      <c r="W38" s="40">
        <v>2038</v>
      </c>
      <c r="X38" s="40">
        <v>2039</v>
      </c>
      <c r="Y38" s="40">
        <v>2040</v>
      </c>
      <c r="Z38" s="40">
        <v>2041</v>
      </c>
      <c r="AA38" s="40">
        <v>2042</v>
      </c>
      <c r="AB38" s="40">
        <v>2043</v>
      </c>
      <c r="AC38" s="40">
        <v>2044</v>
      </c>
      <c r="AD38" s="40">
        <v>2045</v>
      </c>
      <c r="AE38" s="40">
        <v>2046</v>
      </c>
      <c r="AF38" s="40">
        <v>2047</v>
      </c>
      <c r="AG38" s="40">
        <v>2048</v>
      </c>
      <c r="AH38" s="40">
        <v>2049</v>
      </c>
      <c r="AI38" s="40">
        <v>2050</v>
      </c>
    </row>
    <row r="39" spans="1:35" x14ac:dyDescent="0.2">
      <c r="A39" s="41" t="s">
        <v>47</v>
      </c>
      <c r="B39" s="42">
        <v>7821615.3733439464</v>
      </c>
      <c r="C39" s="42">
        <v>7640211.6160596861</v>
      </c>
      <c r="D39" s="42">
        <v>7506575.6193142263</v>
      </c>
      <c r="E39" s="42">
        <v>7272570.4590556892</v>
      </c>
      <c r="F39" s="42">
        <v>7089389.62734662</v>
      </c>
      <c r="G39" s="42">
        <v>6932296.248193712</v>
      </c>
      <c r="H39" s="42">
        <v>6796741.0110694608</v>
      </c>
      <c r="I39" s="42">
        <v>6667796.4908054918</v>
      </c>
      <c r="J39" s="42">
        <v>6476085.7018573508</v>
      </c>
      <c r="K39" s="42">
        <v>6243715.4500696352</v>
      </c>
      <c r="L39" s="42">
        <v>6037645.8997690566</v>
      </c>
      <c r="M39" s="42">
        <v>6122234.6423898526</v>
      </c>
      <c r="N39" s="42">
        <v>5985399.911679741</v>
      </c>
      <c r="O39" s="42">
        <v>5925548.0450522536</v>
      </c>
      <c r="P39" s="42">
        <v>5833353.4238932859</v>
      </c>
      <c r="Q39" s="42">
        <v>5744997.2834918983</v>
      </c>
      <c r="R39" s="42">
        <v>5670431.2406270131</v>
      </c>
      <c r="S39" s="42">
        <v>5623658.641766103</v>
      </c>
      <c r="T39" s="42">
        <v>5574824.636572415</v>
      </c>
      <c r="U39" s="42">
        <v>5533027.8461009646</v>
      </c>
      <c r="V39" s="42">
        <v>5498765.8511906909</v>
      </c>
      <c r="W39" s="42">
        <v>5464361.6903264364</v>
      </c>
      <c r="X39" s="42">
        <v>5433440.5953348</v>
      </c>
      <c r="Y39" s="42">
        <v>5396406.3643218288</v>
      </c>
      <c r="Z39" s="42">
        <v>5347430.1931741582</v>
      </c>
      <c r="AA39" s="42">
        <v>5329090.7851101523</v>
      </c>
      <c r="AB39" s="42">
        <v>5293193.8817290589</v>
      </c>
      <c r="AC39" s="42">
        <v>5282176.0202952586</v>
      </c>
      <c r="AD39" s="42">
        <v>5295255.2880618349</v>
      </c>
      <c r="AE39" s="42">
        <v>5307765.8920124732</v>
      </c>
      <c r="AF39" s="42">
        <v>5342027.8869227469</v>
      </c>
      <c r="AG39" s="42">
        <v>5372238.1521444581</v>
      </c>
      <c r="AH39" s="42">
        <v>5403017.0811821092</v>
      </c>
      <c r="AI39" s="42">
        <v>5445098.2035615286</v>
      </c>
    </row>
    <row r="40" spans="1:35" x14ac:dyDescent="0.2">
      <c r="A40" s="41" t="s">
        <v>48</v>
      </c>
      <c r="B40" s="42">
        <v>7821615.3733439464</v>
      </c>
      <c r="C40" s="42">
        <v>7640211.6160596842</v>
      </c>
      <c r="D40" s="42">
        <v>7532378.7399624186</v>
      </c>
      <c r="E40" s="42">
        <v>7347136.5019205725</v>
      </c>
      <c r="F40" s="42">
        <v>7218191.9816566035</v>
      </c>
      <c r="G40" s="42">
        <v>7109577.1928124232</v>
      </c>
      <c r="H40" s="42">
        <v>7022358.3800429124</v>
      </c>
      <c r="I40" s="42">
        <v>6948929.6648099022</v>
      </c>
      <c r="J40" s="42">
        <v>6811597.353260844</v>
      </c>
      <c r="K40" s="42">
        <v>6613418.013406408</v>
      </c>
      <c r="L40" s="42">
        <v>6469972.5658360161</v>
      </c>
      <c r="M40" s="42">
        <v>6518593.3220987245</v>
      </c>
      <c r="N40" s="42">
        <v>6441681.5409930935</v>
      </c>
      <c r="O40" s="42">
        <v>6418366.3245396316</v>
      </c>
      <c r="P40" s="42">
        <v>6386165.7359621339</v>
      </c>
      <c r="Q40" s="42">
        <v>6337971.4775613789</v>
      </c>
      <c r="R40" s="42">
        <v>6305415.4740989227</v>
      </c>
      <c r="S40" s="42">
        <v>6261912.6921796547</v>
      </c>
      <c r="T40" s="42">
        <v>6214073.8486638591</v>
      </c>
      <c r="U40" s="42">
        <v>6155359.3096682495</v>
      </c>
      <c r="V40" s="42">
        <v>6095507.4430407621</v>
      </c>
      <c r="W40" s="42">
        <v>6069277.8245306145</v>
      </c>
      <c r="X40" s="42">
        <v>6040204.8869407773</v>
      </c>
      <c r="Y40" s="42">
        <v>5983125.2564159892</v>
      </c>
      <c r="Z40" s="42">
        <v>5967842.4163626516</v>
      </c>
      <c r="AA40" s="42">
        <v>5900100.3392890235</v>
      </c>
      <c r="AB40" s="42">
        <v>5856455.3914157711</v>
      </c>
      <c r="AC40" s="42">
        <v>5810962.2861407222</v>
      </c>
      <c r="AD40" s="42">
        <v>5789779.5589970266</v>
      </c>
      <c r="AE40" s="42">
        <v>5795821.6120413681</v>
      </c>
      <c r="AF40" s="42">
        <v>5785443.497400498</v>
      </c>
      <c r="AG40" s="42">
        <v>5786509.7420553816</v>
      </c>
      <c r="AH40" s="42">
        <v>5794684.2844094932</v>
      </c>
      <c r="AI40" s="42">
        <v>5824183.719861283</v>
      </c>
    </row>
    <row r="41" spans="1:35" x14ac:dyDescent="0.2">
      <c r="A41" s="41" t="s">
        <v>49</v>
      </c>
      <c r="B41" s="42">
        <v>7821615.3733439464</v>
      </c>
      <c r="C41" s="42">
        <v>7640211.6160596842</v>
      </c>
      <c r="D41" s="42">
        <v>7608579.6912981272</v>
      </c>
      <c r="E41" s="42">
        <v>7654570.3774121227</v>
      </c>
      <c r="F41" s="42">
        <v>7633956.314084366</v>
      </c>
      <c r="G41" s="42">
        <v>7611209.7614468401</v>
      </c>
      <c r="H41" s="42">
        <v>7600334.0659670252</v>
      </c>
      <c r="I41" s="42">
        <v>7601471.393598902</v>
      </c>
      <c r="J41" s="42">
        <v>7600334.0659670252</v>
      </c>
      <c r="K41" s="42">
        <v>7599836.4851280795</v>
      </c>
      <c r="L41" s="42">
        <v>7657840.1943537667</v>
      </c>
      <c r="M41" s="42">
        <v>7613910.9145725481</v>
      </c>
      <c r="N41" s="42">
        <v>7709801.8505351143</v>
      </c>
      <c r="O41" s="42">
        <v>7758280.4408438383</v>
      </c>
      <c r="P41" s="42">
        <v>7792044.8549151644</v>
      </c>
      <c r="Q41" s="42">
        <v>7825809.2689864896</v>
      </c>
      <c r="R41" s="42">
        <v>7860000.1809197702</v>
      </c>
      <c r="S41" s="42">
        <v>7896607.914070785</v>
      </c>
      <c r="T41" s="42">
        <v>7934779.4727156339</v>
      </c>
      <c r="U41" s="42">
        <v>7973377.5292224335</v>
      </c>
      <c r="V41" s="42">
        <v>8024201.8577719061</v>
      </c>
      <c r="W41" s="42">
        <v>8064648.0716805039</v>
      </c>
      <c r="X41" s="42">
        <v>8106302.6961979689</v>
      </c>
      <c r="Y41" s="42">
        <v>8151440.3865880584</v>
      </c>
      <c r="Z41" s="42">
        <v>8200558.7236897126</v>
      </c>
      <c r="AA41" s="42">
        <v>8251169.8033082075</v>
      </c>
      <c r="AB41" s="42">
        <v>8306685.6083391691</v>
      </c>
      <c r="AC41" s="42">
        <v>8364547.151610869</v>
      </c>
      <c r="AD41" s="42">
        <v>8426176.0926631689</v>
      </c>
      <c r="AE41" s="42">
        <v>8494060.3356907777</v>
      </c>
      <c r="AF41" s="42">
        <v>8565569.8105449975</v>
      </c>
      <c r="AG41" s="42">
        <v>8645395.9937073123</v>
      </c>
      <c r="AH41" s="42">
        <v>8733823.217085693</v>
      </c>
      <c r="AI41" s="42">
        <v>8828576.8254163843</v>
      </c>
    </row>
    <row r="42" spans="1:35" x14ac:dyDescent="0.2">
      <c r="A42" s="41" t="s">
        <v>50</v>
      </c>
      <c r="B42" s="42">
        <v>7821615.3733439464</v>
      </c>
      <c r="C42" s="42">
        <v>7640211.6160596842</v>
      </c>
      <c r="D42" s="42">
        <v>7583700.6493508331</v>
      </c>
      <c r="E42" s="42">
        <v>7556973.4500017436</v>
      </c>
      <c r="F42" s="42">
        <v>7511551.4277036833</v>
      </c>
      <c r="G42" s="42">
        <v>7471531.7116570398</v>
      </c>
      <c r="H42" s="42">
        <v>7456106.7056497158</v>
      </c>
      <c r="I42" s="42">
        <v>7439188.9571255594</v>
      </c>
      <c r="J42" s="42">
        <v>7420778.4660845585</v>
      </c>
      <c r="K42" s="42">
        <v>7405069.1281692712</v>
      </c>
      <c r="L42" s="42">
        <v>7437980.5465166904</v>
      </c>
      <c r="M42" s="42">
        <v>7405353.4600772401</v>
      </c>
      <c r="N42" s="42">
        <v>7473522.0350128207</v>
      </c>
      <c r="O42" s="42">
        <v>7500178.1513849208</v>
      </c>
      <c r="P42" s="42">
        <v>7502666.0555796502</v>
      </c>
      <c r="Q42" s="42">
        <v>7508210.5277850479</v>
      </c>
      <c r="R42" s="42">
        <v>7519228.3892188482</v>
      </c>
      <c r="S42" s="42">
        <v>7536003.9717890248</v>
      </c>
      <c r="T42" s="42">
        <v>7554485.5458070133</v>
      </c>
      <c r="U42" s="42">
        <v>7574602.0282958243</v>
      </c>
      <c r="V42" s="42">
        <v>7605878.5381724183</v>
      </c>
      <c r="W42" s="42">
        <v>7629762.4184418218</v>
      </c>
      <c r="X42" s="42">
        <v>7655849.870997983</v>
      </c>
      <c r="Y42" s="42">
        <v>7686628.800035635</v>
      </c>
      <c r="Z42" s="42">
        <v>7722738.9523477042</v>
      </c>
      <c r="AA42" s="42">
        <v>7761408.0918314997</v>
      </c>
      <c r="AB42" s="42">
        <v>7805550.6205436969</v>
      </c>
      <c r="AC42" s="42">
        <v>7853602.7129904656</v>
      </c>
      <c r="AD42" s="42">
        <v>7906204.1159647424</v>
      </c>
      <c r="AE42" s="42">
        <v>7964563.2400753945</v>
      </c>
      <c r="AF42" s="42">
        <v>8028964.4172303844</v>
      </c>
      <c r="AG42" s="42">
        <v>8099620.8963606963</v>
      </c>
      <c r="AH42" s="42">
        <v>8177741.0880751973</v>
      </c>
      <c r="AI42" s="42">
        <v>8263111.7434429089</v>
      </c>
    </row>
    <row r="43" spans="1:3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</row>
    <row r="44" spans="1:35" x14ac:dyDescent="0.2">
      <c r="A44" s="38" t="s">
        <v>114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</row>
    <row r="45" spans="1:35" x14ac:dyDescent="0.2">
      <c r="A45" s="39" t="s">
        <v>115</v>
      </c>
      <c r="B45" s="40">
        <v>2017</v>
      </c>
      <c r="C45" s="40">
        <v>2018</v>
      </c>
      <c r="D45" s="40">
        <v>2019</v>
      </c>
      <c r="E45" s="40">
        <v>2020</v>
      </c>
      <c r="F45" s="40">
        <v>2021</v>
      </c>
      <c r="G45" s="40">
        <v>2022</v>
      </c>
      <c r="H45" s="40">
        <v>2023</v>
      </c>
      <c r="I45" s="40">
        <v>2024</v>
      </c>
      <c r="J45" s="40">
        <v>2025</v>
      </c>
      <c r="K45" s="40">
        <v>2026</v>
      </c>
      <c r="L45" s="40">
        <v>2027</v>
      </c>
      <c r="M45" s="40">
        <v>2028</v>
      </c>
      <c r="N45" s="40">
        <v>2029</v>
      </c>
      <c r="O45" s="40">
        <v>2030</v>
      </c>
      <c r="P45" s="40">
        <v>2031</v>
      </c>
      <c r="Q45" s="40">
        <v>2032</v>
      </c>
      <c r="R45" s="40">
        <v>2033</v>
      </c>
      <c r="S45" s="40">
        <v>2034</v>
      </c>
      <c r="T45" s="40">
        <v>2035</v>
      </c>
      <c r="U45" s="40">
        <v>2036</v>
      </c>
      <c r="V45" s="40">
        <v>2037</v>
      </c>
      <c r="W45" s="40">
        <v>2038</v>
      </c>
      <c r="X45" s="40">
        <v>2039</v>
      </c>
      <c r="Y45" s="40">
        <v>2040</v>
      </c>
      <c r="Z45" s="40">
        <v>2041</v>
      </c>
      <c r="AA45" s="40">
        <v>2042</v>
      </c>
      <c r="AB45" s="40">
        <v>2043</v>
      </c>
      <c r="AC45" s="40">
        <v>2044</v>
      </c>
      <c r="AD45" s="40">
        <v>2045</v>
      </c>
      <c r="AE45" s="40">
        <v>2046</v>
      </c>
      <c r="AF45" s="40">
        <v>2047</v>
      </c>
      <c r="AG45" s="40">
        <v>2048</v>
      </c>
      <c r="AH45" s="40">
        <v>2049</v>
      </c>
      <c r="AI45" s="40">
        <v>2050</v>
      </c>
    </row>
    <row r="46" spans="1:35" x14ac:dyDescent="0.2">
      <c r="A46" s="41" t="s">
        <v>47</v>
      </c>
      <c r="B46" s="42">
        <f>SUM(B52,B58)</f>
        <v>24614686.149112586</v>
      </c>
      <c r="C46" s="42">
        <f t="shared" ref="C46:AI46" si="8">SUM(C52,C58)</f>
        <v>24997350.657891784</v>
      </c>
      <c r="D46" s="42">
        <f t="shared" si="8"/>
        <v>24553173.213382736</v>
      </c>
      <c r="E46" s="42">
        <f t="shared" si="8"/>
        <v>24358988.373128872</v>
      </c>
      <c r="F46" s="42">
        <f t="shared" si="8"/>
        <v>24257917.541737214</v>
      </c>
      <c r="G46" s="42">
        <f t="shared" si="8"/>
        <v>24112004.175378047</v>
      </c>
      <c r="H46" s="42">
        <f t="shared" si="8"/>
        <v>24049064.573388554</v>
      </c>
      <c r="I46" s="42">
        <f t="shared" si="8"/>
        <v>24144504.251313325</v>
      </c>
      <c r="J46" s="42">
        <f t="shared" si="8"/>
        <v>24004497.628574148</v>
      </c>
      <c r="K46" s="42">
        <f t="shared" si="8"/>
        <v>23796752.291346371</v>
      </c>
      <c r="L46" s="42">
        <f t="shared" si="8"/>
        <v>23628422.25258914</v>
      </c>
      <c r="M46" s="42">
        <f t="shared" si="8"/>
        <v>23419098.973923806</v>
      </c>
      <c r="N46" s="42">
        <f t="shared" si="8"/>
        <v>23153164.383785047</v>
      </c>
      <c r="O46" s="42">
        <f t="shared" si="8"/>
        <v>22875906.930546101</v>
      </c>
      <c r="P46" s="42">
        <f t="shared" si="8"/>
        <v>22780407.19455301</v>
      </c>
      <c r="Q46" s="42">
        <f t="shared" si="8"/>
        <v>22620393.492206007</v>
      </c>
      <c r="R46" s="42">
        <f t="shared" si="8"/>
        <v>22590254.79805509</v>
      </c>
      <c r="S46" s="42">
        <f t="shared" si="8"/>
        <v>22495561.97057147</v>
      </c>
      <c r="T46" s="42">
        <f t="shared" si="8"/>
        <v>22401100.275176726</v>
      </c>
      <c r="U46" s="42">
        <f t="shared" si="8"/>
        <v>22353404.938015226</v>
      </c>
      <c r="V46" s="42">
        <f t="shared" si="8"/>
        <v>22305865.213630512</v>
      </c>
      <c r="W46" s="42">
        <f t="shared" si="8"/>
        <v>22194349.37915732</v>
      </c>
      <c r="X46" s="42">
        <f t="shared" si="8"/>
        <v>22147190.490880474</v>
      </c>
      <c r="Y46" s="42">
        <f t="shared" si="8"/>
        <v>22100116.501695909</v>
      </c>
      <c r="Z46" s="42">
        <f t="shared" si="8"/>
        <v>22033745.744115684</v>
      </c>
      <c r="AA46" s="42">
        <f t="shared" si="8"/>
        <v>22031023.934249364</v>
      </c>
      <c r="AB46" s="42">
        <f t="shared" si="8"/>
        <v>21964904.102464512</v>
      </c>
      <c r="AC46" s="42">
        <f t="shared" si="8"/>
        <v>21898975.86913687</v>
      </c>
      <c r="AD46" s="42">
        <f t="shared" si="8"/>
        <v>21833217.674251772</v>
      </c>
      <c r="AE46" s="42">
        <f t="shared" si="8"/>
        <v>21820268.094411496</v>
      </c>
      <c r="AF46" s="42">
        <f t="shared" si="8"/>
        <v>21744790.580066141</v>
      </c>
      <c r="AG46" s="42">
        <f t="shared" si="8"/>
        <v>21669552.152429171</v>
      </c>
      <c r="AH46" s="42">
        <f t="shared" si="8"/>
        <v>21656348.681394786</v>
      </c>
      <c r="AI46" s="42">
        <f t="shared" si="8"/>
        <v>21581294.905618377</v>
      </c>
    </row>
    <row r="47" spans="1:35" x14ac:dyDescent="0.2">
      <c r="A47" s="41" t="s">
        <v>48</v>
      </c>
      <c r="B47" s="42">
        <f t="shared" ref="B47:AI49" si="9">SUM(B53,B59)</f>
        <v>24614686.149112586</v>
      </c>
      <c r="C47" s="42">
        <f t="shared" si="9"/>
        <v>24997350.657891784</v>
      </c>
      <c r="D47" s="42">
        <f t="shared" si="9"/>
        <v>24679176.222423263</v>
      </c>
      <c r="E47" s="42">
        <f t="shared" si="9"/>
        <v>24678800.426694125</v>
      </c>
      <c r="F47" s="42">
        <f t="shared" si="9"/>
        <v>24694751.182346724</v>
      </c>
      <c r="G47" s="42">
        <f t="shared" si="9"/>
        <v>24726367.820151739</v>
      </c>
      <c r="H47" s="42">
        <f t="shared" si="9"/>
        <v>24889703.046531256</v>
      </c>
      <c r="I47" s="42">
        <f t="shared" si="9"/>
        <v>25000300.400535859</v>
      </c>
      <c r="J47" s="42">
        <f t="shared" si="9"/>
        <v>25035539.980587937</v>
      </c>
      <c r="K47" s="42">
        <f t="shared" si="9"/>
        <v>25145641.196559004</v>
      </c>
      <c r="L47" s="42">
        <f t="shared" si="9"/>
        <v>25137569.623753596</v>
      </c>
      <c r="M47" s="42">
        <f t="shared" si="9"/>
        <v>25194926.385265265</v>
      </c>
      <c r="N47" s="42">
        <f t="shared" si="9"/>
        <v>25173773.548026226</v>
      </c>
      <c r="O47" s="42">
        <f t="shared" si="9"/>
        <v>25213599.099803656</v>
      </c>
      <c r="P47" s="42">
        <f t="shared" si="9"/>
        <v>25314196.38779296</v>
      </c>
      <c r="Q47" s="42">
        <f t="shared" si="9"/>
        <v>25309388.360976197</v>
      </c>
      <c r="R47" s="42">
        <f t="shared" si="9"/>
        <v>25500220.322893403</v>
      </c>
      <c r="S47" s="42">
        <f t="shared" si="9"/>
        <v>25560562.837500989</v>
      </c>
      <c r="T47" s="42">
        <f t="shared" si="9"/>
        <v>25751248.761603385</v>
      </c>
      <c r="U47" s="42">
        <f t="shared" si="9"/>
        <v>25811745.733549833</v>
      </c>
      <c r="V47" s="42">
        <f t="shared" si="9"/>
        <v>25937367.777392671</v>
      </c>
      <c r="W47" s="42">
        <f t="shared" si="9"/>
        <v>25997768.442851722</v>
      </c>
      <c r="X47" s="42">
        <f t="shared" si="9"/>
        <v>26123265.077602293</v>
      </c>
      <c r="Y47" s="42">
        <f t="shared" si="9"/>
        <v>26183559.803261757</v>
      </c>
      <c r="Z47" s="42">
        <f t="shared" si="9"/>
        <v>26377673.383437961</v>
      </c>
      <c r="AA47" s="42">
        <f t="shared" si="9"/>
        <v>26571746.376678064</v>
      </c>
      <c r="AB47" s="42">
        <f t="shared" si="9"/>
        <v>26765778.247513186</v>
      </c>
      <c r="AC47" s="42">
        <f t="shared" si="9"/>
        <v>26959768.453386478</v>
      </c>
      <c r="AD47" s="42">
        <f t="shared" si="9"/>
        <v>27153716.445025615</v>
      </c>
      <c r="AE47" s="42">
        <f t="shared" si="9"/>
        <v>27283832.505958058</v>
      </c>
      <c r="AF47" s="42">
        <f t="shared" si="9"/>
        <v>27544154.790903997</v>
      </c>
      <c r="AG47" s="42">
        <f t="shared" si="9"/>
        <v>27739345.424455233</v>
      </c>
      <c r="AH47" s="42">
        <f t="shared" si="9"/>
        <v>27804293.9537744</v>
      </c>
      <c r="AI47" s="42">
        <f t="shared" si="9"/>
        <v>27869225.456593528</v>
      </c>
    </row>
    <row r="48" spans="1:35" x14ac:dyDescent="0.2">
      <c r="A48" s="41" t="s">
        <v>49</v>
      </c>
      <c r="B48" s="42">
        <f t="shared" si="9"/>
        <v>24614686.149112586</v>
      </c>
      <c r="C48" s="42">
        <f t="shared" si="9"/>
        <v>24997350.657891784</v>
      </c>
      <c r="D48" s="42">
        <f t="shared" si="9"/>
        <v>24806178.987740733</v>
      </c>
      <c r="E48" s="42">
        <f t="shared" si="9"/>
        <v>25188228.494330809</v>
      </c>
      <c r="F48" s="42">
        <f t="shared" si="9"/>
        <v>25507628.306523494</v>
      </c>
      <c r="G48" s="42">
        <f t="shared" si="9"/>
        <v>25763907.347279057</v>
      </c>
      <c r="H48" s="42">
        <f t="shared" si="9"/>
        <v>26022085.413270131</v>
      </c>
      <c r="I48" s="42">
        <f t="shared" si="9"/>
        <v>26219898.873352855</v>
      </c>
      <c r="J48" s="42">
        <f t="shared" si="9"/>
        <v>26233317.089878082</v>
      </c>
      <c r="K48" s="42">
        <f t="shared" si="9"/>
        <v>26324043.465404704</v>
      </c>
      <c r="L48" s="42">
        <f t="shared" si="9"/>
        <v>26352571.609934885</v>
      </c>
      <c r="M48" s="42">
        <f t="shared" si="9"/>
        <v>26381470.237229101</v>
      </c>
      <c r="N48" s="42">
        <f t="shared" si="9"/>
        <v>26413881.902622201</v>
      </c>
      <c r="O48" s="42">
        <f t="shared" si="9"/>
        <v>26367567.030880094</v>
      </c>
      <c r="P48" s="42">
        <f t="shared" si="9"/>
        <v>26381535.545119025</v>
      </c>
      <c r="Q48" s="42">
        <f t="shared" si="9"/>
        <v>26396358.34582442</v>
      </c>
      <c r="R48" s="42">
        <f t="shared" si="9"/>
        <v>26415399.73606158</v>
      </c>
      <c r="S48" s="42">
        <f t="shared" si="9"/>
        <v>26369105.476717256</v>
      </c>
      <c r="T48" s="42">
        <f t="shared" si="9"/>
        <v>26400177.828495778</v>
      </c>
      <c r="U48" s="42">
        <f t="shared" si="9"/>
        <v>26353132.501383163</v>
      </c>
      <c r="V48" s="42">
        <f t="shared" si="9"/>
        <v>26298170.4615224</v>
      </c>
      <c r="W48" s="42">
        <f t="shared" si="9"/>
        <v>26304152.006880552</v>
      </c>
      <c r="X48" s="42">
        <f t="shared" si="9"/>
        <v>26309163.023234017</v>
      </c>
      <c r="Y48" s="42">
        <f t="shared" si="9"/>
        <v>26250204.429434761</v>
      </c>
      <c r="Z48" s="42">
        <f t="shared" si="9"/>
        <v>26186914.638685495</v>
      </c>
      <c r="AA48" s="42">
        <f t="shared" si="9"/>
        <v>26187025.542313293</v>
      </c>
      <c r="AB48" s="42">
        <f t="shared" si="9"/>
        <v>26189537.428731386</v>
      </c>
      <c r="AC48" s="42">
        <f t="shared" si="9"/>
        <v>26060810.495343234</v>
      </c>
      <c r="AD48" s="42">
        <f t="shared" si="9"/>
        <v>26060842.008071061</v>
      </c>
      <c r="AE48" s="42">
        <f t="shared" si="9"/>
        <v>26060787.322719462</v>
      </c>
      <c r="AF48" s="42">
        <f t="shared" si="9"/>
        <v>25996541.624836631</v>
      </c>
      <c r="AG48" s="42">
        <f t="shared" si="9"/>
        <v>25996442.468765207</v>
      </c>
      <c r="AH48" s="42">
        <f t="shared" si="9"/>
        <v>25931832.667357013</v>
      </c>
      <c r="AI48" s="42">
        <f t="shared" si="9"/>
        <v>25867218.301158823</v>
      </c>
    </row>
    <row r="49" spans="1:35" x14ac:dyDescent="0.2">
      <c r="A49" s="41" t="s">
        <v>50</v>
      </c>
      <c r="B49" s="42">
        <f t="shared" si="9"/>
        <v>24614686.149112586</v>
      </c>
      <c r="C49" s="42">
        <f t="shared" si="9"/>
        <v>24998218.230433531</v>
      </c>
      <c r="D49" s="42">
        <f t="shared" si="9"/>
        <v>24807267.679291576</v>
      </c>
      <c r="E49" s="42">
        <f t="shared" si="9"/>
        <v>25057057.216946136</v>
      </c>
      <c r="F49" s="42">
        <f t="shared" si="9"/>
        <v>25187050.469319269</v>
      </c>
      <c r="G49" s="42">
        <f t="shared" si="9"/>
        <v>25251586.689355813</v>
      </c>
      <c r="H49" s="42">
        <f t="shared" si="9"/>
        <v>25318995.698537763</v>
      </c>
      <c r="I49" s="42">
        <f t="shared" si="9"/>
        <v>25457426.324403357</v>
      </c>
      <c r="J49" s="42">
        <f t="shared" si="9"/>
        <v>25485657.00090196</v>
      </c>
      <c r="K49" s="42">
        <f t="shared" si="9"/>
        <v>25442819.997667223</v>
      </c>
      <c r="L49" s="42">
        <f t="shared" si="9"/>
        <v>25414605.021766484</v>
      </c>
      <c r="M49" s="42">
        <f t="shared" si="9"/>
        <v>25298723.593383901</v>
      </c>
      <c r="N49" s="42">
        <f t="shared" si="9"/>
        <v>25242720.527421102</v>
      </c>
      <c r="O49" s="42">
        <f t="shared" si="9"/>
        <v>25182299.166856579</v>
      </c>
      <c r="P49" s="42">
        <f t="shared" si="9"/>
        <v>25054909.194802314</v>
      </c>
      <c r="Q49" s="42">
        <f t="shared" si="9"/>
        <v>24993035.41273468</v>
      </c>
      <c r="R49" s="42">
        <f t="shared" si="9"/>
        <v>24932307.776770055</v>
      </c>
      <c r="S49" s="42">
        <f t="shared" si="9"/>
        <v>24867626.660036676</v>
      </c>
      <c r="T49" s="42">
        <f t="shared" si="9"/>
        <v>24802944.571590357</v>
      </c>
      <c r="U49" s="42">
        <f t="shared" si="9"/>
        <v>24720432.616745699</v>
      </c>
      <c r="V49" s="42">
        <f t="shared" si="9"/>
        <v>24567199.218186229</v>
      </c>
      <c r="W49" s="42">
        <f t="shared" si="9"/>
        <v>24542882.263791077</v>
      </c>
      <c r="X49" s="42">
        <f t="shared" si="9"/>
        <v>24388646.827826142</v>
      </c>
      <c r="Y49" s="42">
        <f t="shared" si="9"/>
        <v>24299126.490181517</v>
      </c>
      <c r="Z49" s="42">
        <f t="shared" si="9"/>
        <v>24185932.918434303</v>
      </c>
      <c r="AA49" s="42">
        <f t="shared" si="9"/>
        <v>24136956.30009013</v>
      </c>
      <c r="AB49" s="42">
        <f t="shared" si="9"/>
        <v>24024878.23250296</v>
      </c>
      <c r="AC49" s="42">
        <f t="shared" si="9"/>
        <v>23911284.49728414</v>
      </c>
      <c r="AD49" s="42">
        <f t="shared" si="9"/>
        <v>23797518.743073963</v>
      </c>
      <c r="AE49" s="42">
        <f t="shared" si="9"/>
        <v>23729663.509202212</v>
      </c>
      <c r="AF49" s="42">
        <f t="shared" si="9"/>
        <v>23533930.380859643</v>
      </c>
      <c r="AG49" s="42">
        <f t="shared" si="9"/>
        <v>23466202.222698893</v>
      </c>
      <c r="AH49" s="42">
        <f t="shared" si="9"/>
        <v>23398481.4409048</v>
      </c>
      <c r="AI49" s="42">
        <f t="shared" si="9"/>
        <v>23267150.206118844</v>
      </c>
    </row>
    <row r="51" spans="1:35" x14ac:dyDescent="0.2">
      <c r="A51" s="39" t="s">
        <v>116</v>
      </c>
      <c r="B51" s="40">
        <v>2017</v>
      </c>
      <c r="C51" s="40">
        <v>2018</v>
      </c>
      <c r="D51" s="40">
        <v>2019</v>
      </c>
      <c r="E51" s="40">
        <v>2020</v>
      </c>
      <c r="F51" s="40">
        <v>2021</v>
      </c>
      <c r="G51" s="40">
        <v>2022</v>
      </c>
      <c r="H51" s="40">
        <v>2023</v>
      </c>
      <c r="I51" s="40">
        <v>2024</v>
      </c>
      <c r="J51" s="40">
        <v>2025</v>
      </c>
      <c r="K51" s="40">
        <v>2026</v>
      </c>
      <c r="L51" s="40">
        <v>2027</v>
      </c>
      <c r="M51" s="40">
        <v>2028</v>
      </c>
      <c r="N51" s="40">
        <v>2029</v>
      </c>
      <c r="O51" s="40">
        <v>2030</v>
      </c>
      <c r="P51" s="40">
        <v>2031</v>
      </c>
      <c r="Q51" s="40">
        <v>2032</v>
      </c>
      <c r="R51" s="40">
        <v>2033</v>
      </c>
      <c r="S51" s="40">
        <v>2034</v>
      </c>
      <c r="T51" s="40">
        <v>2035</v>
      </c>
      <c r="U51" s="40">
        <v>2036</v>
      </c>
      <c r="V51" s="40">
        <v>2037</v>
      </c>
      <c r="W51" s="40">
        <v>2038</v>
      </c>
      <c r="X51" s="40">
        <v>2039</v>
      </c>
      <c r="Y51" s="40">
        <v>2040</v>
      </c>
      <c r="Z51" s="40">
        <v>2041</v>
      </c>
      <c r="AA51" s="40">
        <v>2042</v>
      </c>
      <c r="AB51" s="40">
        <v>2043</v>
      </c>
      <c r="AC51" s="40">
        <v>2044</v>
      </c>
      <c r="AD51" s="40">
        <v>2045</v>
      </c>
      <c r="AE51" s="40">
        <v>2046</v>
      </c>
      <c r="AF51" s="40">
        <v>2047</v>
      </c>
      <c r="AG51" s="40">
        <v>2048</v>
      </c>
      <c r="AH51" s="40">
        <v>2049</v>
      </c>
      <c r="AI51" s="40">
        <v>2050</v>
      </c>
    </row>
    <row r="52" spans="1:35" x14ac:dyDescent="0.2">
      <c r="A52" s="41" t="s">
        <v>47</v>
      </c>
      <c r="B52" s="42">
        <v>9631363.8993219212</v>
      </c>
      <c r="C52" s="42">
        <v>9781094.8815932758</v>
      </c>
      <c r="D52" s="42">
        <v>9607294.7941974141</v>
      </c>
      <c r="E52" s="42">
        <v>9531313.128256727</v>
      </c>
      <c r="F52" s="42">
        <v>9491765.6015954893</v>
      </c>
      <c r="G52" s="42">
        <v>9434671.8519264162</v>
      </c>
      <c r="H52" s="42">
        <v>9410044.5133218504</v>
      </c>
      <c r="I52" s="42">
        <v>9447388.6526279189</v>
      </c>
      <c r="J52" s="42">
        <v>9392606.1246790607</v>
      </c>
      <c r="K52" s="42">
        <v>9311318.4361378755</v>
      </c>
      <c r="L52" s="42">
        <v>9245453.3729541935</v>
      </c>
      <c r="M52" s="42">
        <v>9163548.2591854464</v>
      </c>
      <c r="N52" s="42">
        <v>9059491.9736196939</v>
      </c>
      <c r="O52" s="42">
        <v>8951005.2186082061</v>
      </c>
      <c r="P52" s="42">
        <v>8913637.5794651899</v>
      </c>
      <c r="Q52" s="42">
        <v>8851026.5761460476</v>
      </c>
      <c r="R52" s="42">
        <v>8839233.7493328415</v>
      </c>
      <c r="S52" s="42">
        <v>8802181.8415967226</v>
      </c>
      <c r="T52" s="42">
        <v>8765220.3724403735</v>
      </c>
      <c r="U52" s="42">
        <v>8746557.8899808973</v>
      </c>
      <c r="V52" s="42">
        <v>8727956.2965074368</v>
      </c>
      <c r="W52" s="42">
        <v>8684321.7940871567</v>
      </c>
      <c r="X52" s="42">
        <v>8665869.2161696386</v>
      </c>
      <c r="Y52" s="42">
        <v>8647449.8580156192</v>
      </c>
      <c r="Z52" s="42">
        <v>8621479.9587995019</v>
      </c>
      <c r="AA52" s="42">
        <v>8620414.9547150079</v>
      </c>
      <c r="AB52" s="42">
        <v>8594543.2390642762</v>
      </c>
      <c r="AC52" s="42">
        <v>8568746.4930659197</v>
      </c>
      <c r="AD52" s="42">
        <v>8543016.2806039676</v>
      </c>
      <c r="AE52" s="42">
        <v>8537949.3008736763</v>
      </c>
      <c r="AF52" s="42">
        <v>8508416.0619579908</v>
      </c>
      <c r="AG52" s="42">
        <v>8478976.374147445</v>
      </c>
      <c r="AH52" s="42">
        <v>8473810.0505349506</v>
      </c>
      <c r="AI52" s="42">
        <v>8444442.6142758932</v>
      </c>
    </row>
    <row r="53" spans="1:35" x14ac:dyDescent="0.2">
      <c r="A53" s="41" t="s">
        <v>48</v>
      </c>
      <c r="B53" s="42">
        <v>9631363.8993219212</v>
      </c>
      <c r="C53" s="42">
        <v>9781094.8815932758</v>
      </c>
      <c r="D53" s="42">
        <v>9656597.914502386</v>
      </c>
      <c r="E53" s="42">
        <v>9656450.871172348</v>
      </c>
      <c r="F53" s="42">
        <v>9662692.1667642873</v>
      </c>
      <c r="G53" s="42">
        <v>9675063.2911462281</v>
      </c>
      <c r="H53" s="42">
        <v>9738973.9578640312</v>
      </c>
      <c r="I53" s="42">
        <v>9782249.0724142492</v>
      </c>
      <c r="J53" s="42">
        <v>9796037.8006996624</v>
      </c>
      <c r="K53" s="42">
        <v>9839118.7837498356</v>
      </c>
      <c r="L53" s="42">
        <v>9835960.4962763377</v>
      </c>
      <c r="M53" s="42">
        <v>9858403.3516862728</v>
      </c>
      <c r="N53" s="42">
        <v>9850126.5582419802</v>
      </c>
      <c r="O53" s="42">
        <v>9865709.7096718252</v>
      </c>
      <c r="P53" s="42">
        <v>9905071.9457791839</v>
      </c>
      <c r="Q53" s="42">
        <v>9903190.6357503086</v>
      </c>
      <c r="R53" s="42">
        <v>9977860.3698152471</v>
      </c>
      <c r="S53" s="42">
        <v>10001471.50640521</v>
      </c>
      <c r="T53" s="42">
        <v>10076084.098025635</v>
      </c>
      <c r="U53" s="42">
        <v>10099755.671495778</v>
      </c>
      <c r="V53" s="42">
        <v>10148909.725733865</v>
      </c>
      <c r="W53" s="42">
        <v>10172543.615894936</v>
      </c>
      <c r="X53" s="42">
        <v>10221648.599403597</v>
      </c>
      <c r="Y53" s="42">
        <v>10245241.036882516</v>
      </c>
      <c r="Z53" s="42">
        <v>10321194.819805099</v>
      </c>
      <c r="AA53" s="42">
        <v>10397132.721657788</v>
      </c>
      <c r="AB53" s="42">
        <v>10473054.532919502</v>
      </c>
      <c r="AC53" s="42">
        <v>10548960.041295748</v>
      </c>
      <c r="AD53" s="42">
        <v>10624849.031864353</v>
      </c>
      <c r="AE53" s="42">
        <v>10675761.528753201</v>
      </c>
      <c r="AF53" s="42">
        <v>10777621.802015619</v>
      </c>
      <c r="AG53" s="42">
        <v>10853997.020049382</v>
      </c>
      <c r="AH53" s="42">
        <v>10879410.422308883</v>
      </c>
      <c r="AI53" s="42">
        <v>10904817.162349863</v>
      </c>
    </row>
    <row r="54" spans="1:35" x14ac:dyDescent="0.2">
      <c r="A54" s="41" t="s">
        <v>49</v>
      </c>
      <c r="B54" s="42">
        <v>9631363.8993219212</v>
      </c>
      <c r="C54" s="42">
        <v>9781094.8815932758</v>
      </c>
      <c r="D54" s="42">
        <v>9706292.224703325</v>
      </c>
      <c r="E54" s="42">
        <v>9855782.5656824671</v>
      </c>
      <c r="F54" s="42">
        <v>9980759.004624946</v>
      </c>
      <c r="G54" s="42">
        <v>10081037.216028221</v>
      </c>
      <c r="H54" s="42">
        <v>10182058.488016805</v>
      </c>
      <c r="I54" s="42">
        <v>10259459.979415035</v>
      </c>
      <c r="J54" s="42">
        <v>10264710.329773007</v>
      </c>
      <c r="K54" s="42">
        <v>10300210.223319078</v>
      </c>
      <c r="L54" s="42">
        <v>10311372.865803251</v>
      </c>
      <c r="M54" s="42">
        <v>10322680.47273252</v>
      </c>
      <c r="N54" s="42">
        <v>10335362.679691933</v>
      </c>
      <c r="O54" s="42">
        <v>10317240.35300467</v>
      </c>
      <c r="P54" s="42">
        <v>10322706.026747284</v>
      </c>
      <c r="Q54" s="42">
        <v>10328505.970193081</v>
      </c>
      <c r="R54" s="42">
        <v>10335956.585545722</v>
      </c>
      <c r="S54" s="42">
        <v>10317842.32418591</v>
      </c>
      <c r="T54" s="42">
        <v>10330000.477467809</v>
      </c>
      <c r="U54" s="42">
        <v>10311592.334360097</v>
      </c>
      <c r="V54" s="42">
        <v>10290086.498236846</v>
      </c>
      <c r="W54" s="42">
        <v>10292426.988774719</v>
      </c>
      <c r="X54" s="42">
        <v>10294387.725617485</v>
      </c>
      <c r="Y54" s="42">
        <v>10271318.096842496</v>
      </c>
      <c r="Z54" s="42">
        <v>10246553.73453759</v>
      </c>
      <c r="AA54" s="42">
        <v>10246597.12949256</v>
      </c>
      <c r="AB54" s="42">
        <v>10247579.993625779</v>
      </c>
      <c r="AC54" s="42">
        <v>10197211.041870946</v>
      </c>
      <c r="AD54" s="42">
        <v>10197223.372336883</v>
      </c>
      <c r="AE54" s="42">
        <v>10197201.974764798</v>
      </c>
      <c r="AF54" s="42">
        <v>10172063.580087451</v>
      </c>
      <c r="AG54" s="42">
        <v>10172024.781778144</v>
      </c>
      <c r="AH54" s="42">
        <v>10146743.91875777</v>
      </c>
      <c r="AI54" s="42">
        <v>10121461.269602347</v>
      </c>
    </row>
    <row r="55" spans="1:35" x14ac:dyDescent="0.2">
      <c r="A55" s="41" t="s">
        <v>50</v>
      </c>
      <c r="B55" s="42">
        <v>9631363.8993219212</v>
      </c>
      <c r="C55" s="42">
        <v>9781434.3499418888</v>
      </c>
      <c r="D55" s="42">
        <v>9706718.2136611696</v>
      </c>
      <c r="E55" s="42">
        <v>9804457.1781484783</v>
      </c>
      <c r="F55" s="42">
        <v>9855321.62185812</v>
      </c>
      <c r="G55" s="42">
        <v>9880573.6935722716</v>
      </c>
      <c r="H55" s="42">
        <v>9906949.845337566</v>
      </c>
      <c r="I55" s="42">
        <v>9961115.7089380827</v>
      </c>
      <c r="J55" s="42">
        <v>9972161.956565816</v>
      </c>
      <c r="K55" s="42">
        <v>9955400.468565898</v>
      </c>
      <c r="L55" s="42">
        <v>9944360.3643506989</v>
      </c>
      <c r="M55" s="42">
        <v>9899017.6693772711</v>
      </c>
      <c r="N55" s="42">
        <v>9877104.4950837679</v>
      </c>
      <c r="O55" s="42">
        <v>9853462.5072329454</v>
      </c>
      <c r="P55" s="42">
        <v>9803616.6887428612</v>
      </c>
      <c r="Q55" s="42">
        <v>9779406.3897648156</v>
      </c>
      <c r="R55" s="42">
        <v>9755644.5608640686</v>
      </c>
      <c r="S55" s="42">
        <v>9730335.7932080477</v>
      </c>
      <c r="T55" s="42">
        <v>9705026.6453350801</v>
      </c>
      <c r="U55" s="42">
        <v>9672740.9335311949</v>
      </c>
      <c r="V55" s="42">
        <v>9612782.9631506</v>
      </c>
      <c r="W55" s="42">
        <v>9603268.0972983968</v>
      </c>
      <c r="X55" s="42">
        <v>9542918.0444498714</v>
      </c>
      <c r="Y55" s="42">
        <v>9507890.0557514802</v>
      </c>
      <c r="Z55" s="42">
        <v>9463599.0794637017</v>
      </c>
      <c r="AA55" s="42">
        <v>9444435.2505619898</v>
      </c>
      <c r="AB55" s="42">
        <v>9400580.7546108514</v>
      </c>
      <c r="AC55" s="42">
        <v>9356133.2002545632</v>
      </c>
      <c r="AD55" s="42">
        <v>9311618.3374023065</v>
      </c>
      <c r="AE55" s="42">
        <v>9285067.5844927058</v>
      </c>
      <c r="AF55" s="42">
        <v>9208480.0962428171</v>
      </c>
      <c r="AG55" s="42">
        <v>9181979.0661859866</v>
      </c>
      <c r="AH55" s="42">
        <v>9155480.9223927148</v>
      </c>
      <c r="AI55" s="42">
        <v>9104092.9458851852</v>
      </c>
    </row>
    <row r="57" spans="1:35" x14ac:dyDescent="0.2">
      <c r="A57" s="39" t="s">
        <v>117</v>
      </c>
      <c r="B57" s="40">
        <v>2017</v>
      </c>
      <c r="C57" s="40">
        <v>2018</v>
      </c>
      <c r="D57" s="40">
        <v>2019</v>
      </c>
      <c r="E57" s="40">
        <v>2020</v>
      </c>
      <c r="F57" s="40">
        <v>2021</v>
      </c>
      <c r="G57" s="40">
        <v>2022</v>
      </c>
      <c r="H57" s="40">
        <v>2023</v>
      </c>
      <c r="I57" s="40">
        <v>2024</v>
      </c>
      <c r="J57" s="40">
        <v>2025</v>
      </c>
      <c r="K57" s="40">
        <v>2026</v>
      </c>
      <c r="L57" s="40">
        <v>2027</v>
      </c>
      <c r="M57" s="40">
        <v>2028</v>
      </c>
      <c r="N57" s="40">
        <v>2029</v>
      </c>
      <c r="O57" s="40">
        <v>2030</v>
      </c>
      <c r="P57" s="40">
        <v>2031</v>
      </c>
      <c r="Q57" s="40">
        <v>2032</v>
      </c>
      <c r="R57" s="40">
        <v>2033</v>
      </c>
      <c r="S57" s="40">
        <v>2034</v>
      </c>
      <c r="T57" s="40">
        <v>2035</v>
      </c>
      <c r="U57" s="40">
        <v>2036</v>
      </c>
      <c r="V57" s="40">
        <v>2037</v>
      </c>
      <c r="W57" s="40">
        <v>2038</v>
      </c>
      <c r="X57" s="40">
        <v>2039</v>
      </c>
      <c r="Y57" s="40">
        <v>2040</v>
      </c>
      <c r="Z57" s="40">
        <v>2041</v>
      </c>
      <c r="AA57" s="40">
        <v>2042</v>
      </c>
      <c r="AB57" s="40">
        <v>2043</v>
      </c>
      <c r="AC57" s="40">
        <v>2044</v>
      </c>
      <c r="AD57" s="40">
        <v>2045</v>
      </c>
      <c r="AE57" s="40">
        <v>2046</v>
      </c>
      <c r="AF57" s="40">
        <v>2047</v>
      </c>
      <c r="AG57" s="40">
        <v>2048</v>
      </c>
      <c r="AH57" s="40">
        <v>2049</v>
      </c>
      <c r="AI57" s="40">
        <v>2050</v>
      </c>
    </row>
    <row r="58" spans="1:35" x14ac:dyDescent="0.2">
      <c r="A58" s="41" t="s">
        <v>47</v>
      </c>
      <c r="B58" s="42">
        <v>14983322.249790665</v>
      </c>
      <c r="C58" s="42">
        <v>15216255.776298508</v>
      </c>
      <c r="D58" s="42">
        <v>14945878.419185324</v>
      </c>
      <c r="E58" s="42">
        <v>14827675.244872145</v>
      </c>
      <c r="F58" s="42">
        <v>14766151.940141723</v>
      </c>
      <c r="G58" s="42">
        <v>14677332.323451629</v>
      </c>
      <c r="H58" s="42">
        <v>14639020.060066702</v>
      </c>
      <c r="I58" s="42">
        <v>14697115.598685406</v>
      </c>
      <c r="J58" s="42">
        <v>14611891.503895085</v>
      </c>
      <c r="K58" s="42">
        <v>14485433.855208494</v>
      </c>
      <c r="L58" s="42">
        <v>14382968.879634947</v>
      </c>
      <c r="M58" s="42">
        <v>14255550.71473836</v>
      </c>
      <c r="N58" s="42">
        <v>14093672.410165351</v>
      </c>
      <c r="O58" s="42">
        <v>13924901.711937895</v>
      </c>
      <c r="P58" s="42">
        <v>13866769.615087822</v>
      </c>
      <c r="Q58" s="42">
        <v>13769366.916059962</v>
      </c>
      <c r="R58" s="42">
        <v>13751021.048722247</v>
      </c>
      <c r="S58" s="42">
        <v>13693380.128974747</v>
      </c>
      <c r="T58" s="42">
        <v>13635879.902736353</v>
      </c>
      <c r="U58" s="42">
        <v>13606847.048034329</v>
      </c>
      <c r="V58" s="42">
        <v>13577908.917123077</v>
      </c>
      <c r="W58" s="42">
        <v>13510027.585070161</v>
      </c>
      <c r="X58" s="42">
        <v>13481321.274710838</v>
      </c>
      <c r="Y58" s="42">
        <v>13452666.643680289</v>
      </c>
      <c r="Z58" s="42">
        <v>13412265.785316182</v>
      </c>
      <c r="AA58" s="42">
        <v>13410608.979534354</v>
      </c>
      <c r="AB58" s="42">
        <v>13370360.863400234</v>
      </c>
      <c r="AC58" s="42">
        <v>13330229.376070952</v>
      </c>
      <c r="AD58" s="42">
        <v>13290201.393647803</v>
      </c>
      <c r="AE58" s="42">
        <v>13282318.79353782</v>
      </c>
      <c r="AF58" s="42">
        <v>13236374.51810815</v>
      </c>
      <c r="AG58" s="42">
        <v>13190575.778281726</v>
      </c>
      <c r="AH58" s="42">
        <v>13182538.630859837</v>
      </c>
      <c r="AI58" s="42">
        <v>13136852.291342482</v>
      </c>
    </row>
    <row r="59" spans="1:35" x14ac:dyDescent="0.2">
      <c r="A59" s="41" t="s">
        <v>48</v>
      </c>
      <c r="B59" s="42">
        <v>14983322.249790665</v>
      </c>
      <c r="C59" s="42">
        <v>15216255.776298508</v>
      </c>
      <c r="D59" s="42">
        <v>15022578.307920875</v>
      </c>
      <c r="E59" s="42">
        <v>15022349.555521775</v>
      </c>
      <c r="F59" s="42">
        <v>15032059.015582437</v>
      </c>
      <c r="G59" s="42">
        <v>15051304.529005513</v>
      </c>
      <c r="H59" s="42">
        <v>15150729.088667225</v>
      </c>
      <c r="I59" s="42">
        <v>15218051.328121612</v>
      </c>
      <c r="J59" s="42">
        <v>15239502.179888273</v>
      </c>
      <c r="K59" s="42">
        <v>15306522.412809171</v>
      </c>
      <c r="L59" s="42">
        <v>15301609.127477258</v>
      </c>
      <c r="M59" s="42">
        <v>15336523.033578992</v>
      </c>
      <c r="N59" s="42">
        <v>15323646.989784246</v>
      </c>
      <c r="O59" s="42">
        <v>15347889.390131833</v>
      </c>
      <c r="P59" s="42">
        <v>15409124.442013778</v>
      </c>
      <c r="Q59" s="42">
        <v>15406197.725225888</v>
      </c>
      <c r="R59" s="42">
        <v>15522359.953078154</v>
      </c>
      <c r="S59" s="42">
        <v>15559091.331095777</v>
      </c>
      <c r="T59" s="42">
        <v>15675164.663577752</v>
      </c>
      <c r="U59" s="42">
        <v>15711990.062054053</v>
      </c>
      <c r="V59" s="42">
        <v>15788458.051658804</v>
      </c>
      <c r="W59" s="42">
        <v>15825224.826956786</v>
      </c>
      <c r="X59" s="42">
        <v>15901616.478198696</v>
      </c>
      <c r="Y59" s="42">
        <v>15938318.766379243</v>
      </c>
      <c r="Z59" s="42">
        <v>16056478.563632865</v>
      </c>
      <c r="AA59" s="42">
        <v>16174613.655020276</v>
      </c>
      <c r="AB59" s="42">
        <v>16292723.714593684</v>
      </c>
      <c r="AC59" s="42">
        <v>16410808.412090732</v>
      </c>
      <c r="AD59" s="42">
        <v>16528867.413161261</v>
      </c>
      <c r="AE59" s="42">
        <v>16608070.977204857</v>
      </c>
      <c r="AF59" s="42">
        <v>16766532.988888377</v>
      </c>
      <c r="AG59" s="42">
        <v>16885348.404405851</v>
      </c>
      <c r="AH59" s="42">
        <v>16924883.531465519</v>
      </c>
      <c r="AI59" s="42">
        <v>16964408.294243664</v>
      </c>
    </row>
    <row r="60" spans="1:35" x14ac:dyDescent="0.2">
      <c r="A60" s="41" t="s">
        <v>49</v>
      </c>
      <c r="B60" s="42">
        <v>14983322.249790665</v>
      </c>
      <c r="C60" s="42">
        <v>15216255.776298508</v>
      </c>
      <c r="D60" s="42">
        <v>15099886.763037408</v>
      </c>
      <c r="E60" s="42">
        <v>15332445.928648343</v>
      </c>
      <c r="F60" s="42">
        <v>15526869.30189855</v>
      </c>
      <c r="G60" s="42">
        <v>15682870.131250838</v>
      </c>
      <c r="H60" s="42">
        <v>15840026.925253328</v>
      </c>
      <c r="I60" s="42">
        <v>15960438.893937819</v>
      </c>
      <c r="J60" s="42">
        <v>15968606.760105073</v>
      </c>
      <c r="K60" s="42">
        <v>16023833.242085624</v>
      </c>
      <c r="L60" s="42">
        <v>16041198.744131634</v>
      </c>
      <c r="M60" s="42">
        <v>16058789.76449658</v>
      </c>
      <c r="N60" s="42">
        <v>16078519.222930269</v>
      </c>
      <c r="O60" s="42">
        <v>16050326.677875424</v>
      </c>
      <c r="P60" s="42">
        <v>16058829.518371738</v>
      </c>
      <c r="Q60" s="42">
        <v>16067852.375631342</v>
      </c>
      <c r="R60" s="42">
        <v>16079443.150515856</v>
      </c>
      <c r="S60" s="42">
        <v>16051263.152531348</v>
      </c>
      <c r="T60" s="42">
        <v>16070177.351027969</v>
      </c>
      <c r="U60" s="42">
        <v>16041540.167023066</v>
      </c>
      <c r="V60" s="42">
        <v>16008083.963285552</v>
      </c>
      <c r="W60" s="42">
        <v>16011725.018105833</v>
      </c>
      <c r="X60" s="42">
        <v>16014775.297616534</v>
      </c>
      <c r="Y60" s="42">
        <v>15978886.332592268</v>
      </c>
      <c r="Z60" s="42">
        <v>15940360.904147904</v>
      </c>
      <c r="AA60" s="42">
        <v>15940428.412820732</v>
      </c>
      <c r="AB60" s="42">
        <v>15941957.435105607</v>
      </c>
      <c r="AC60" s="42">
        <v>15863599.453472288</v>
      </c>
      <c r="AD60" s="42">
        <v>15863618.635734178</v>
      </c>
      <c r="AE60" s="42">
        <v>15863585.347954663</v>
      </c>
      <c r="AF60" s="42">
        <v>15824478.04474918</v>
      </c>
      <c r="AG60" s="42">
        <v>15824417.686987061</v>
      </c>
      <c r="AH60" s="42">
        <v>15785088.748599244</v>
      </c>
      <c r="AI60" s="42">
        <v>15745757.031556478</v>
      </c>
    </row>
    <row r="61" spans="1:35" x14ac:dyDescent="0.2">
      <c r="A61" s="41" t="s">
        <v>50</v>
      </c>
      <c r="B61" s="42">
        <v>14983322.249790665</v>
      </c>
      <c r="C61" s="42">
        <v>15216783.880491642</v>
      </c>
      <c r="D61" s="42">
        <v>15100549.465630408</v>
      </c>
      <c r="E61" s="42">
        <v>15252600.038797658</v>
      </c>
      <c r="F61" s="42">
        <v>15331728.847461151</v>
      </c>
      <c r="G61" s="42">
        <v>15371012.995783541</v>
      </c>
      <c r="H61" s="42">
        <v>15412045.853200197</v>
      </c>
      <c r="I61" s="42">
        <v>15496310.615465274</v>
      </c>
      <c r="J61" s="42">
        <v>15513495.044336144</v>
      </c>
      <c r="K61" s="42">
        <v>15487419.529101323</v>
      </c>
      <c r="L61" s="42">
        <v>15470244.657415785</v>
      </c>
      <c r="M61" s="42">
        <v>15399705.924006632</v>
      </c>
      <c r="N61" s="42">
        <v>15365616.032337334</v>
      </c>
      <c r="O61" s="42">
        <v>15328836.659623636</v>
      </c>
      <c r="P61" s="42">
        <v>15251292.506059453</v>
      </c>
      <c r="Q61" s="42">
        <v>15213629.022969866</v>
      </c>
      <c r="R61" s="42">
        <v>15176663.215905987</v>
      </c>
      <c r="S61" s="42">
        <v>15137290.866828628</v>
      </c>
      <c r="T61" s="42">
        <v>15097917.926255275</v>
      </c>
      <c r="U61" s="42">
        <v>15047691.683214504</v>
      </c>
      <c r="V61" s="42">
        <v>14954416.255035628</v>
      </c>
      <c r="W61" s="42">
        <v>14939614.16649268</v>
      </c>
      <c r="X61" s="42">
        <v>14845728.783376269</v>
      </c>
      <c r="Y61" s="42">
        <v>14791236.434430037</v>
      </c>
      <c r="Z61" s="42">
        <v>14722333.838970602</v>
      </c>
      <c r="AA61" s="42">
        <v>14692521.049528141</v>
      </c>
      <c r="AB61" s="42">
        <v>14624297.47789211</v>
      </c>
      <c r="AC61" s="42">
        <v>14555151.297029577</v>
      </c>
      <c r="AD61" s="42">
        <v>14485900.405671654</v>
      </c>
      <c r="AE61" s="42">
        <v>14444595.924709504</v>
      </c>
      <c r="AF61" s="42">
        <v>14325450.284616826</v>
      </c>
      <c r="AG61" s="42">
        <v>14284223.156512907</v>
      </c>
      <c r="AH61" s="42">
        <v>14243000.518512085</v>
      </c>
      <c r="AI61" s="42">
        <v>14163057.260233659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workbookViewId="0"/>
  </sheetViews>
  <sheetFormatPr defaultColWidth="10.7109375" defaultRowHeight="11.25" x14ac:dyDescent="0.2"/>
  <cols>
    <col min="1" max="1" width="40.42578125" style="33" customWidth="1"/>
    <col min="2" max="16384" width="10.7109375" style="33"/>
  </cols>
  <sheetData>
    <row r="1" spans="1:35" x14ac:dyDescent="0.2">
      <c r="A1" s="17" t="s">
        <v>118</v>
      </c>
      <c r="B1" s="32">
        <v>2017</v>
      </c>
      <c r="C1" s="32">
        <v>2018</v>
      </c>
      <c r="D1" s="32">
        <v>2019</v>
      </c>
      <c r="E1" s="32">
        <v>2020</v>
      </c>
      <c r="F1" s="32">
        <v>2021</v>
      </c>
      <c r="G1" s="32">
        <v>2022</v>
      </c>
      <c r="H1" s="32">
        <v>2023</v>
      </c>
      <c r="I1" s="32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2">
        <v>2050</v>
      </c>
    </row>
    <row r="2" spans="1:35" x14ac:dyDescent="0.2">
      <c r="A2" s="34" t="s">
        <v>47</v>
      </c>
      <c r="B2" s="35">
        <f>SUM(B8,B14)</f>
        <v>209869.8789377214</v>
      </c>
      <c r="C2" s="35">
        <f t="shared" ref="C2:AI2" si="0">SUM(C8,C14)</f>
        <v>216269.96844214346</v>
      </c>
      <c r="D2" s="35">
        <f t="shared" si="0"/>
        <v>244827.55237474057</v>
      </c>
      <c r="E2" s="35">
        <f t="shared" si="0"/>
        <v>280269.59602661367</v>
      </c>
      <c r="F2" s="35">
        <f t="shared" si="0"/>
        <v>353826.23379994195</v>
      </c>
      <c r="G2" s="35">
        <f t="shared" si="0"/>
        <v>414793.50446235924</v>
      </c>
      <c r="H2" s="35">
        <f t="shared" si="0"/>
        <v>479688.46533683187</v>
      </c>
      <c r="I2" s="35">
        <f t="shared" si="0"/>
        <v>540196.4030554397</v>
      </c>
      <c r="J2" s="35">
        <f t="shared" si="0"/>
        <v>600236.5643353177</v>
      </c>
      <c r="K2" s="35">
        <f t="shared" si="0"/>
        <v>912322.27287144354</v>
      </c>
      <c r="L2" s="35">
        <f t="shared" si="0"/>
        <v>1199478.5611736551</v>
      </c>
      <c r="M2" s="35">
        <f t="shared" si="0"/>
        <v>1531244.3496292387</v>
      </c>
      <c r="N2" s="35">
        <f t="shared" si="0"/>
        <v>1816667.4515648922</v>
      </c>
      <c r="O2" s="35">
        <f t="shared" si="0"/>
        <v>2112913.4545271732</v>
      </c>
      <c r="P2" s="35">
        <f t="shared" si="0"/>
        <v>2473150.0852703592</v>
      </c>
      <c r="Q2" s="35">
        <f t="shared" si="0"/>
        <v>2819053.3591343537</v>
      </c>
      <c r="R2" s="35">
        <f t="shared" si="0"/>
        <v>3163559.8347145868</v>
      </c>
      <c r="S2" s="35">
        <f t="shared" si="0"/>
        <v>3512609.0400272096</v>
      </c>
      <c r="T2" s="35">
        <f t="shared" si="0"/>
        <v>3855017.2240885263</v>
      </c>
      <c r="U2" s="35">
        <f t="shared" si="0"/>
        <v>4167242.7845717352</v>
      </c>
      <c r="V2" s="35">
        <f t="shared" si="0"/>
        <v>4468117.7282686736</v>
      </c>
      <c r="W2" s="35">
        <f t="shared" si="0"/>
        <v>4762333.3206204791</v>
      </c>
      <c r="X2" s="35">
        <f t="shared" si="0"/>
        <v>5056427.6430846192</v>
      </c>
      <c r="Y2" s="35">
        <f t="shared" si="0"/>
        <v>5339039.1325146351</v>
      </c>
      <c r="Z2" s="35">
        <f t="shared" si="0"/>
        <v>5616056.5130566172</v>
      </c>
      <c r="AA2" s="35">
        <f t="shared" si="0"/>
        <v>5921169.5381344603</v>
      </c>
      <c r="AB2" s="35">
        <f t="shared" si="0"/>
        <v>6203139.5208255723</v>
      </c>
      <c r="AC2" s="35">
        <f t="shared" si="0"/>
        <v>6507777.1230406081</v>
      </c>
      <c r="AD2" s="35">
        <f t="shared" si="0"/>
        <v>6836632.1915326174</v>
      </c>
      <c r="AE2" s="35">
        <f t="shared" si="0"/>
        <v>7048075.7131301761</v>
      </c>
      <c r="AF2" s="35">
        <f t="shared" si="0"/>
        <v>7279635.2388597317</v>
      </c>
      <c r="AG2" s="35">
        <f t="shared" si="0"/>
        <v>7507810.4569513453</v>
      </c>
      <c r="AH2" s="35">
        <f t="shared" si="0"/>
        <v>7742464.23529437</v>
      </c>
      <c r="AI2" s="35">
        <f t="shared" si="0"/>
        <v>7986379.4116450269</v>
      </c>
    </row>
    <row r="3" spans="1:35" x14ac:dyDescent="0.2">
      <c r="A3" s="34" t="s">
        <v>48</v>
      </c>
      <c r="B3" s="35">
        <f t="shared" ref="B3:AI5" si="1">SUM(B9,B15)</f>
        <v>209869.87893772149</v>
      </c>
      <c r="C3" s="35">
        <f t="shared" si="1"/>
        <v>216269.96844214614</v>
      </c>
      <c r="D3" s="35">
        <f t="shared" si="1"/>
        <v>229794.32825235388</v>
      </c>
      <c r="E3" s="35">
        <f t="shared" si="1"/>
        <v>244284.53026246506</v>
      </c>
      <c r="F3" s="35">
        <f t="shared" si="1"/>
        <v>282128.46381588135</v>
      </c>
      <c r="G3" s="35">
        <f t="shared" si="1"/>
        <v>311072.34570738056</v>
      </c>
      <c r="H3" s="35">
        <f t="shared" si="1"/>
        <v>344107.19870365318</v>
      </c>
      <c r="I3" s="35">
        <f t="shared" si="1"/>
        <v>374114.4870361574</v>
      </c>
      <c r="J3" s="35">
        <f t="shared" si="1"/>
        <v>402598.00574113184</v>
      </c>
      <c r="K3" s="35">
        <f t="shared" si="1"/>
        <v>601413.78294514958</v>
      </c>
      <c r="L3" s="35">
        <f t="shared" si="1"/>
        <v>802820.75946754171</v>
      </c>
      <c r="M3" s="35">
        <f t="shared" si="1"/>
        <v>1021191.8860457954</v>
      </c>
      <c r="N3" s="35">
        <f t="shared" si="1"/>
        <v>1221946.6559619862</v>
      </c>
      <c r="O3" s="35">
        <f t="shared" si="1"/>
        <v>1427266.7318546097</v>
      </c>
      <c r="P3" s="35">
        <f t="shared" si="1"/>
        <v>1608486.5052509757</v>
      </c>
      <c r="Q3" s="35">
        <f t="shared" si="1"/>
        <v>1786574.0109929787</v>
      </c>
      <c r="R3" s="35">
        <f t="shared" si="1"/>
        <v>1967860.9510509893</v>
      </c>
      <c r="S3" s="35">
        <f t="shared" si="1"/>
        <v>2142800.3837804548</v>
      </c>
      <c r="T3" s="35">
        <f t="shared" si="1"/>
        <v>2315024.4806138626</v>
      </c>
      <c r="U3" s="35">
        <f t="shared" si="1"/>
        <v>2433950.6382772233</v>
      </c>
      <c r="V3" s="35">
        <f t="shared" si="1"/>
        <v>2545502.1096251877</v>
      </c>
      <c r="W3" s="35">
        <f t="shared" si="1"/>
        <v>2667374.5053448775</v>
      </c>
      <c r="X3" s="35">
        <f t="shared" si="1"/>
        <v>2787742.6692884122</v>
      </c>
      <c r="Y3" s="35">
        <f t="shared" si="1"/>
        <v>2894095.0576172122</v>
      </c>
      <c r="Z3" s="35">
        <f t="shared" si="1"/>
        <v>2908649.2824880569</v>
      </c>
      <c r="AA3" s="35">
        <f t="shared" si="1"/>
        <v>2899413.9951168252</v>
      </c>
      <c r="AB3" s="35">
        <f t="shared" si="1"/>
        <v>2900593.2295678863</v>
      </c>
      <c r="AC3" s="35">
        <f t="shared" si="1"/>
        <v>2900751.8659728752</v>
      </c>
      <c r="AD3" s="35">
        <f t="shared" si="1"/>
        <v>2911685.6209711041</v>
      </c>
      <c r="AE3" s="35">
        <f t="shared" si="1"/>
        <v>2907828.8066465803</v>
      </c>
      <c r="AF3" s="35">
        <f t="shared" si="1"/>
        <v>2898337.1591722462</v>
      </c>
      <c r="AG3" s="35">
        <f t="shared" si="1"/>
        <v>2893305.3813985866</v>
      </c>
      <c r="AH3" s="35">
        <f t="shared" si="1"/>
        <v>2890036.0374159738</v>
      </c>
      <c r="AI3" s="35">
        <f t="shared" si="1"/>
        <v>2896250.0444616489</v>
      </c>
    </row>
    <row r="4" spans="1:35" x14ac:dyDescent="0.2">
      <c r="A4" s="34" t="s">
        <v>49</v>
      </c>
      <c r="B4" s="35">
        <f t="shared" si="1"/>
        <v>209869.87893772151</v>
      </c>
      <c r="C4" s="35">
        <f t="shared" si="1"/>
        <v>216269.96844214652</v>
      </c>
      <c r="D4" s="35">
        <f t="shared" si="1"/>
        <v>218411.07362873308</v>
      </c>
      <c r="E4" s="35">
        <f t="shared" si="1"/>
        <v>226107.81776688489</v>
      </c>
      <c r="F4" s="35">
        <f t="shared" si="1"/>
        <v>233499.30772856798</v>
      </c>
      <c r="G4" s="35">
        <f t="shared" si="1"/>
        <v>240400.03944282187</v>
      </c>
      <c r="H4" s="35">
        <f t="shared" si="1"/>
        <v>248043.06426039131</v>
      </c>
      <c r="I4" s="35">
        <f t="shared" si="1"/>
        <v>255822.27331622818</v>
      </c>
      <c r="J4" s="35">
        <f t="shared" si="1"/>
        <v>261447.10421396914</v>
      </c>
      <c r="K4" s="35">
        <f t="shared" si="1"/>
        <v>274843.13691446127</v>
      </c>
      <c r="L4" s="35">
        <f t="shared" si="1"/>
        <v>288529.2730617359</v>
      </c>
      <c r="M4" s="35">
        <f t="shared" si="1"/>
        <v>299258.33808533242</v>
      </c>
      <c r="N4" s="35">
        <f t="shared" si="1"/>
        <v>311796.33233902382</v>
      </c>
      <c r="O4" s="35">
        <f t="shared" si="1"/>
        <v>323593.7444963801</v>
      </c>
      <c r="P4" s="35">
        <f t="shared" si="1"/>
        <v>349526.27161887521</v>
      </c>
      <c r="Q4" s="35">
        <f t="shared" si="1"/>
        <v>375724.90467453504</v>
      </c>
      <c r="R4" s="35">
        <f t="shared" si="1"/>
        <v>402859.95097297349</v>
      </c>
      <c r="S4" s="35">
        <f t="shared" si="1"/>
        <v>429907.74305096292</v>
      </c>
      <c r="T4" s="35">
        <f t="shared" si="1"/>
        <v>457847.85086952132</v>
      </c>
      <c r="U4" s="35">
        <f t="shared" si="1"/>
        <v>480932.44649904408</v>
      </c>
      <c r="V4" s="35">
        <f t="shared" si="1"/>
        <v>503907.97500594577</v>
      </c>
      <c r="W4" s="35">
        <f t="shared" si="1"/>
        <v>527295.90963278513</v>
      </c>
      <c r="X4" s="35">
        <f t="shared" si="1"/>
        <v>550931.4050800663</v>
      </c>
      <c r="Y4" s="35">
        <f t="shared" si="1"/>
        <v>575026.64159655967</v>
      </c>
      <c r="Z4" s="35">
        <f t="shared" si="1"/>
        <v>600782.1456466848</v>
      </c>
      <c r="AA4" s="35">
        <f t="shared" si="1"/>
        <v>627165.72155028011</v>
      </c>
      <c r="AB4" s="35">
        <f t="shared" si="1"/>
        <v>654150.40937930252</v>
      </c>
      <c r="AC4" s="35">
        <f t="shared" si="1"/>
        <v>680681.79701765254</v>
      </c>
      <c r="AD4" s="35">
        <f t="shared" si="1"/>
        <v>708700.86771592405</v>
      </c>
      <c r="AE4" s="35">
        <f t="shared" si="1"/>
        <v>740425.98770540429</v>
      </c>
      <c r="AF4" s="35">
        <f t="shared" si="1"/>
        <v>772129.88618819858</v>
      </c>
      <c r="AG4" s="35">
        <f t="shared" si="1"/>
        <v>805558.62538504624</v>
      </c>
      <c r="AH4" s="35">
        <f t="shared" si="1"/>
        <v>839484.69450972136</v>
      </c>
      <c r="AI4" s="35">
        <f t="shared" si="1"/>
        <v>874497.65488224442</v>
      </c>
    </row>
    <row r="5" spans="1:35" x14ac:dyDescent="0.2">
      <c r="A5" s="34" t="s">
        <v>50</v>
      </c>
      <c r="B5" s="35">
        <f t="shared" si="1"/>
        <v>209869.87893772149</v>
      </c>
      <c r="C5" s="35">
        <f t="shared" si="1"/>
        <v>216275.39575291338</v>
      </c>
      <c r="D5" s="35">
        <f t="shared" si="1"/>
        <v>223823.20877134302</v>
      </c>
      <c r="E5" s="35">
        <f t="shared" si="1"/>
        <v>245085.23886355676</v>
      </c>
      <c r="F5" s="35">
        <f t="shared" si="1"/>
        <v>262821.04431744106</v>
      </c>
      <c r="G5" s="35">
        <f t="shared" si="1"/>
        <v>279135.40571892669</v>
      </c>
      <c r="H5" s="35">
        <f t="shared" si="1"/>
        <v>295989.26747714711</v>
      </c>
      <c r="I5" s="35">
        <f t="shared" si="1"/>
        <v>313701.51969269704</v>
      </c>
      <c r="J5" s="35">
        <f t="shared" si="1"/>
        <v>329892.16972377198</v>
      </c>
      <c r="K5" s="35">
        <f t="shared" si="1"/>
        <v>368868.97317819728</v>
      </c>
      <c r="L5" s="35">
        <f t="shared" si="1"/>
        <v>408251.77238661615</v>
      </c>
      <c r="M5" s="35">
        <f t="shared" si="1"/>
        <v>446035.75389973272</v>
      </c>
      <c r="N5" s="35">
        <f t="shared" si="1"/>
        <v>486782.71473633917</v>
      </c>
      <c r="O5" s="35">
        <f t="shared" si="1"/>
        <v>525859.52831434843</v>
      </c>
      <c r="P5" s="35">
        <f t="shared" si="1"/>
        <v>626925.23103033262</v>
      </c>
      <c r="Q5" s="35">
        <f t="shared" si="1"/>
        <v>728540.43219838617</v>
      </c>
      <c r="R5" s="35">
        <f t="shared" si="1"/>
        <v>830537.25220535055</v>
      </c>
      <c r="S5" s="35">
        <f t="shared" si="1"/>
        <v>932869.74336630758</v>
      </c>
      <c r="T5" s="35">
        <f t="shared" si="1"/>
        <v>1035939.6962682572</v>
      </c>
      <c r="U5" s="35">
        <f t="shared" si="1"/>
        <v>1141466.9855022444</v>
      </c>
      <c r="V5" s="35">
        <f t="shared" si="1"/>
        <v>1246424.4795640616</v>
      </c>
      <c r="W5" s="35">
        <f t="shared" si="1"/>
        <v>1354349.1937223596</v>
      </c>
      <c r="X5" s="35">
        <f t="shared" si="1"/>
        <v>1459424.1604147973</v>
      </c>
      <c r="Y5" s="35">
        <f t="shared" si="1"/>
        <v>1567294.0548635083</v>
      </c>
      <c r="Z5" s="35">
        <f t="shared" si="1"/>
        <v>1754278.3787857434</v>
      </c>
      <c r="AA5" s="35">
        <f t="shared" si="1"/>
        <v>1940651.4015789817</v>
      </c>
      <c r="AB5" s="35">
        <f t="shared" si="1"/>
        <v>2126814.9997496307</v>
      </c>
      <c r="AC5" s="35">
        <f t="shared" si="1"/>
        <v>2314629.7070583077</v>
      </c>
      <c r="AD5" s="35">
        <f t="shared" si="1"/>
        <v>2504441.6641405048</v>
      </c>
      <c r="AE5" s="35">
        <f t="shared" si="1"/>
        <v>2724794.6572840549</v>
      </c>
      <c r="AF5" s="35">
        <f t="shared" si="1"/>
        <v>2940852.7142864522</v>
      </c>
      <c r="AG5" s="35">
        <f t="shared" si="1"/>
        <v>3166221.3013947653</v>
      </c>
      <c r="AH5" s="35">
        <f t="shared" si="1"/>
        <v>3395551.2608296843</v>
      </c>
      <c r="AI5" s="35">
        <f t="shared" si="1"/>
        <v>3625150.6407480929</v>
      </c>
    </row>
    <row r="6" spans="1:35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A7" s="17" t="s">
        <v>119</v>
      </c>
      <c r="B7" s="32">
        <v>2017</v>
      </c>
      <c r="C7" s="32">
        <v>2018</v>
      </c>
      <c r="D7" s="32">
        <v>2019</v>
      </c>
      <c r="E7" s="32">
        <v>2020</v>
      </c>
      <c r="F7" s="32">
        <v>2021</v>
      </c>
      <c r="G7" s="32">
        <v>2022</v>
      </c>
      <c r="H7" s="32">
        <v>2023</v>
      </c>
      <c r="I7" s="32">
        <v>2024</v>
      </c>
      <c r="J7" s="32">
        <v>2025</v>
      </c>
      <c r="K7" s="32">
        <v>2026</v>
      </c>
      <c r="L7" s="32">
        <v>2027</v>
      </c>
      <c r="M7" s="32">
        <v>2028</v>
      </c>
      <c r="N7" s="32">
        <v>2029</v>
      </c>
      <c r="O7" s="32">
        <v>2030</v>
      </c>
      <c r="P7" s="32">
        <v>2031</v>
      </c>
      <c r="Q7" s="32">
        <v>2032</v>
      </c>
      <c r="R7" s="32">
        <v>2033</v>
      </c>
      <c r="S7" s="32">
        <v>2034</v>
      </c>
      <c r="T7" s="32">
        <v>2035</v>
      </c>
      <c r="U7" s="32">
        <v>2036</v>
      </c>
      <c r="V7" s="32">
        <v>2037</v>
      </c>
      <c r="W7" s="32">
        <v>2038</v>
      </c>
      <c r="X7" s="32">
        <v>2039</v>
      </c>
      <c r="Y7" s="32">
        <v>2040</v>
      </c>
      <c r="Z7" s="32">
        <v>2041</v>
      </c>
      <c r="AA7" s="32">
        <v>2042</v>
      </c>
      <c r="AB7" s="32">
        <v>2043</v>
      </c>
      <c r="AC7" s="32">
        <v>2044</v>
      </c>
      <c r="AD7" s="32">
        <v>2045</v>
      </c>
      <c r="AE7" s="32">
        <v>2046</v>
      </c>
      <c r="AF7" s="32">
        <v>2047</v>
      </c>
      <c r="AG7" s="32">
        <v>2048</v>
      </c>
      <c r="AH7" s="32">
        <v>2049</v>
      </c>
      <c r="AI7" s="32">
        <v>2050</v>
      </c>
    </row>
    <row r="8" spans="1:35" x14ac:dyDescent="0.2">
      <c r="A8" s="34" t="s">
        <v>47</v>
      </c>
      <c r="B8" s="35">
        <f>SUM(B33,B52)</f>
        <v>72119.001521297381</v>
      </c>
      <c r="C8" s="35">
        <f t="shared" ref="C8:AI8" si="2">SUM(C33,C52)</f>
        <v>74563.67580606621</v>
      </c>
      <c r="D8" s="35">
        <f t="shared" si="2"/>
        <v>86760.309882379574</v>
      </c>
      <c r="E8" s="35">
        <f t="shared" si="2"/>
        <v>100920.07063415705</v>
      </c>
      <c r="F8" s="35">
        <f t="shared" si="2"/>
        <v>131091.19649332119</v>
      </c>
      <c r="G8" s="35">
        <f t="shared" si="2"/>
        <v>155754.4091658679</v>
      </c>
      <c r="H8" s="35">
        <f t="shared" si="2"/>
        <v>182213.88264186773</v>
      </c>
      <c r="I8" s="35">
        <f t="shared" si="2"/>
        <v>206604.30445579212</v>
      </c>
      <c r="J8" s="35">
        <f t="shared" si="2"/>
        <v>231026.87283827551</v>
      </c>
      <c r="K8" s="35">
        <f t="shared" si="2"/>
        <v>360044.96801190113</v>
      </c>
      <c r="L8" s="35">
        <f t="shared" si="2"/>
        <v>479058.60383625806</v>
      </c>
      <c r="M8" s="35">
        <f t="shared" si="2"/>
        <v>616844.32350613899</v>
      </c>
      <c r="N8" s="35">
        <f t="shared" si="2"/>
        <v>735612.47979738284</v>
      </c>
      <c r="O8" s="35">
        <f>SUM(O33,O52)</f>
        <v>859190.16278681997</v>
      </c>
      <c r="P8" s="35">
        <f t="shared" si="2"/>
        <v>1006785.4392026622</v>
      </c>
      <c r="Q8" s="35">
        <f t="shared" si="2"/>
        <v>1150581.5191092133</v>
      </c>
      <c r="R8" s="35">
        <f t="shared" si="2"/>
        <v>1290579.7052755645</v>
      </c>
      <c r="S8" s="35">
        <f t="shared" si="2"/>
        <v>1434999.8520477782</v>
      </c>
      <c r="T8" s="35">
        <f t="shared" si="2"/>
        <v>1574329.7131657114</v>
      </c>
      <c r="U8" s="35">
        <f t="shared" si="2"/>
        <v>1700833.9972367492</v>
      </c>
      <c r="V8" s="35">
        <f t="shared" si="2"/>
        <v>1821387.2422201734</v>
      </c>
      <c r="W8" s="35">
        <f t="shared" si="2"/>
        <v>1939708.3183600518</v>
      </c>
      <c r="X8" s="35">
        <f t="shared" si="2"/>
        <v>2058397.2402682081</v>
      </c>
      <c r="Y8" s="35">
        <f t="shared" si="2"/>
        <v>2170339.2766210958</v>
      </c>
      <c r="Z8" s="35">
        <f t="shared" si="2"/>
        <v>2275157.4596468983</v>
      </c>
      <c r="AA8" s="35">
        <f t="shared" si="2"/>
        <v>2394538.9163741032</v>
      </c>
      <c r="AB8" s="35">
        <f t="shared" si="2"/>
        <v>2502749.9681873503</v>
      </c>
      <c r="AC8" s="35">
        <f t="shared" si="2"/>
        <v>2621686.4717793912</v>
      </c>
      <c r="AD8" s="35">
        <f t="shared" si="2"/>
        <v>2749066.6818786706</v>
      </c>
      <c r="AE8" s="35">
        <f t="shared" si="2"/>
        <v>2828101.5331440489</v>
      </c>
      <c r="AF8" s="35">
        <f t="shared" si="2"/>
        <v>2915818.3630472352</v>
      </c>
      <c r="AG8" s="35">
        <f t="shared" si="2"/>
        <v>3002090.8633245416</v>
      </c>
      <c r="AH8" s="35">
        <f t="shared" si="2"/>
        <v>3090630.0792108038</v>
      </c>
      <c r="AI8" s="35">
        <f t="shared" si="2"/>
        <v>3183377.810077969</v>
      </c>
    </row>
    <row r="9" spans="1:35" x14ac:dyDescent="0.2">
      <c r="A9" s="34" t="s">
        <v>48</v>
      </c>
      <c r="B9" s="35">
        <f t="shared" ref="B9:AI11" si="3">SUM(B34,B53)</f>
        <v>72119.001521297425</v>
      </c>
      <c r="C9" s="35">
        <f t="shared" si="3"/>
        <v>74563.675806067316</v>
      </c>
      <c r="D9" s="35">
        <f t="shared" si="3"/>
        <v>80376.672269667062</v>
      </c>
      <c r="E9" s="35">
        <f t="shared" si="3"/>
        <v>86309.855515584699</v>
      </c>
      <c r="F9" s="35">
        <f t="shared" si="3"/>
        <v>102024.52200693882</v>
      </c>
      <c r="G9" s="35">
        <f t="shared" si="3"/>
        <v>113816.57005278292</v>
      </c>
      <c r="H9" s="35">
        <f t="shared" si="3"/>
        <v>127156.46143888746</v>
      </c>
      <c r="I9" s="35">
        <f t="shared" si="3"/>
        <v>139388.72925435461</v>
      </c>
      <c r="J9" s="35">
        <f t="shared" si="3"/>
        <v>150704.43601092917</v>
      </c>
      <c r="K9" s="35">
        <f t="shared" si="3"/>
        <v>234216.15756996663</v>
      </c>
      <c r="L9" s="35">
        <f t="shared" si="3"/>
        <v>320286.19259631709</v>
      </c>
      <c r="M9" s="35">
        <f t="shared" si="3"/>
        <v>413314.77459041361</v>
      </c>
      <c r="N9" s="35">
        <f t="shared" si="3"/>
        <v>499229.37617354095</v>
      </c>
      <c r="O9" s="35">
        <f t="shared" si="3"/>
        <v>586086.61530750792</v>
      </c>
      <c r="P9" s="35">
        <f t="shared" si="3"/>
        <v>662346.97439599468</v>
      </c>
      <c r="Q9" s="35">
        <f t="shared" si="3"/>
        <v>737657.57265529793</v>
      </c>
      <c r="R9" s="35">
        <f t="shared" si="3"/>
        <v>814108.45972481568</v>
      </c>
      <c r="S9" s="35">
        <f t="shared" si="3"/>
        <v>887931.43642087549</v>
      </c>
      <c r="T9" s="35">
        <f t="shared" si="3"/>
        <v>960434.91490066075</v>
      </c>
      <c r="U9" s="35">
        <f t="shared" si="3"/>
        <v>1010425.2899771996</v>
      </c>
      <c r="V9" s="35">
        <f t="shared" si="3"/>
        <v>1056838.4143086825</v>
      </c>
      <c r="W9" s="35">
        <f t="shared" si="3"/>
        <v>1107689.7336796862</v>
      </c>
      <c r="X9" s="35">
        <f t="shared" si="3"/>
        <v>1157815.2774328878</v>
      </c>
      <c r="Y9" s="35">
        <f t="shared" si="3"/>
        <v>1202032.2954851142</v>
      </c>
      <c r="Z9" s="35">
        <f t="shared" si="3"/>
        <v>1207668.468861816</v>
      </c>
      <c r="AA9" s="35">
        <f t="shared" si="3"/>
        <v>1203159.8302706883</v>
      </c>
      <c r="AB9" s="35">
        <f t="shared" si="3"/>
        <v>1203072.6429132381</v>
      </c>
      <c r="AC9" s="35">
        <f t="shared" si="3"/>
        <v>1202549.1198866221</v>
      </c>
      <c r="AD9" s="35">
        <f t="shared" si="3"/>
        <v>1206596.8289841034</v>
      </c>
      <c r="AE9" s="35">
        <f t="shared" si="3"/>
        <v>1204623.1992351371</v>
      </c>
      <c r="AF9" s="35">
        <f t="shared" si="3"/>
        <v>1200134.3579396375</v>
      </c>
      <c r="AG9" s="35">
        <f t="shared" si="3"/>
        <v>1197606.4816130062</v>
      </c>
      <c r="AH9" s="35">
        <f t="shared" si="3"/>
        <v>1195965.3265320763</v>
      </c>
      <c r="AI9" s="35">
        <f t="shared" si="3"/>
        <v>1198344.6655299056</v>
      </c>
    </row>
    <row r="10" spans="1:35" x14ac:dyDescent="0.2">
      <c r="A10" s="34" t="s">
        <v>49</v>
      </c>
      <c r="B10" s="35">
        <f t="shared" si="3"/>
        <v>72119.001521297439</v>
      </c>
      <c r="C10" s="35">
        <f t="shared" si="3"/>
        <v>74563.675806067477</v>
      </c>
      <c r="D10" s="35">
        <f t="shared" si="3"/>
        <v>75842.206972256041</v>
      </c>
      <c r="E10" s="35">
        <f t="shared" si="3"/>
        <v>78464.256635996629</v>
      </c>
      <c r="F10" s="35">
        <f t="shared" si="3"/>
        <v>81245.178888047943</v>
      </c>
      <c r="G10" s="35">
        <f t="shared" si="3"/>
        <v>83855.571428202777</v>
      </c>
      <c r="H10" s="35">
        <f t="shared" si="3"/>
        <v>87139.857253299415</v>
      </c>
      <c r="I10" s="35">
        <f t="shared" si="3"/>
        <v>89746.293439161571</v>
      </c>
      <c r="J10" s="35">
        <f t="shared" si="3"/>
        <v>91972.079113267377</v>
      </c>
      <c r="K10" s="35">
        <f t="shared" si="3"/>
        <v>97461.199228055164</v>
      </c>
      <c r="L10" s="35">
        <f t="shared" si="3"/>
        <v>102649.59580229371</v>
      </c>
      <c r="M10" s="35">
        <f t="shared" si="3"/>
        <v>106332.70751333752</v>
      </c>
      <c r="N10" s="35">
        <f t="shared" si="3"/>
        <v>111820.53194732734</v>
      </c>
      <c r="O10" s="35">
        <f t="shared" si="3"/>
        <v>116056.32127830325</v>
      </c>
      <c r="P10" s="35">
        <f t="shared" si="3"/>
        <v>127231.39765777139</v>
      </c>
      <c r="Q10" s="35">
        <f t="shared" si="3"/>
        <v>137716.76997905373</v>
      </c>
      <c r="R10" s="35">
        <f t="shared" si="3"/>
        <v>148888.22303941438</v>
      </c>
      <c r="S10" s="35">
        <f t="shared" si="3"/>
        <v>160067.36172232151</v>
      </c>
      <c r="T10" s="35">
        <f t="shared" si="3"/>
        <v>171544.40596097609</v>
      </c>
      <c r="U10" s="35">
        <f t="shared" si="3"/>
        <v>181075.81145211382</v>
      </c>
      <c r="V10" s="35">
        <f t="shared" si="3"/>
        <v>190586.28858846833</v>
      </c>
      <c r="W10" s="35">
        <f t="shared" si="3"/>
        <v>200267.8493626675</v>
      </c>
      <c r="X10" s="35">
        <f t="shared" si="3"/>
        <v>209897.22223397667</v>
      </c>
      <c r="Y10" s="35">
        <f t="shared" si="3"/>
        <v>219739.40843750405</v>
      </c>
      <c r="Z10" s="35">
        <f t="shared" si="3"/>
        <v>230390.75711010792</v>
      </c>
      <c r="AA10" s="35">
        <f t="shared" si="3"/>
        <v>241257.03671988766</v>
      </c>
      <c r="AB10" s="35">
        <f t="shared" si="3"/>
        <v>252358.91669669678</v>
      </c>
      <c r="AC10" s="35">
        <f t="shared" si="3"/>
        <v>263358.31833699829</v>
      </c>
      <c r="AD10" s="35">
        <f t="shared" si="3"/>
        <v>274883.66179190518</v>
      </c>
      <c r="AE10" s="35">
        <f t="shared" si="3"/>
        <v>287925.22595489031</v>
      </c>
      <c r="AF10" s="35">
        <f t="shared" si="3"/>
        <v>300999.19452666084</v>
      </c>
      <c r="AG10" s="35">
        <f t="shared" si="3"/>
        <v>314655.21353775525</v>
      </c>
      <c r="AH10" s="35">
        <f t="shared" si="3"/>
        <v>328639.5573139959</v>
      </c>
      <c r="AI10" s="35">
        <f t="shared" si="3"/>
        <v>343068.70510570565</v>
      </c>
    </row>
    <row r="11" spans="1:35" x14ac:dyDescent="0.2">
      <c r="A11" s="34" t="s">
        <v>50</v>
      </c>
      <c r="B11" s="35">
        <f t="shared" si="3"/>
        <v>72119.001521297425</v>
      </c>
      <c r="C11" s="35">
        <f t="shared" si="3"/>
        <v>74565.400667868889</v>
      </c>
      <c r="D11" s="35">
        <f t="shared" si="3"/>
        <v>77836.862442674028</v>
      </c>
      <c r="E11" s="35">
        <f t="shared" si="3"/>
        <v>86034.214880993837</v>
      </c>
      <c r="F11" s="35">
        <f t="shared" si="3"/>
        <v>92066.855458548234</v>
      </c>
      <c r="G11" s="35">
        <f t="shared" si="3"/>
        <v>97937.986935555033</v>
      </c>
      <c r="H11" s="35">
        <f t="shared" si="3"/>
        <v>104220.89798784492</v>
      </c>
      <c r="I11" s="35">
        <f t="shared" si="3"/>
        <v>110372.77141275071</v>
      </c>
      <c r="J11" s="35">
        <f t="shared" si="3"/>
        <v>116213.92446438174</v>
      </c>
      <c r="K11" s="35">
        <f t="shared" si="3"/>
        <v>130104.16706001118</v>
      </c>
      <c r="L11" s="35">
        <f t="shared" si="3"/>
        <v>144670.51957461034</v>
      </c>
      <c r="M11" s="35">
        <f t="shared" si="3"/>
        <v>159002.24211902102</v>
      </c>
      <c r="N11" s="35">
        <f t="shared" si="3"/>
        <v>173759.49977821816</v>
      </c>
      <c r="O11" s="35">
        <f t="shared" si="3"/>
        <v>188205.76686904766</v>
      </c>
      <c r="P11" s="35">
        <f t="shared" si="3"/>
        <v>227813.59749870724</v>
      </c>
      <c r="Q11" s="35">
        <f t="shared" si="3"/>
        <v>267484.50847114623</v>
      </c>
      <c r="R11" s="35">
        <f t="shared" si="3"/>
        <v>307305.95906243671</v>
      </c>
      <c r="S11" s="35">
        <f t="shared" si="3"/>
        <v>347339.6207399792</v>
      </c>
      <c r="T11" s="35">
        <f t="shared" si="3"/>
        <v>387645.22255036491</v>
      </c>
      <c r="U11" s="35">
        <f t="shared" si="3"/>
        <v>427930.04465675831</v>
      </c>
      <c r="V11" s="35">
        <f t="shared" si="3"/>
        <v>468229.41819134692</v>
      </c>
      <c r="W11" s="35">
        <f t="shared" si="3"/>
        <v>509608.45233778469</v>
      </c>
      <c r="X11" s="35">
        <f t="shared" si="3"/>
        <v>550119.96523313969</v>
      </c>
      <c r="Y11" s="35">
        <f t="shared" si="3"/>
        <v>591512.14463517861</v>
      </c>
      <c r="Z11" s="35">
        <f t="shared" si="3"/>
        <v>663448.06607961317</v>
      </c>
      <c r="AA11" s="35">
        <f t="shared" si="3"/>
        <v>734885.8806186216</v>
      </c>
      <c r="AB11" s="35">
        <f t="shared" si="3"/>
        <v>806388.86580627505</v>
      </c>
      <c r="AC11" s="35">
        <f t="shared" si="3"/>
        <v>878571.50602031266</v>
      </c>
      <c r="AD11" s="35">
        <f t="shared" si="3"/>
        <v>951570.22776622907</v>
      </c>
      <c r="AE11" s="35">
        <f t="shared" si="3"/>
        <v>1035053.8679728494</v>
      </c>
      <c r="AF11" s="35">
        <f t="shared" si="3"/>
        <v>1117219.2098812964</v>
      </c>
      <c r="AG11" s="35">
        <f t="shared" si="3"/>
        <v>1202715.5130712211</v>
      </c>
      <c r="AH11" s="35">
        <f t="shared" si="3"/>
        <v>1289800.1802561863</v>
      </c>
      <c r="AI11" s="35">
        <f t="shared" si="3"/>
        <v>1377259.7580393527</v>
      </c>
    </row>
    <row r="12" spans="1:35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spans="1:35" x14ac:dyDescent="0.2">
      <c r="A13" s="17" t="s">
        <v>120</v>
      </c>
      <c r="B13" s="32">
        <v>2017</v>
      </c>
      <c r="C13" s="32">
        <v>2018</v>
      </c>
      <c r="D13" s="32">
        <v>2019</v>
      </c>
      <c r="E13" s="32">
        <v>2020</v>
      </c>
      <c r="F13" s="32">
        <v>2021</v>
      </c>
      <c r="G13" s="32">
        <v>2022</v>
      </c>
      <c r="H13" s="32">
        <v>2023</v>
      </c>
      <c r="I13" s="32">
        <v>2024</v>
      </c>
      <c r="J13" s="32">
        <v>2025</v>
      </c>
      <c r="K13" s="32">
        <v>2026</v>
      </c>
      <c r="L13" s="32">
        <v>2027</v>
      </c>
      <c r="M13" s="32">
        <v>2028</v>
      </c>
      <c r="N13" s="32">
        <v>2029</v>
      </c>
      <c r="O13" s="32">
        <v>2030</v>
      </c>
      <c r="P13" s="32">
        <v>2031</v>
      </c>
      <c r="Q13" s="32">
        <v>2032</v>
      </c>
      <c r="R13" s="32">
        <v>2033</v>
      </c>
      <c r="S13" s="32">
        <v>2034</v>
      </c>
      <c r="T13" s="32">
        <v>2035</v>
      </c>
      <c r="U13" s="32">
        <v>2036</v>
      </c>
      <c r="V13" s="32">
        <v>2037</v>
      </c>
      <c r="W13" s="32">
        <v>2038</v>
      </c>
      <c r="X13" s="32">
        <v>2039</v>
      </c>
      <c r="Y13" s="32">
        <v>2040</v>
      </c>
      <c r="Z13" s="32">
        <v>2041</v>
      </c>
      <c r="AA13" s="32">
        <v>2042</v>
      </c>
      <c r="AB13" s="32">
        <v>2043</v>
      </c>
      <c r="AC13" s="32">
        <v>2044</v>
      </c>
      <c r="AD13" s="32">
        <v>2045</v>
      </c>
      <c r="AE13" s="32">
        <v>2046</v>
      </c>
      <c r="AF13" s="32">
        <v>2047</v>
      </c>
      <c r="AG13" s="32">
        <v>2048</v>
      </c>
      <c r="AH13" s="32">
        <v>2049</v>
      </c>
      <c r="AI13" s="32">
        <v>2050</v>
      </c>
    </row>
    <row r="14" spans="1:35" x14ac:dyDescent="0.2">
      <c r="A14" s="34" t="s">
        <v>47</v>
      </c>
      <c r="B14" s="35">
        <f>SUM(B39,B58)</f>
        <v>137750.87741642402</v>
      </c>
      <c r="C14" s="35">
        <f t="shared" ref="C14:AI14" si="4">SUM(C39,C58)</f>
        <v>141706.29263607727</v>
      </c>
      <c r="D14" s="35">
        <f t="shared" si="4"/>
        <v>158067.24249236099</v>
      </c>
      <c r="E14" s="35">
        <f t="shared" si="4"/>
        <v>179349.52539245662</v>
      </c>
      <c r="F14" s="35">
        <f t="shared" si="4"/>
        <v>222735.03730662074</v>
      </c>
      <c r="G14" s="35">
        <f t="shared" si="4"/>
        <v>259039.09529649134</v>
      </c>
      <c r="H14" s="35">
        <f t="shared" si="4"/>
        <v>297474.58269496413</v>
      </c>
      <c r="I14" s="35">
        <f t="shared" si="4"/>
        <v>333592.09859964752</v>
      </c>
      <c r="J14" s="35">
        <f t="shared" si="4"/>
        <v>369209.69149704219</v>
      </c>
      <c r="K14" s="35">
        <f t="shared" si="4"/>
        <v>552277.3048595424</v>
      </c>
      <c r="L14" s="35">
        <f t="shared" si="4"/>
        <v>720419.95733739692</v>
      </c>
      <c r="M14" s="35">
        <f t="shared" si="4"/>
        <v>914400.02612309973</v>
      </c>
      <c r="N14" s="35">
        <f t="shared" si="4"/>
        <v>1081054.9717675094</v>
      </c>
      <c r="O14" s="35">
        <f>SUM(O39,O58)</f>
        <v>1253723.2917403535</v>
      </c>
      <c r="P14" s="35">
        <f t="shared" si="4"/>
        <v>1466364.6460676971</v>
      </c>
      <c r="Q14" s="35">
        <f t="shared" si="4"/>
        <v>1668471.8400251402</v>
      </c>
      <c r="R14" s="35">
        <f t="shared" si="4"/>
        <v>1872980.1294390226</v>
      </c>
      <c r="S14" s="35">
        <f t="shared" si="4"/>
        <v>2077609.1879794316</v>
      </c>
      <c r="T14" s="35">
        <f t="shared" si="4"/>
        <v>2280687.5109228147</v>
      </c>
      <c r="U14" s="35">
        <f t="shared" si="4"/>
        <v>2466408.787334986</v>
      </c>
      <c r="V14" s="35">
        <f t="shared" si="4"/>
        <v>2646730.4860485005</v>
      </c>
      <c r="W14" s="35">
        <f t="shared" si="4"/>
        <v>2822625.002260427</v>
      </c>
      <c r="X14" s="35">
        <f t="shared" si="4"/>
        <v>2998030.4028164106</v>
      </c>
      <c r="Y14" s="35">
        <f t="shared" si="4"/>
        <v>3168699.8558935397</v>
      </c>
      <c r="Z14" s="35">
        <f t="shared" si="4"/>
        <v>3340899.0534097189</v>
      </c>
      <c r="AA14" s="35">
        <f t="shared" si="4"/>
        <v>3526630.6217603572</v>
      </c>
      <c r="AB14" s="35">
        <f t="shared" si="4"/>
        <v>3700389.5526382215</v>
      </c>
      <c r="AC14" s="35">
        <f t="shared" si="4"/>
        <v>3886090.651261217</v>
      </c>
      <c r="AD14" s="35">
        <f t="shared" si="4"/>
        <v>4087565.5096539464</v>
      </c>
      <c r="AE14" s="35">
        <f t="shared" si="4"/>
        <v>4219974.1799861277</v>
      </c>
      <c r="AF14" s="35">
        <f t="shared" si="4"/>
        <v>4363816.875812497</v>
      </c>
      <c r="AG14" s="35">
        <f t="shared" si="4"/>
        <v>4505719.5936268037</v>
      </c>
      <c r="AH14" s="35">
        <f t="shared" si="4"/>
        <v>4651834.1560835661</v>
      </c>
      <c r="AI14" s="35">
        <f t="shared" si="4"/>
        <v>4803001.6015670579</v>
      </c>
    </row>
    <row r="15" spans="1:35" x14ac:dyDescent="0.2">
      <c r="A15" s="34" t="s">
        <v>48</v>
      </c>
      <c r="B15" s="35">
        <f t="shared" ref="B15:AI17" si="5">SUM(B40,B59)</f>
        <v>137750.87741642407</v>
      </c>
      <c r="C15" s="35">
        <f t="shared" si="5"/>
        <v>141706.29263607884</v>
      </c>
      <c r="D15" s="35">
        <f t="shared" si="5"/>
        <v>149417.65598268682</v>
      </c>
      <c r="E15" s="35">
        <f t="shared" si="5"/>
        <v>157974.67474688037</v>
      </c>
      <c r="F15" s="35">
        <f t="shared" si="5"/>
        <v>180103.94180894253</v>
      </c>
      <c r="G15" s="35">
        <f t="shared" si="5"/>
        <v>197255.77565459762</v>
      </c>
      <c r="H15" s="35">
        <f t="shared" si="5"/>
        <v>216950.73726476572</v>
      </c>
      <c r="I15" s="35">
        <f t="shared" si="5"/>
        <v>234725.75778180279</v>
      </c>
      <c r="J15" s="35">
        <f t="shared" si="5"/>
        <v>251893.56973020267</v>
      </c>
      <c r="K15" s="35">
        <f t="shared" si="5"/>
        <v>367197.62537518295</v>
      </c>
      <c r="L15" s="35">
        <f t="shared" si="5"/>
        <v>482534.56687122467</v>
      </c>
      <c r="M15" s="35">
        <f t="shared" si="5"/>
        <v>607877.11145538185</v>
      </c>
      <c r="N15" s="35">
        <f t="shared" si="5"/>
        <v>722717.27978844522</v>
      </c>
      <c r="O15" s="35">
        <f t="shared" si="5"/>
        <v>841180.11654710176</v>
      </c>
      <c r="P15" s="35">
        <f t="shared" si="5"/>
        <v>946139.53085498104</v>
      </c>
      <c r="Q15" s="35">
        <f t="shared" si="5"/>
        <v>1048916.4383376807</v>
      </c>
      <c r="R15" s="35">
        <f t="shared" si="5"/>
        <v>1153752.4913261738</v>
      </c>
      <c r="S15" s="35">
        <f t="shared" si="5"/>
        <v>1254868.9473595794</v>
      </c>
      <c r="T15" s="35">
        <f t="shared" si="5"/>
        <v>1354589.5657132019</v>
      </c>
      <c r="U15" s="35">
        <f t="shared" si="5"/>
        <v>1423525.3483000237</v>
      </c>
      <c r="V15" s="35">
        <f t="shared" si="5"/>
        <v>1488663.6953165054</v>
      </c>
      <c r="W15" s="35">
        <f t="shared" si="5"/>
        <v>1559684.7716651913</v>
      </c>
      <c r="X15" s="35">
        <f t="shared" si="5"/>
        <v>1629927.3918555244</v>
      </c>
      <c r="Y15" s="35">
        <f t="shared" si="5"/>
        <v>1692062.762132098</v>
      </c>
      <c r="Z15" s="35">
        <f t="shared" si="5"/>
        <v>1700980.8136262409</v>
      </c>
      <c r="AA15" s="35">
        <f t="shared" si="5"/>
        <v>1696254.1648461369</v>
      </c>
      <c r="AB15" s="35">
        <f t="shared" si="5"/>
        <v>1697520.586654648</v>
      </c>
      <c r="AC15" s="35">
        <f t="shared" si="5"/>
        <v>1698202.7460862531</v>
      </c>
      <c r="AD15" s="35">
        <f t="shared" si="5"/>
        <v>1705088.7919870005</v>
      </c>
      <c r="AE15" s="35">
        <f t="shared" si="5"/>
        <v>1703205.6074114433</v>
      </c>
      <c r="AF15" s="35">
        <f t="shared" si="5"/>
        <v>1698202.8012326085</v>
      </c>
      <c r="AG15" s="35">
        <f t="shared" si="5"/>
        <v>1695698.8997855806</v>
      </c>
      <c r="AH15" s="35">
        <f t="shared" si="5"/>
        <v>1694070.7108838975</v>
      </c>
      <c r="AI15" s="35">
        <f t="shared" si="5"/>
        <v>1697905.3789317433</v>
      </c>
    </row>
    <row r="16" spans="1:35" x14ac:dyDescent="0.2">
      <c r="A16" s="34" t="s">
        <v>49</v>
      </c>
      <c r="B16" s="35">
        <f t="shared" si="5"/>
        <v>137750.87741642407</v>
      </c>
      <c r="C16" s="35">
        <f t="shared" si="5"/>
        <v>141706.29263607904</v>
      </c>
      <c r="D16" s="35">
        <f t="shared" si="5"/>
        <v>142568.86665647704</v>
      </c>
      <c r="E16" s="35">
        <f t="shared" si="5"/>
        <v>147643.56113088827</v>
      </c>
      <c r="F16" s="35">
        <f t="shared" si="5"/>
        <v>152254.12884052005</v>
      </c>
      <c r="G16" s="35">
        <f t="shared" si="5"/>
        <v>156544.46801461911</v>
      </c>
      <c r="H16" s="35">
        <f t="shared" si="5"/>
        <v>160903.2070070919</v>
      </c>
      <c r="I16" s="35">
        <f t="shared" si="5"/>
        <v>166075.97987706662</v>
      </c>
      <c r="J16" s="35">
        <f t="shared" si="5"/>
        <v>169475.02510070178</v>
      </c>
      <c r="K16" s="35">
        <f t="shared" si="5"/>
        <v>177381.93768640613</v>
      </c>
      <c r="L16" s="35">
        <f t="shared" si="5"/>
        <v>185879.67725944222</v>
      </c>
      <c r="M16" s="35">
        <f t="shared" si="5"/>
        <v>192925.63057199487</v>
      </c>
      <c r="N16" s="35">
        <f t="shared" si="5"/>
        <v>199975.80039169645</v>
      </c>
      <c r="O16" s="35">
        <f t="shared" si="5"/>
        <v>207537.42321807682</v>
      </c>
      <c r="P16" s="35">
        <f t="shared" si="5"/>
        <v>222294.87396110379</v>
      </c>
      <c r="Q16" s="35">
        <f t="shared" si="5"/>
        <v>238008.13469548133</v>
      </c>
      <c r="R16" s="35">
        <f t="shared" si="5"/>
        <v>253971.7279335591</v>
      </c>
      <c r="S16" s="35">
        <f t="shared" si="5"/>
        <v>269840.38132864144</v>
      </c>
      <c r="T16" s="35">
        <f t="shared" si="5"/>
        <v>286303.44490854524</v>
      </c>
      <c r="U16" s="35">
        <f t="shared" si="5"/>
        <v>299856.63504693023</v>
      </c>
      <c r="V16" s="35">
        <f t="shared" si="5"/>
        <v>313321.68641747744</v>
      </c>
      <c r="W16" s="35">
        <f t="shared" si="5"/>
        <v>327028.0602701176</v>
      </c>
      <c r="X16" s="35">
        <f t="shared" si="5"/>
        <v>341034.18284608959</v>
      </c>
      <c r="Y16" s="35">
        <f t="shared" si="5"/>
        <v>355287.23315905558</v>
      </c>
      <c r="Z16" s="35">
        <f t="shared" si="5"/>
        <v>370391.38853657682</v>
      </c>
      <c r="AA16" s="35">
        <f t="shared" si="5"/>
        <v>385908.68483039248</v>
      </c>
      <c r="AB16" s="35">
        <f t="shared" si="5"/>
        <v>401791.49268260569</v>
      </c>
      <c r="AC16" s="35">
        <f t="shared" si="5"/>
        <v>417323.47868065425</v>
      </c>
      <c r="AD16" s="35">
        <f t="shared" si="5"/>
        <v>433817.20592401887</v>
      </c>
      <c r="AE16" s="35">
        <f t="shared" si="5"/>
        <v>452500.76175051398</v>
      </c>
      <c r="AF16" s="35">
        <f t="shared" si="5"/>
        <v>471130.6916615378</v>
      </c>
      <c r="AG16" s="35">
        <f t="shared" si="5"/>
        <v>490903.41184729099</v>
      </c>
      <c r="AH16" s="35">
        <f t="shared" si="5"/>
        <v>510845.13719572546</v>
      </c>
      <c r="AI16" s="35">
        <f t="shared" si="5"/>
        <v>531428.94977653876</v>
      </c>
    </row>
    <row r="17" spans="1:35" x14ac:dyDescent="0.2">
      <c r="A17" s="34" t="s">
        <v>50</v>
      </c>
      <c r="B17" s="35">
        <f t="shared" si="5"/>
        <v>137750.87741642407</v>
      </c>
      <c r="C17" s="35">
        <f t="shared" si="5"/>
        <v>141709.9950850445</v>
      </c>
      <c r="D17" s="35">
        <f t="shared" si="5"/>
        <v>145986.34632866899</v>
      </c>
      <c r="E17" s="35">
        <f t="shared" si="5"/>
        <v>159051.02398256291</v>
      </c>
      <c r="F17" s="35">
        <f t="shared" si="5"/>
        <v>170754.18885889283</v>
      </c>
      <c r="G17" s="35">
        <f t="shared" si="5"/>
        <v>181197.41878337169</v>
      </c>
      <c r="H17" s="35">
        <f t="shared" si="5"/>
        <v>191768.36948930219</v>
      </c>
      <c r="I17" s="35">
        <f t="shared" si="5"/>
        <v>203328.74827994633</v>
      </c>
      <c r="J17" s="35">
        <f t="shared" si="5"/>
        <v>213678.24525939027</v>
      </c>
      <c r="K17" s="35">
        <f t="shared" si="5"/>
        <v>238764.80611818613</v>
      </c>
      <c r="L17" s="35">
        <f t="shared" si="5"/>
        <v>263581.25281200581</v>
      </c>
      <c r="M17" s="35">
        <f t="shared" si="5"/>
        <v>287033.51178071171</v>
      </c>
      <c r="N17" s="35">
        <f t="shared" si="5"/>
        <v>313023.21495812101</v>
      </c>
      <c r="O17" s="35">
        <f t="shared" si="5"/>
        <v>337653.76144530077</v>
      </c>
      <c r="P17" s="35">
        <f t="shared" si="5"/>
        <v>399111.63353162544</v>
      </c>
      <c r="Q17" s="35">
        <f t="shared" si="5"/>
        <v>461055.92372723989</v>
      </c>
      <c r="R17" s="35">
        <f t="shared" si="5"/>
        <v>523231.29314291384</v>
      </c>
      <c r="S17" s="35">
        <f t="shared" si="5"/>
        <v>585530.12262632838</v>
      </c>
      <c r="T17" s="35">
        <f t="shared" si="5"/>
        <v>648294.47371789231</v>
      </c>
      <c r="U17" s="35">
        <f t="shared" si="5"/>
        <v>713536.94084548613</v>
      </c>
      <c r="V17" s="35">
        <f t="shared" si="5"/>
        <v>778195.0613727147</v>
      </c>
      <c r="W17" s="35">
        <f t="shared" si="5"/>
        <v>844740.74138457491</v>
      </c>
      <c r="X17" s="35">
        <f t="shared" si="5"/>
        <v>909304.19518165756</v>
      </c>
      <c r="Y17" s="35">
        <f t="shared" si="5"/>
        <v>975781.91022832959</v>
      </c>
      <c r="Z17" s="35">
        <f t="shared" si="5"/>
        <v>1090830.3127061301</v>
      </c>
      <c r="AA17" s="35">
        <f t="shared" si="5"/>
        <v>1205765.5209603601</v>
      </c>
      <c r="AB17" s="35">
        <f t="shared" si="5"/>
        <v>1320426.1339433556</v>
      </c>
      <c r="AC17" s="35">
        <f t="shared" si="5"/>
        <v>1436058.2010379953</v>
      </c>
      <c r="AD17" s="35">
        <f t="shared" si="5"/>
        <v>1552871.4363742755</v>
      </c>
      <c r="AE17" s="35">
        <f t="shared" si="5"/>
        <v>1689740.7893112055</v>
      </c>
      <c r="AF17" s="35">
        <f t="shared" si="5"/>
        <v>1823633.5044051558</v>
      </c>
      <c r="AG17" s="35">
        <f t="shared" si="5"/>
        <v>1963505.7883235442</v>
      </c>
      <c r="AH17" s="35">
        <f t="shared" si="5"/>
        <v>2105751.0805734983</v>
      </c>
      <c r="AI17" s="35">
        <f t="shared" si="5"/>
        <v>2247890.88270874</v>
      </c>
    </row>
    <row r="23" spans="1:35" x14ac:dyDescent="0.2">
      <c r="A23" s="37" t="s">
        <v>10</v>
      </c>
    </row>
    <row r="25" spans="1:35" x14ac:dyDescent="0.2">
      <c r="A25" s="38" t="s">
        <v>121</v>
      </c>
    </row>
    <row r="26" spans="1:35" x14ac:dyDescent="0.2">
      <c r="A26" s="39" t="s">
        <v>122</v>
      </c>
      <c r="B26" s="40">
        <v>2017</v>
      </c>
      <c r="C26" s="40">
        <v>2018</v>
      </c>
      <c r="D26" s="40">
        <v>2019</v>
      </c>
      <c r="E26" s="40">
        <v>2020</v>
      </c>
      <c r="F26" s="40">
        <v>2021</v>
      </c>
      <c r="G26" s="40">
        <v>2022</v>
      </c>
      <c r="H26" s="40">
        <v>2023</v>
      </c>
      <c r="I26" s="40">
        <v>2024</v>
      </c>
      <c r="J26" s="40">
        <v>2025</v>
      </c>
      <c r="K26" s="40">
        <v>2026</v>
      </c>
      <c r="L26" s="40">
        <v>2027</v>
      </c>
      <c r="M26" s="40">
        <v>2028</v>
      </c>
      <c r="N26" s="40">
        <v>2029</v>
      </c>
      <c r="O26" s="40">
        <v>2030</v>
      </c>
      <c r="P26" s="40">
        <v>2031</v>
      </c>
      <c r="Q26" s="40">
        <v>2032</v>
      </c>
      <c r="R26" s="40">
        <v>2033</v>
      </c>
      <c r="S26" s="40">
        <v>2034</v>
      </c>
      <c r="T26" s="40">
        <v>2035</v>
      </c>
      <c r="U26" s="40">
        <v>2036</v>
      </c>
      <c r="V26" s="40">
        <v>2037</v>
      </c>
      <c r="W26" s="40">
        <v>2038</v>
      </c>
      <c r="X26" s="40">
        <v>2039</v>
      </c>
      <c r="Y26" s="40">
        <v>2040</v>
      </c>
      <c r="Z26" s="40">
        <v>2041</v>
      </c>
      <c r="AA26" s="40">
        <v>2042</v>
      </c>
      <c r="AB26" s="40">
        <v>2043</v>
      </c>
      <c r="AC26" s="40">
        <v>2044</v>
      </c>
      <c r="AD26" s="40">
        <v>2045</v>
      </c>
      <c r="AE26" s="40">
        <v>2046</v>
      </c>
      <c r="AF26" s="40">
        <v>2047</v>
      </c>
      <c r="AG26" s="40">
        <v>2048</v>
      </c>
      <c r="AH26" s="40">
        <v>2049</v>
      </c>
      <c r="AI26" s="40">
        <v>2050</v>
      </c>
    </row>
    <row r="27" spans="1:35" x14ac:dyDescent="0.2">
      <c r="A27" s="41" t="s">
        <v>47</v>
      </c>
      <c r="B27" s="42">
        <f>SUM(B33,B39)</f>
        <v>55803.745437590056</v>
      </c>
      <c r="C27" s="42">
        <f t="shared" ref="C27:AI27" si="6">SUM(C33,C39)</f>
        <v>59892.969564417304</v>
      </c>
      <c r="D27" s="42">
        <f t="shared" si="6"/>
        <v>91409.04922437224</v>
      </c>
      <c r="E27" s="42">
        <f t="shared" si="6"/>
        <v>118672.34279247129</v>
      </c>
      <c r="F27" s="42">
        <f t="shared" si="6"/>
        <v>183594.40174030204</v>
      </c>
      <c r="G27" s="42">
        <f t="shared" si="6"/>
        <v>236328.3649022204</v>
      </c>
      <c r="H27" s="42">
        <f t="shared" si="6"/>
        <v>292553.27537414763</v>
      </c>
      <c r="I27" s="42">
        <f t="shared" si="6"/>
        <v>343187.26173104229</v>
      </c>
      <c r="J27" s="42">
        <f t="shared" si="6"/>
        <v>395323.74719894456</v>
      </c>
      <c r="K27" s="42">
        <f t="shared" si="6"/>
        <v>684627.00885816501</v>
      </c>
      <c r="L27" s="42">
        <f t="shared" si="6"/>
        <v>949098.18068616674</v>
      </c>
      <c r="M27" s="42">
        <f t="shared" si="6"/>
        <v>1259066.9849547851</v>
      </c>
      <c r="N27" s="42">
        <f t="shared" si="6"/>
        <v>1523884.1935236468</v>
      </c>
      <c r="O27" s="42">
        <f t="shared" si="6"/>
        <v>1800251.0156394537</v>
      </c>
      <c r="P27" s="42">
        <f t="shared" si="6"/>
        <v>2120096.4582628855</v>
      </c>
      <c r="Q27" s="42">
        <f t="shared" si="6"/>
        <v>2427104.5353649729</v>
      </c>
      <c r="R27" s="42">
        <f t="shared" si="6"/>
        <v>2730813.604085058</v>
      </c>
      <c r="S27" s="42">
        <f t="shared" si="6"/>
        <v>3040504.0894770855</v>
      </c>
      <c r="T27" s="42">
        <f t="shared" si="6"/>
        <v>3343843.4804666629</v>
      </c>
      <c r="U27" s="42">
        <f t="shared" si="6"/>
        <v>3591413.7696780972</v>
      </c>
      <c r="V27" s="42">
        <f t="shared" si="6"/>
        <v>3827801.4573994847</v>
      </c>
      <c r="W27" s="42">
        <f t="shared" si="6"/>
        <v>4059690.6460328898</v>
      </c>
      <c r="X27" s="42">
        <f t="shared" si="6"/>
        <v>4289710.58499848</v>
      </c>
      <c r="Y27" s="42">
        <f t="shared" si="6"/>
        <v>4508311.5179909393</v>
      </c>
      <c r="Z27" s="42">
        <f t="shared" si="6"/>
        <v>4694985.605367722</v>
      </c>
      <c r="AA27" s="42">
        <f t="shared" si="6"/>
        <v>4907049.1805517767</v>
      </c>
      <c r="AB27" s="42">
        <f t="shared" si="6"/>
        <v>5098799.9450446963</v>
      </c>
      <c r="AC27" s="42">
        <f t="shared" si="6"/>
        <v>5313349.4353810959</v>
      </c>
      <c r="AD27" s="42">
        <f t="shared" si="6"/>
        <v>5552209.8406856637</v>
      </c>
      <c r="AE27" s="42">
        <f t="shared" si="6"/>
        <v>5656161.849716153</v>
      </c>
      <c r="AF27" s="42">
        <f t="shared" si="6"/>
        <v>5784069.0735431183</v>
      </c>
      <c r="AG27" s="42">
        <f t="shared" si="6"/>
        <v>5908698.9227265399</v>
      </c>
      <c r="AH27" s="42">
        <f t="shared" si="6"/>
        <v>6035004.2240185644</v>
      </c>
      <c r="AI27" s="42">
        <f t="shared" si="6"/>
        <v>6175186.8439353881</v>
      </c>
    </row>
    <row r="28" spans="1:35" x14ac:dyDescent="0.2">
      <c r="A28" s="41" t="s">
        <v>48</v>
      </c>
      <c r="B28" s="42">
        <f t="shared" ref="B28:AI30" si="7">SUM(B34,B40)</f>
        <v>55803.745437590187</v>
      </c>
      <c r="C28" s="42">
        <f t="shared" si="7"/>
        <v>59892.96956441996</v>
      </c>
      <c r="D28" s="42">
        <f t="shared" si="7"/>
        <v>75588.505562004357</v>
      </c>
      <c r="E28" s="42">
        <f t="shared" si="7"/>
        <v>86811.914563574857</v>
      </c>
      <c r="F28" s="42">
        <f t="shared" si="7"/>
        <v>121275.64941733565</v>
      </c>
      <c r="G28" s="42">
        <f t="shared" si="7"/>
        <v>146698.68325017058</v>
      </c>
      <c r="H28" s="42">
        <f t="shared" si="7"/>
        <v>175358.75774264146</v>
      </c>
      <c r="I28" s="42">
        <f t="shared" si="7"/>
        <v>201321.70592232473</v>
      </c>
      <c r="J28" s="42">
        <f t="shared" si="7"/>
        <v>226268.79652827291</v>
      </c>
      <c r="K28" s="42">
        <f t="shared" si="7"/>
        <v>419080.66015416069</v>
      </c>
      <c r="L28" s="42">
        <f t="shared" si="7"/>
        <v>615329.17735550669</v>
      </c>
      <c r="M28" s="42">
        <f t="shared" si="7"/>
        <v>828049.36279841012</v>
      </c>
      <c r="N28" s="42">
        <f t="shared" si="7"/>
        <v>1023749.444238939</v>
      </c>
      <c r="O28" s="42">
        <f t="shared" si="7"/>
        <v>1223529.1371217126</v>
      </c>
      <c r="P28" s="42">
        <f t="shared" si="7"/>
        <v>1397411.8951353377</v>
      </c>
      <c r="Q28" s="42">
        <f t="shared" si="7"/>
        <v>1569010.3976058993</v>
      </c>
      <c r="R28" s="42">
        <f t="shared" si="7"/>
        <v>1742068.2640770599</v>
      </c>
      <c r="S28" s="42">
        <f t="shared" si="7"/>
        <v>1909854.8859002343</v>
      </c>
      <c r="T28" s="42">
        <f t="shared" si="7"/>
        <v>2073655.1580234328</v>
      </c>
      <c r="U28" s="42">
        <f t="shared" si="7"/>
        <v>2185638.3885080479</v>
      </c>
      <c r="V28" s="42">
        <f t="shared" si="7"/>
        <v>2289549.2267411044</v>
      </c>
      <c r="W28" s="42">
        <f t="shared" si="7"/>
        <v>2404350.0651605241</v>
      </c>
      <c r="X28" s="42">
        <f t="shared" si="7"/>
        <v>2516910.2212763252</v>
      </c>
      <c r="Y28" s="42">
        <f t="shared" si="7"/>
        <v>2616049.5404624133</v>
      </c>
      <c r="Z28" s="42">
        <f t="shared" si="7"/>
        <v>2626809.7475664993</v>
      </c>
      <c r="AA28" s="42">
        <f t="shared" si="7"/>
        <v>2613726.10205823</v>
      </c>
      <c r="AB28" s="42">
        <f t="shared" si="7"/>
        <v>2611001.929962174</v>
      </c>
      <c r="AC28" s="42">
        <f t="shared" si="7"/>
        <v>2607201.3941183938</v>
      </c>
      <c r="AD28" s="42">
        <f t="shared" si="7"/>
        <v>2614119.4851356242</v>
      </c>
      <c r="AE28" s="42">
        <f t="shared" si="7"/>
        <v>2608687.6219101259</v>
      </c>
      <c r="AF28" s="42">
        <f t="shared" si="7"/>
        <v>2596167.3966537323</v>
      </c>
      <c r="AG28" s="42">
        <f t="shared" si="7"/>
        <v>2588795.3978648838</v>
      </c>
      <c r="AH28" s="42">
        <f t="shared" si="7"/>
        <v>2584591.0419706358</v>
      </c>
      <c r="AI28" s="42">
        <f t="shared" si="7"/>
        <v>2589847.1096322844</v>
      </c>
    </row>
    <row r="29" spans="1:35" x14ac:dyDescent="0.2">
      <c r="A29" s="41" t="s">
        <v>49</v>
      </c>
      <c r="B29" s="42">
        <f t="shared" si="7"/>
        <v>55803.745437590202</v>
      </c>
      <c r="C29" s="42">
        <f t="shared" si="7"/>
        <v>59892.969564420324</v>
      </c>
      <c r="D29" s="42">
        <f t="shared" si="7"/>
        <v>63411.684502728524</v>
      </c>
      <c r="E29" s="42">
        <f t="shared" si="7"/>
        <v>67630.420063112193</v>
      </c>
      <c r="F29" s="42">
        <f t="shared" si="7"/>
        <v>71879.893956161672</v>
      </c>
      <c r="G29" s="42">
        <f t="shared" si="7"/>
        <v>75970.561601536698</v>
      </c>
      <c r="H29" s="42">
        <f t="shared" si="7"/>
        <v>80798.288729091873</v>
      </c>
      <c r="I29" s="42">
        <f t="shared" si="7"/>
        <v>86126.955742077029</v>
      </c>
      <c r="J29" s="42">
        <f t="shared" si="7"/>
        <v>90481.632072404522</v>
      </c>
      <c r="K29" s="42">
        <f t="shared" si="7"/>
        <v>100667.8571323294</v>
      </c>
      <c r="L29" s="42">
        <f t="shared" si="7"/>
        <v>111545.31958009984</v>
      </c>
      <c r="M29" s="42">
        <f t="shared" si="7"/>
        <v>119457.06552076578</v>
      </c>
      <c r="N29" s="42">
        <f t="shared" si="7"/>
        <v>129145.44461463211</v>
      </c>
      <c r="O29" s="42">
        <f t="shared" si="7"/>
        <v>138635.04983199495</v>
      </c>
      <c r="P29" s="42">
        <f t="shared" si="7"/>
        <v>164500.27435190347</v>
      </c>
      <c r="Q29" s="42">
        <f t="shared" si="7"/>
        <v>190613.60975375821</v>
      </c>
      <c r="R29" s="42">
        <f t="shared" si="7"/>
        <v>217622.18712483527</v>
      </c>
      <c r="S29" s="42">
        <f t="shared" si="7"/>
        <v>244990.48430790042</v>
      </c>
      <c r="T29" s="42">
        <f t="shared" si="7"/>
        <v>272697.73923279264</v>
      </c>
      <c r="U29" s="42">
        <f t="shared" si="7"/>
        <v>296101.22750313359</v>
      </c>
      <c r="V29" s="42">
        <f t="shared" si="7"/>
        <v>319441.14190331637</v>
      </c>
      <c r="W29" s="42">
        <f t="shared" si="7"/>
        <v>342756.26529297751</v>
      </c>
      <c r="X29" s="42">
        <f t="shared" si="7"/>
        <v>366316.29868501949</v>
      </c>
      <c r="Y29" s="42">
        <f t="shared" si="7"/>
        <v>390775.90271081746</v>
      </c>
      <c r="Z29" s="42">
        <f t="shared" si="7"/>
        <v>416905.94045680622</v>
      </c>
      <c r="AA29" s="42">
        <f t="shared" si="7"/>
        <v>443210.42682039295</v>
      </c>
      <c r="AB29" s="42">
        <f t="shared" si="7"/>
        <v>470090.77623751981</v>
      </c>
      <c r="AC29" s="42">
        <f t="shared" si="7"/>
        <v>497432.47792005289</v>
      </c>
      <c r="AD29" s="42">
        <f t="shared" si="7"/>
        <v>525349.05324684177</v>
      </c>
      <c r="AE29" s="42">
        <f t="shared" si="7"/>
        <v>556953.00505181565</v>
      </c>
      <c r="AF29" s="42">
        <f t="shared" si="7"/>
        <v>588980.42301168828</v>
      </c>
      <c r="AG29" s="42">
        <f t="shared" si="7"/>
        <v>622273.72634995694</v>
      </c>
      <c r="AH29" s="42">
        <f t="shared" si="7"/>
        <v>656512.35758810339</v>
      </c>
      <c r="AI29" s="42">
        <f t="shared" si="7"/>
        <v>691831.63695110963</v>
      </c>
    </row>
    <row r="30" spans="1:35" x14ac:dyDescent="0.2">
      <c r="A30" s="41" t="s">
        <v>50</v>
      </c>
      <c r="B30" s="42">
        <f t="shared" si="7"/>
        <v>55803.745437590187</v>
      </c>
      <c r="C30" s="42">
        <f t="shared" si="7"/>
        <v>59892.969564419604</v>
      </c>
      <c r="D30" s="42">
        <f t="shared" si="7"/>
        <v>68817.017044848821</v>
      </c>
      <c r="E30" s="42">
        <f t="shared" si="7"/>
        <v>77378.405000515908</v>
      </c>
      <c r="F30" s="42">
        <f t="shared" si="7"/>
        <v>83109.742627877247</v>
      </c>
      <c r="G30" s="42">
        <f t="shared" si="7"/>
        <v>87797.837892706331</v>
      </c>
      <c r="H30" s="42">
        <f t="shared" si="7"/>
        <v>93060.173225346094</v>
      </c>
      <c r="I30" s="42">
        <f t="shared" si="7"/>
        <v>98572.549030443362</v>
      </c>
      <c r="J30" s="42">
        <f t="shared" si="7"/>
        <v>103462.73230485393</v>
      </c>
      <c r="K30" s="42">
        <f t="shared" si="7"/>
        <v>118822.03931371134</v>
      </c>
      <c r="L30" s="42">
        <f t="shared" si="7"/>
        <v>134590.88428771551</v>
      </c>
      <c r="M30" s="42">
        <f t="shared" si="7"/>
        <v>149900.43194219959</v>
      </c>
      <c r="N30" s="42">
        <f t="shared" si="7"/>
        <v>167674.51476172544</v>
      </c>
      <c r="O30" s="42">
        <f t="shared" si="7"/>
        <v>183966.85125406572</v>
      </c>
      <c r="P30" s="42">
        <f t="shared" si="7"/>
        <v>257146.02878352071</v>
      </c>
      <c r="Q30" s="42">
        <f t="shared" si="7"/>
        <v>330133.83190189139</v>
      </c>
      <c r="R30" s="42">
        <f t="shared" si="7"/>
        <v>403612.84237228613</v>
      </c>
      <c r="S30" s="42">
        <f t="shared" si="7"/>
        <v>477608.10332105617</v>
      </c>
      <c r="T30" s="42">
        <f t="shared" si="7"/>
        <v>552441.14662001096</v>
      </c>
      <c r="U30" s="42">
        <f t="shared" si="7"/>
        <v>617581.72692693793</v>
      </c>
      <c r="V30" s="42">
        <f t="shared" si="7"/>
        <v>683961.91132025223</v>
      </c>
      <c r="W30" s="42">
        <f t="shared" si="7"/>
        <v>750547.56646584452</v>
      </c>
      <c r="X30" s="42">
        <f t="shared" si="7"/>
        <v>817651.05609442201</v>
      </c>
      <c r="Y30" s="42">
        <f t="shared" si="7"/>
        <v>886110.28284534288</v>
      </c>
      <c r="Z30" s="42">
        <f t="shared" si="7"/>
        <v>1006979.6777417865</v>
      </c>
      <c r="AA30" s="42">
        <f t="shared" si="7"/>
        <v>1125464.0002122186</v>
      </c>
      <c r="AB30" s="42">
        <f t="shared" si="7"/>
        <v>1246047.8102424699</v>
      </c>
      <c r="AC30" s="42">
        <f t="shared" si="7"/>
        <v>1368674.888158547</v>
      </c>
      <c r="AD30" s="42">
        <f t="shared" si="7"/>
        <v>1493622.2387231749</v>
      </c>
      <c r="AE30" s="42">
        <f t="shared" si="7"/>
        <v>1621865.6279097213</v>
      </c>
      <c r="AF30" s="42">
        <f t="shared" si="7"/>
        <v>1752319.8043731241</v>
      </c>
      <c r="AG30" s="42">
        <f t="shared" si="7"/>
        <v>1886150.7654081911</v>
      </c>
      <c r="AH30" s="42">
        <f t="shared" si="7"/>
        <v>2023926.7326496835</v>
      </c>
      <c r="AI30" s="42">
        <f t="shared" si="7"/>
        <v>2165915.415771056</v>
      </c>
    </row>
    <row r="32" spans="1:35" x14ac:dyDescent="0.2">
      <c r="A32" s="39" t="s">
        <v>123</v>
      </c>
      <c r="B32" s="40">
        <v>2017</v>
      </c>
      <c r="C32" s="40">
        <v>2018</v>
      </c>
      <c r="D32" s="40">
        <v>2019</v>
      </c>
      <c r="E32" s="40">
        <v>2020</v>
      </c>
      <c r="F32" s="40">
        <v>2021</v>
      </c>
      <c r="G32" s="40">
        <v>2022</v>
      </c>
      <c r="H32" s="40">
        <v>2023</v>
      </c>
      <c r="I32" s="40">
        <v>2024</v>
      </c>
      <c r="J32" s="40">
        <v>2025</v>
      </c>
      <c r="K32" s="40">
        <v>2026</v>
      </c>
      <c r="L32" s="40">
        <v>2027</v>
      </c>
      <c r="M32" s="40">
        <v>2028</v>
      </c>
      <c r="N32" s="40">
        <v>2029</v>
      </c>
      <c r="O32" s="40">
        <v>2030</v>
      </c>
      <c r="P32" s="40">
        <v>2031</v>
      </c>
      <c r="Q32" s="40">
        <v>2032</v>
      </c>
      <c r="R32" s="40">
        <v>2033</v>
      </c>
      <c r="S32" s="40">
        <v>2034</v>
      </c>
      <c r="T32" s="40">
        <v>2035</v>
      </c>
      <c r="U32" s="40">
        <v>2036</v>
      </c>
      <c r="V32" s="40">
        <v>2037</v>
      </c>
      <c r="W32" s="40">
        <v>2038</v>
      </c>
      <c r="X32" s="40">
        <v>2039</v>
      </c>
      <c r="Y32" s="40">
        <v>2040</v>
      </c>
      <c r="Z32" s="40">
        <v>2041</v>
      </c>
      <c r="AA32" s="40">
        <v>2042</v>
      </c>
      <c r="AB32" s="40">
        <v>2043</v>
      </c>
      <c r="AC32" s="40">
        <v>2044</v>
      </c>
      <c r="AD32" s="40">
        <v>2045</v>
      </c>
      <c r="AE32" s="40">
        <v>2046</v>
      </c>
      <c r="AF32" s="40">
        <v>2047</v>
      </c>
      <c r="AG32" s="40">
        <v>2048</v>
      </c>
      <c r="AH32" s="40">
        <v>2049</v>
      </c>
      <c r="AI32" s="40">
        <v>2050</v>
      </c>
    </row>
    <row r="33" spans="1:35" x14ac:dyDescent="0.2">
      <c r="A33" s="41" t="s">
        <v>47</v>
      </c>
      <c r="B33" s="42">
        <v>23149.787532536255</v>
      </c>
      <c r="C33" s="42">
        <v>24865.266486293262</v>
      </c>
      <c r="D33" s="42">
        <v>38008.880665992903</v>
      </c>
      <c r="E33" s="42">
        <v>49367.386046228807</v>
      </c>
      <c r="F33" s="42">
        <v>76597.450121296963</v>
      </c>
      <c r="G33" s="42">
        <v>98452.264997939288</v>
      </c>
      <c r="H33" s="42">
        <v>121968.23363460191</v>
      </c>
      <c r="I33" s="42">
        <v>143030.27790307315</v>
      </c>
      <c r="J33" s="42">
        <v>164763.26159140182</v>
      </c>
      <c r="K33" s="42">
        <v>286042.49676441087</v>
      </c>
      <c r="L33" s="42">
        <v>397361.24981028278</v>
      </c>
      <c r="M33" s="42">
        <v>527753.21613388881</v>
      </c>
      <c r="N33" s="42">
        <v>639529.05347168411</v>
      </c>
      <c r="O33" s="42">
        <v>756364.31018014567</v>
      </c>
      <c r="P33" s="42">
        <v>890307.03408859787</v>
      </c>
      <c r="Q33" s="42">
        <v>1020958.270920969</v>
      </c>
      <c r="R33" s="42">
        <v>1147195.1810753581</v>
      </c>
      <c r="S33" s="42">
        <v>1278342.220089288</v>
      </c>
      <c r="T33" s="42">
        <v>1404506.9696320549</v>
      </c>
      <c r="U33" s="42">
        <v>1509222.2320185062</v>
      </c>
      <c r="V33" s="42">
        <v>1608059.5583283547</v>
      </c>
      <c r="W33" s="42">
        <v>1705402.2066712845</v>
      </c>
      <c r="X33" s="42">
        <v>1802547.1187267439</v>
      </c>
      <c r="Y33" s="42">
        <v>1892983.0642339792</v>
      </c>
      <c r="Z33" s="42">
        <v>1967433.9188627596</v>
      </c>
      <c r="AA33" s="42">
        <v>2055567.2514733868</v>
      </c>
      <c r="AB33" s="42">
        <v>2133499.4419386005</v>
      </c>
      <c r="AC33" s="42">
        <v>2222224.4653565064</v>
      </c>
      <c r="AD33" s="42">
        <v>2319447.8927179649</v>
      </c>
      <c r="AE33" s="42">
        <v>2362469.4550779611</v>
      </c>
      <c r="AF33" s="42">
        <v>2415484.250328416</v>
      </c>
      <c r="AG33" s="42">
        <v>2467117.4904281083</v>
      </c>
      <c r="AH33" s="42">
        <v>2519437.6019660612</v>
      </c>
      <c r="AI33" s="42">
        <v>2577537.4023268707</v>
      </c>
    </row>
    <row r="34" spans="1:35" x14ac:dyDescent="0.2">
      <c r="A34" s="41" t="s">
        <v>48</v>
      </c>
      <c r="B34" s="42">
        <v>23149.787532536309</v>
      </c>
      <c r="C34" s="42">
        <v>24865.266486294364</v>
      </c>
      <c r="D34" s="42">
        <v>31375.058414296836</v>
      </c>
      <c r="E34" s="42">
        <v>36201.631856414882</v>
      </c>
      <c r="F34" s="42">
        <v>50774.331384455552</v>
      </c>
      <c r="G34" s="42">
        <v>61379.862046645969</v>
      </c>
      <c r="H34" s="42">
        <v>73261.900146527929</v>
      </c>
      <c r="I34" s="42">
        <v>84142.164332877015</v>
      </c>
      <c r="J34" s="42">
        <v>94268.848485615221</v>
      </c>
      <c r="K34" s="42">
        <v>175766.10224141914</v>
      </c>
      <c r="L34" s="42">
        <v>260093.79238414657</v>
      </c>
      <c r="M34" s="42">
        <v>351223.14902966126</v>
      </c>
      <c r="N34" s="42">
        <v>435431.42147436156</v>
      </c>
      <c r="O34" s="42">
        <v>520427.21041857119</v>
      </c>
      <c r="P34" s="42">
        <v>594227.56233794475</v>
      </c>
      <c r="Q34" s="42">
        <v>667353.022600992</v>
      </c>
      <c r="R34" s="42">
        <v>741057.33454079693</v>
      </c>
      <c r="S34" s="42">
        <v>812482.5736867704</v>
      </c>
      <c r="T34" s="42">
        <v>882177.29120015318</v>
      </c>
      <c r="U34" s="42">
        <v>929844.37694935501</v>
      </c>
      <c r="V34" s="42">
        <v>973708.602054285</v>
      </c>
      <c r="W34" s="42">
        <v>1022196.6622398798</v>
      </c>
      <c r="X34" s="42">
        <v>1069720.3971209633</v>
      </c>
      <c r="Y34" s="42">
        <v>1111529.961631245</v>
      </c>
      <c r="Z34" s="42">
        <v>1115929.3355181408</v>
      </c>
      <c r="AA34" s="42">
        <v>1110166.3291746511</v>
      </c>
      <c r="AB34" s="42">
        <v>1108806.987474821</v>
      </c>
      <c r="AC34" s="42">
        <v>1106993.3023429569</v>
      </c>
      <c r="AD34" s="42">
        <v>1109732.6177277232</v>
      </c>
      <c r="AE34" s="42">
        <v>1107264.7735419276</v>
      </c>
      <c r="AF34" s="42">
        <v>1101808.7268383072</v>
      </c>
      <c r="AG34" s="42">
        <v>1098537.7616277277</v>
      </c>
      <c r="AH34" s="42">
        <v>1096610.6908020577</v>
      </c>
      <c r="AI34" s="42">
        <v>1098696.5850873601</v>
      </c>
    </row>
    <row r="35" spans="1:35" x14ac:dyDescent="0.2">
      <c r="A35" s="41" t="s">
        <v>49</v>
      </c>
      <c r="B35" s="42">
        <v>23149.787532536317</v>
      </c>
      <c r="C35" s="42">
        <v>24865.266486294517</v>
      </c>
      <c r="D35" s="42">
        <v>26588.42341686978</v>
      </c>
      <c r="E35" s="42">
        <v>28084.38802451548</v>
      </c>
      <c r="F35" s="42">
        <v>29845.290416815998</v>
      </c>
      <c r="G35" s="42">
        <v>31540.376173198048</v>
      </c>
      <c r="H35" s="42">
        <v>33908.026177036118</v>
      </c>
      <c r="I35" s="42">
        <v>35713.801905354427</v>
      </c>
      <c r="J35" s="42">
        <v>37514.836895557259</v>
      </c>
      <c r="K35" s="42">
        <v>41932.446009356972</v>
      </c>
      <c r="L35" s="42">
        <v>46177.678653121176</v>
      </c>
      <c r="M35" s="42">
        <v>48915.412316521142</v>
      </c>
      <c r="N35" s="42">
        <v>53448.055698573422</v>
      </c>
      <c r="O35" s="42">
        <v>56902.429059428192</v>
      </c>
      <c r="P35" s="42">
        <v>68062.501100738402</v>
      </c>
      <c r="Q35" s="42">
        <v>78526.915878320899</v>
      </c>
      <c r="R35" s="42">
        <v>89664.059892008721</v>
      </c>
      <c r="S35" s="42">
        <v>100951.60523847021</v>
      </c>
      <c r="T35" s="42">
        <v>112359.97613650348</v>
      </c>
      <c r="U35" s="42">
        <v>121999.16636152062</v>
      </c>
      <c r="V35" s="42">
        <v>131631.7864612987</v>
      </c>
      <c r="W35" s="42">
        <v>141295.60240000451</v>
      </c>
      <c r="X35" s="42">
        <v>150906.24186562267</v>
      </c>
      <c r="Y35" s="42">
        <v>160870.08856570721</v>
      </c>
      <c r="Z35" s="42">
        <v>171645.98914209154</v>
      </c>
      <c r="AA35" s="42">
        <v>182491.76594993996</v>
      </c>
      <c r="AB35" s="42">
        <v>193564.96468105778</v>
      </c>
      <c r="AC35" s="42">
        <v>204827.72251797095</v>
      </c>
      <c r="AD35" s="42">
        <v>216324.74393798411</v>
      </c>
      <c r="AE35" s="42">
        <v>229331.72973449674</v>
      </c>
      <c r="AF35" s="42">
        <v>242513.0364687134</v>
      </c>
      <c r="AG35" s="42">
        <v>256129.74009536961</v>
      </c>
      <c r="AH35" s="42">
        <v>270217.73293252126</v>
      </c>
      <c r="AI35" s="42">
        <v>284748.44405370299</v>
      </c>
    </row>
    <row r="36" spans="1:35" x14ac:dyDescent="0.2">
      <c r="A36" s="41" t="s">
        <v>50</v>
      </c>
      <c r="B36" s="42">
        <v>23149.787532536309</v>
      </c>
      <c r="C36" s="42">
        <v>24865.266486294211</v>
      </c>
      <c r="D36" s="42">
        <v>28580.917241270839</v>
      </c>
      <c r="E36" s="42">
        <v>32502.007776446568</v>
      </c>
      <c r="F36" s="42">
        <v>34481.236025169594</v>
      </c>
      <c r="G36" s="42">
        <v>36421.556158546045</v>
      </c>
      <c r="H36" s="42">
        <v>38788.225228321142</v>
      </c>
      <c r="I36" s="42">
        <v>40829.775355192316</v>
      </c>
      <c r="J36" s="42">
        <v>42853.587475126798</v>
      </c>
      <c r="K36" s="42">
        <v>48745.551898669386</v>
      </c>
      <c r="L36" s="42">
        <v>55322.55400111316</v>
      </c>
      <c r="M36" s="42">
        <v>62045.101609127232</v>
      </c>
      <c r="N36" s="42">
        <v>69037.971363468692</v>
      </c>
      <c r="O36" s="42">
        <v>75788.791866291256</v>
      </c>
      <c r="P36" s="42">
        <v>105972.2605729835</v>
      </c>
      <c r="Q36" s="42">
        <v>135983.85000208602</v>
      </c>
      <c r="R36" s="42">
        <v>166190.42446134961</v>
      </c>
      <c r="S36" s="42">
        <v>196676.98208350642</v>
      </c>
      <c r="T36" s="42">
        <v>227476.61384508453</v>
      </c>
      <c r="U36" s="42">
        <v>254157.8152485131</v>
      </c>
      <c r="V36" s="42">
        <v>281465.75284111069</v>
      </c>
      <c r="W36" s="42">
        <v>308947.63618532056</v>
      </c>
      <c r="X36" s="42">
        <v>336692.24258827901</v>
      </c>
      <c r="Y36" s="42">
        <v>364850.20347577427</v>
      </c>
      <c r="Z36" s="42">
        <v>414558.71245231252</v>
      </c>
      <c r="AA36" s="42">
        <v>463196.41051646566</v>
      </c>
      <c r="AB36" s="42">
        <v>512686.63627736631</v>
      </c>
      <c r="AC36" s="42">
        <v>563005.32897843875</v>
      </c>
      <c r="AD36" s="42">
        <v>614265.69430077425</v>
      </c>
      <c r="AE36" s="42">
        <v>666867.89236187143</v>
      </c>
      <c r="AF36" s="42">
        <v>720348.0365065675</v>
      </c>
      <c r="AG36" s="42">
        <v>775201.9904131114</v>
      </c>
      <c r="AH36" s="42">
        <v>831662.4774250224</v>
      </c>
      <c r="AI36" s="42">
        <v>889838.63765140693</v>
      </c>
    </row>
    <row r="38" spans="1:35" x14ac:dyDescent="0.2">
      <c r="A38" s="39" t="s">
        <v>124</v>
      </c>
      <c r="B38" s="40">
        <v>2017</v>
      </c>
      <c r="C38" s="40">
        <v>2018</v>
      </c>
      <c r="D38" s="40">
        <v>2019</v>
      </c>
      <c r="E38" s="40">
        <v>2020</v>
      </c>
      <c r="F38" s="40">
        <v>2021</v>
      </c>
      <c r="G38" s="40">
        <v>2022</v>
      </c>
      <c r="H38" s="40">
        <v>2023</v>
      </c>
      <c r="I38" s="40">
        <v>2024</v>
      </c>
      <c r="J38" s="40">
        <v>2025</v>
      </c>
      <c r="K38" s="40">
        <v>2026</v>
      </c>
      <c r="L38" s="40">
        <v>2027</v>
      </c>
      <c r="M38" s="40">
        <v>2028</v>
      </c>
      <c r="N38" s="40">
        <v>2029</v>
      </c>
      <c r="O38" s="40">
        <v>2030</v>
      </c>
      <c r="P38" s="40">
        <v>2031</v>
      </c>
      <c r="Q38" s="40">
        <v>2032</v>
      </c>
      <c r="R38" s="40">
        <v>2033</v>
      </c>
      <c r="S38" s="40">
        <v>2034</v>
      </c>
      <c r="T38" s="40">
        <v>2035</v>
      </c>
      <c r="U38" s="40">
        <v>2036</v>
      </c>
      <c r="V38" s="40">
        <v>2037</v>
      </c>
      <c r="W38" s="40">
        <v>2038</v>
      </c>
      <c r="X38" s="40">
        <v>2039</v>
      </c>
      <c r="Y38" s="40">
        <v>2040</v>
      </c>
      <c r="Z38" s="40">
        <v>2041</v>
      </c>
      <c r="AA38" s="40">
        <v>2042</v>
      </c>
      <c r="AB38" s="40">
        <v>2043</v>
      </c>
      <c r="AC38" s="40">
        <v>2044</v>
      </c>
      <c r="AD38" s="40">
        <v>2045</v>
      </c>
      <c r="AE38" s="40">
        <v>2046</v>
      </c>
      <c r="AF38" s="40">
        <v>2047</v>
      </c>
      <c r="AG38" s="40">
        <v>2048</v>
      </c>
      <c r="AH38" s="40">
        <v>2049</v>
      </c>
      <c r="AI38" s="40">
        <v>2050</v>
      </c>
    </row>
    <row r="39" spans="1:35" x14ac:dyDescent="0.2">
      <c r="A39" s="41" t="s">
        <v>47</v>
      </c>
      <c r="B39" s="42">
        <v>32653.957905053805</v>
      </c>
      <c r="C39" s="42">
        <v>35027.703078124046</v>
      </c>
      <c r="D39" s="42">
        <v>53400.168558379337</v>
      </c>
      <c r="E39" s="42">
        <v>69304.956746242489</v>
      </c>
      <c r="F39" s="42">
        <v>106996.95161900509</v>
      </c>
      <c r="G39" s="42">
        <v>137876.09990428112</v>
      </c>
      <c r="H39" s="42">
        <v>170585.04173954573</v>
      </c>
      <c r="I39" s="42">
        <v>200156.98382796915</v>
      </c>
      <c r="J39" s="42">
        <v>230560.48560754277</v>
      </c>
      <c r="K39" s="42">
        <v>398584.51209375414</v>
      </c>
      <c r="L39" s="42">
        <v>551736.9308758839</v>
      </c>
      <c r="M39" s="42">
        <v>731313.76882089628</v>
      </c>
      <c r="N39" s="42">
        <v>884355.14005196281</v>
      </c>
      <c r="O39" s="42">
        <v>1043886.7054593081</v>
      </c>
      <c r="P39" s="42">
        <v>1229789.4241742876</v>
      </c>
      <c r="Q39" s="42">
        <v>1406146.2644440038</v>
      </c>
      <c r="R39" s="42">
        <v>1583618.4230096999</v>
      </c>
      <c r="S39" s="42">
        <v>1762161.8693877973</v>
      </c>
      <c r="T39" s="42">
        <v>1939336.510834608</v>
      </c>
      <c r="U39" s="42">
        <v>2082191.5376595913</v>
      </c>
      <c r="V39" s="42">
        <v>2219741.89907113</v>
      </c>
      <c r="W39" s="42">
        <v>2354288.4393616053</v>
      </c>
      <c r="X39" s="42">
        <v>2487163.4662717362</v>
      </c>
      <c r="Y39" s="42">
        <v>2615328.4537569601</v>
      </c>
      <c r="Z39" s="42">
        <v>2727551.6865049624</v>
      </c>
      <c r="AA39" s="42">
        <v>2851481.9290783904</v>
      </c>
      <c r="AB39" s="42">
        <v>2965300.5031060958</v>
      </c>
      <c r="AC39" s="42">
        <v>3091124.970024589</v>
      </c>
      <c r="AD39" s="42">
        <v>3232761.9479676988</v>
      </c>
      <c r="AE39" s="42">
        <v>3293692.3946381919</v>
      </c>
      <c r="AF39" s="42">
        <v>3368584.8232147028</v>
      </c>
      <c r="AG39" s="42">
        <v>3441581.4322984321</v>
      </c>
      <c r="AH39" s="42">
        <v>3515566.6220525028</v>
      </c>
      <c r="AI39" s="42">
        <v>3597649.4416085174</v>
      </c>
    </row>
    <row r="40" spans="1:35" x14ac:dyDescent="0.2">
      <c r="A40" s="41" t="s">
        <v>48</v>
      </c>
      <c r="B40" s="42">
        <v>32653.957905053874</v>
      </c>
      <c r="C40" s="42">
        <v>35027.703078125596</v>
      </c>
      <c r="D40" s="42">
        <v>44213.44714770752</v>
      </c>
      <c r="E40" s="42">
        <v>50610.282707159975</v>
      </c>
      <c r="F40" s="42">
        <v>70501.318032880095</v>
      </c>
      <c r="G40" s="42">
        <v>85318.821203524611</v>
      </c>
      <c r="H40" s="42">
        <v>102096.85759611354</v>
      </c>
      <c r="I40" s="42">
        <v>117179.5415894477</v>
      </c>
      <c r="J40" s="42">
        <v>131999.94804265769</v>
      </c>
      <c r="K40" s="42">
        <v>243314.55791274153</v>
      </c>
      <c r="L40" s="42">
        <v>355235.38497136015</v>
      </c>
      <c r="M40" s="42">
        <v>476826.21376874886</v>
      </c>
      <c r="N40" s="42">
        <v>588318.02276457741</v>
      </c>
      <c r="O40" s="42">
        <v>703101.92670314142</v>
      </c>
      <c r="P40" s="42">
        <v>803184.33279739297</v>
      </c>
      <c r="Q40" s="42">
        <v>901657.37500490714</v>
      </c>
      <c r="R40" s="42">
        <v>1001010.9295362629</v>
      </c>
      <c r="S40" s="42">
        <v>1097372.3122134639</v>
      </c>
      <c r="T40" s="42">
        <v>1191477.8668232798</v>
      </c>
      <c r="U40" s="42">
        <v>1255794.0115586931</v>
      </c>
      <c r="V40" s="42">
        <v>1315840.6246868193</v>
      </c>
      <c r="W40" s="42">
        <v>1382153.4029206445</v>
      </c>
      <c r="X40" s="42">
        <v>1447189.8241553619</v>
      </c>
      <c r="Y40" s="42">
        <v>1504519.5788311684</v>
      </c>
      <c r="Z40" s="42">
        <v>1510880.4120483585</v>
      </c>
      <c r="AA40" s="42">
        <v>1503559.7728835791</v>
      </c>
      <c r="AB40" s="42">
        <v>1502194.942487353</v>
      </c>
      <c r="AC40" s="42">
        <v>1500208.0917754369</v>
      </c>
      <c r="AD40" s="42">
        <v>1504386.867407901</v>
      </c>
      <c r="AE40" s="42">
        <v>1501422.8483681986</v>
      </c>
      <c r="AF40" s="42">
        <v>1494358.6698154248</v>
      </c>
      <c r="AG40" s="42">
        <v>1490257.6362371563</v>
      </c>
      <c r="AH40" s="42">
        <v>1487980.3511685783</v>
      </c>
      <c r="AI40" s="42">
        <v>1491150.524544924</v>
      </c>
    </row>
    <row r="41" spans="1:35" x14ac:dyDescent="0.2">
      <c r="A41" s="41" t="s">
        <v>49</v>
      </c>
      <c r="B41" s="42">
        <v>32653.957905053881</v>
      </c>
      <c r="C41" s="42">
        <v>35027.703078125807</v>
      </c>
      <c r="D41" s="42">
        <v>36823.261085858743</v>
      </c>
      <c r="E41" s="42">
        <v>39546.032038596721</v>
      </c>
      <c r="F41" s="42">
        <v>42034.60353934567</v>
      </c>
      <c r="G41" s="42">
        <v>44430.185428338642</v>
      </c>
      <c r="H41" s="42">
        <v>46890.262552055756</v>
      </c>
      <c r="I41" s="42">
        <v>50413.153836722595</v>
      </c>
      <c r="J41" s="42">
        <v>52966.795176847263</v>
      </c>
      <c r="K41" s="42">
        <v>58735.411122972422</v>
      </c>
      <c r="L41" s="42">
        <v>65367.640926978667</v>
      </c>
      <c r="M41" s="42">
        <v>70541.653204244649</v>
      </c>
      <c r="N41" s="42">
        <v>75697.388916058684</v>
      </c>
      <c r="O41" s="42">
        <v>81732.620772566763</v>
      </c>
      <c r="P41" s="42">
        <v>96437.773251165068</v>
      </c>
      <c r="Q41" s="42">
        <v>112086.69387543731</v>
      </c>
      <c r="R41" s="42">
        <v>127958.12723282655</v>
      </c>
      <c r="S41" s="42">
        <v>144038.87906943023</v>
      </c>
      <c r="T41" s="42">
        <v>160337.76309628919</v>
      </c>
      <c r="U41" s="42">
        <v>174102.061141613</v>
      </c>
      <c r="V41" s="42">
        <v>187809.3554420177</v>
      </c>
      <c r="W41" s="42">
        <v>201460.66289297299</v>
      </c>
      <c r="X41" s="42">
        <v>215410.05681939679</v>
      </c>
      <c r="Y41" s="42">
        <v>229905.81414511026</v>
      </c>
      <c r="Z41" s="42">
        <v>245259.95131471471</v>
      </c>
      <c r="AA41" s="42">
        <v>260718.66087045299</v>
      </c>
      <c r="AB41" s="42">
        <v>276525.81155646202</v>
      </c>
      <c r="AC41" s="42">
        <v>292604.75540208194</v>
      </c>
      <c r="AD41" s="42">
        <v>309024.3093088576</v>
      </c>
      <c r="AE41" s="42">
        <v>327621.27531731891</v>
      </c>
      <c r="AF41" s="42">
        <v>346467.38654297485</v>
      </c>
      <c r="AG41" s="42">
        <v>366143.9862545873</v>
      </c>
      <c r="AH41" s="42">
        <v>386294.62465558213</v>
      </c>
      <c r="AI41" s="42">
        <v>407083.1928974067</v>
      </c>
    </row>
    <row r="42" spans="1:35" x14ac:dyDescent="0.2">
      <c r="A42" s="41" t="s">
        <v>50</v>
      </c>
      <c r="B42" s="42">
        <v>32653.957905053881</v>
      </c>
      <c r="C42" s="42">
        <v>35027.703078125392</v>
      </c>
      <c r="D42" s="42">
        <v>40236.099803577978</v>
      </c>
      <c r="E42" s="42">
        <v>44876.39722406934</v>
      </c>
      <c r="F42" s="42">
        <v>48628.506602707646</v>
      </c>
      <c r="G42" s="42">
        <v>51376.281734160286</v>
      </c>
      <c r="H42" s="42">
        <v>54271.947997024952</v>
      </c>
      <c r="I42" s="42">
        <v>57742.773675251039</v>
      </c>
      <c r="J42" s="42">
        <v>60609.144829727127</v>
      </c>
      <c r="K42" s="42">
        <v>70076.487415041949</v>
      </c>
      <c r="L42" s="42">
        <v>79268.330286602344</v>
      </c>
      <c r="M42" s="42">
        <v>87855.330333072372</v>
      </c>
      <c r="N42" s="42">
        <v>98636.543398256748</v>
      </c>
      <c r="O42" s="42">
        <v>108178.05938777447</v>
      </c>
      <c r="P42" s="42">
        <v>151173.76821053721</v>
      </c>
      <c r="Q42" s="42">
        <v>194149.98189980537</v>
      </c>
      <c r="R42" s="42">
        <v>237422.41791093655</v>
      </c>
      <c r="S42" s="42">
        <v>280931.12123754976</v>
      </c>
      <c r="T42" s="42">
        <v>324964.53277492645</v>
      </c>
      <c r="U42" s="42">
        <v>363423.9116784248</v>
      </c>
      <c r="V42" s="42">
        <v>402496.15847914154</v>
      </c>
      <c r="W42" s="42">
        <v>441599.93028052396</v>
      </c>
      <c r="X42" s="42">
        <v>480958.81350614305</v>
      </c>
      <c r="Y42" s="42">
        <v>521260.07936956862</v>
      </c>
      <c r="Z42" s="42">
        <v>592420.965289474</v>
      </c>
      <c r="AA42" s="42">
        <v>662267.58969575306</v>
      </c>
      <c r="AB42" s="42">
        <v>733361.17396510369</v>
      </c>
      <c r="AC42" s="42">
        <v>805669.55918010825</v>
      </c>
      <c r="AD42" s="42">
        <v>879356.54442240065</v>
      </c>
      <c r="AE42" s="42">
        <v>954997.73554784979</v>
      </c>
      <c r="AF42" s="42">
        <v>1031971.7678665565</v>
      </c>
      <c r="AG42" s="42">
        <v>1110948.7749950797</v>
      </c>
      <c r="AH42" s="42">
        <v>1192264.255224661</v>
      </c>
      <c r="AI42" s="42">
        <v>1276076.7781196493</v>
      </c>
    </row>
    <row r="43" spans="1:3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</row>
    <row r="44" spans="1:35" x14ac:dyDescent="0.2">
      <c r="A44" s="38" t="s">
        <v>125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</row>
    <row r="45" spans="1:35" x14ac:dyDescent="0.2">
      <c r="A45" s="39" t="s">
        <v>126</v>
      </c>
      <c r="B45" s="40">
        <v>2017</v>
      </c>
      <c r="C45" s="40">
        <v>2018</v>
      </c>
      <c r="D45" s="40">
        <v>2019</v>
      </c>
      <c r="E45" s="40">
        <v>2020</v>
      </c>
      <c r="F45" s="40">
        <v>2021</v>
      </c>
      <c r="G45" s="40">
        <v>2022</v>
      </c>
      <c r="H45" s="40">
        <v>2023</v>
      </c>
      <c r="I45" s="40">
        <v>2024</v>
      </c>
      <c r="J45" s="40">
        <v>2025</v>
      </c>
      <c r="K45" s="40">
        <v>2026</v>
      </c>
      <c r="L45" s="40">
        <v>2027</v>
      </c>
      <c r="M45" s="40">
        <v>2028</v>
      </c>
      <c r="N45" s="40">
        <v>2029</v>
      </c>
      <c r="O45" s="40">
        <v>2030</v>
      </c>
      <c r="P45" s="40">
        <v>2031</v>
      </c>
      <c r="Q45" s="40">
        <v>2032</v>
      </c>
      <c r="R45" s="40">
        <v>2033</v>
      </c>
      <c r="S45" s="40">
        <v>2034</v>
      </c>
      <c r="T45" s="40">
        <v>2035</v>
      </c>
      <c r="U45" s="40">
        <v>2036</v>
      </c>
      <c r="V45" s="40">
        <v>2037</v>
      </c>
      <c r="W45" s="40">
        <v>2038</v>
      </c>
      <c r="X45" s="40">
        <v>2039</v>
      </c>
      <c r="Y45" s="40">
        <v>2040</v>
      </c>
      <c r="Z45" s="40">
        <v>2041</v>
      </c>
      <c r="AA45" s="40">
        <v>2042</v>
      </c>
      <c r="AB45" s="40">
        <v>2043</v>
      </c>
      <c r="AC45" s="40">
        <v>2044</v>
      </c>
      <c r="AD45" s="40">
        <v>2045</v>
      </c>
      <c r="AE45" s="40">
        <v>2046</v>
      </c>
      <c r="AF45" s="40">
        <v>2047</v>
      </c>
      <c r="AG45" s="40">
        <v>2048</v>
      </c>
      <c r="AH45" s="40">
        <v>2049</v>
      </c>
      <c r="AI45" s="40">
        <v>2050</v>
      </c>
    </row>
    <row r="46" spans="1:35" x14ac:dyDescent="0.2">
      <c r="A46" s="41" t="s">
        <v>47</v>
      </c>
      <c r="B46" s="42">
        <f>SUM(B52,B58)</f>
        <v>154066.13350013131</v>
      </c>
      <c r="C46" s="42">
        <f t="shared" ref="C46:AI46" si="8">SUM(C52,C58)</f>
        <v>156376.9988777262</v>
      </c>
      <c r="D46" s="42">
        <f t="shared" si="8"/>
        <v>153418.50315036831</v>
      </c>
      <c r="E46" s="42">
        <f t="shared" si="8"/>
        <v>161597.25323414238</v>
      </c>
      <c r="F46" s="42">
        <f t="shared" si="8"/>
        <v>170231.83205963986</v>
      </c>
      <c r="G46" s="42">
        <f t="shared" si="8"/>
        <v>178465.13956013886</v>
      </c>
      <c r="H46" s="42">
        <f t="shared" si="8"/>
        <v>187135.18996268418</v>
      </c>
      <c r="I46" s="42">
        <f t="shared" si="8"/>
        <v>197009.14132439735</v>
      </c>
      <c r="J46" s="42">
        <f t="shared" si="8"/>
        <v>204912.81713637314</v>
      </c>
      <c r="K46" s="42">
        <f t="shared" si="8"/>
        <v>227695.2640132785</v>
      </c>
      <c r="L46" s="42">
        <f t="shared" si="8"/>
        <v>250380.38048748829</v>
      </c>
      <c r="M46" s="42">
        <f t="shared" si="8"/>
        <v>272177.36467445362</v>
      </c>
      <c r="N46" s="42">
        <f t="shared" si="8"/>
        <v>292783.25804124528</v>
      </c>
      <c r="O46" s="42">
        <f t="shared" si="8"/>
        <v>312662.43888771959</v>
      </c>
      <c r="P46" s="42">
        <f t="shared" si="8"/>
        <v>353053.6270074739</v>
      </c>
      <c r="Q46" s="42">
        <f t="shared" si="8"/>
        <v>391948.82376938069</v>
      </c>
      <c r="R46" s="42">
        <f t="shared" si="8"/>
        <v>432746.23062952922</v>
      </c>
      <c r="S46" s="42">
        <f t="shared" si="8"/>
        <v>472104.9505501244</v>
      </c>
      <c r="T46" s="42">
        <f t="shared" si="8"/>
        <v>511173.74362186342</v>
      </c>
      <c r="U46" s="42">
        <f t="shared" si="8"/>
        <v>575829.01489363797</v>
      </c>
      <c r="V46" s="42">
        <f t="shared" si="8"/>
        <v>640316.27086918929</v>
      </c>
      <c r="W46" s="42">
        <f t="shared" si="8"/>
        <v>702642.67458758876</v>
      </c>
      <c r="X46" s="42">
        <f t="shared" si="8"/>
        <v>766717.0580861388</v>
      </c>
      <c r="Y46" s="42">
        <f t="shared" si="8"/>
        <v>830727.61452369648</v>
      </c>
      <c r="Z46" s="42">
        <f t="shared" si="8"/>
        <v>921070.90768889501</v>
      </c>
      <c r="AA46" s="42">
        <f t="shared" si="8"/>
        <v>1014120.3575826832</v>
      </c>
      <c r="AB46" s="42">
        <f t="shared" si="8"/>
        <v>1104339.5757808755</v>
      </c>
      <c r="AC46" s="42">
        <f t="shared" si="8"/>
        <v>1194427.6876595127</v>
      </c>
      <c r="AD46" s="42">
        <f t="shared" si="8"/>
        <v>1284422.3508469532</v>
      </c>
      <c r="AE46" s="42">
        <f t="shared" si="8"/>
        <v>1391913.8634140231</v>
      </c>
      <c r="AF46" s="42">
        <f t="shared" si="8"/>
        <v>1495566.1653166134</v>
      </c>
      <c r="AG46" s="42">
        <f t="shared" si="8"/>
        <v>1599111.534224805</v>
      </c>
      <c r="AH46" s="42">
        <f t="shared" si="8"/>
        <v>1707460.0112758062</v>
      </c>
      <c r="AI46" s="42">
        <f t="shared" si="8"/>
        <v>1811192.5677096383</v>
      </c>
    </row>
    <row r="47" spans="1:35" x14ac:dyDescent="0.2">
      <c r="A47" s="41" t="s">
        <v>48</v>
      </c>
      <c r="B47" s="42">
        <f t="shared" ref="B47:AI49" si="9">SUM(B53,B59)</f>
        <v>154066.13350013131</v>
      </c>
      <c r="C47" s="42">
        <f t="shared" si="9"/>
        <v>156376.9988777262</v>
      </c>
      <c r="D47" s="42">
        <f t="shared" si="9"/>
        <v>154205.82269034954</v>
      </c>
      <c r="E47" s="42">
        <f t="shared" si="9"/>
        <v>157472.61569889021</v>
      </c>
      <c r="F47" s="42">
        <f t="shared" si="9"/>
        <v>160852.81439854568</v>
      </c>
      <c r="G47" s="42">
        <f t="shared" si="9"/>
        <v>164373.66245720998</v>
      </c>
      <c r="H47" s="42">
        <f t="shared" si="9"/>
        <v>168748.44096101174</v>
      </c>
      <c r="I47" s="42">
        <f t="shared" si="9"/>
        <v>172792.78111383269</v>
      </c>
      <c r="J47" s="42">
        <f t="shared" si="9"/>
        <v>176329.20921285893</v>
      </c>
      <c r="K47" s="42">
        <f t="shared" si="9"/>
        <v>182333.12279098894</v>
      </c>
      <c r="L47" s="42">
        <f t="shared" si="9"/>
        <v>187491.58211203502</v>
      </c>
      <c r="M47" s="42">
        <f t="shared" si="9"/>
        <v>193142.52324738534</v>
      </c>
      <c r="N47" s="42">
        <f t="shared" si="9"/>
        <v>198197.2117230471</v>
      </c>
      <c r="O47" s="42">
        <f t="shared" si="9"/>
        <v>203737.59473289707</v>
      </c>
      <c r="P47" s="42">
        <f t="shared" si="9"/>
        <v>211074.61011563794</v>
      </c>
      <c r="Q47" s="42">
        <f t="shared" si="9"/>
        <v>217563.61338707939</v>
      </c>
      <c r="R47" s="42">
        <f t="shared" si="9"/>
        <v>225792.68697392955</v>
      </c>
      <c r="S47" s="42">
        <f t="shared" si="9"/>
        <v>232945.49788022059</v>
      </c>
      <c r="T47" s="42">
        <f t="shared" si="9"/>
        <v>241369.32259042966</v>
      </c>
      <c r="U47" s="42">
        <f t="shared" si="9"/>
        <v>248312.24976917516</v>
      </c>
      <c r="V47" s="42">
        <f t="shared" si="9"/>
        <v>255952.88288408369</v>
      </c>
      <c r="W47" s="42">
        <f t="shared" si="9"/>
        <v>263024.44018435298</v>
      </c>
      <c r="X47" s="42">
        <f t="shared" si="9"/>
        <v>270832.44801208714</v>
      </c>
      <c r="Y47" s="42">
        <f t="shared" si="9"/>
        <v>278045.5171547989</v>
      </c>
      <c r="Z47" s="42">
        <f t="shared" si="9"/>
        <v>281839.53492155753</v>
      </c>
      <c r="AA47" s="42">
        <f t="shared" si="9"/>
        <v>285687.89305859501</v>
      </c>
      <c r="AB47" s="42">
        <f t="shared" si="9"/>
        <v>289591.29960571195</v>
      </c>
      <c r="AC47" s="42">
        <f t="shared" si="9"/>
        <v>293550.4718544815</v>
      </c>
      <c r="AD47" s="42">
        <f t="shared" si="9"/>
        <v>297566.13583547965</v>
      </c>
      <c r="AE47" s="42">
        <f t="shared" si="9"/>
        <v>299141.18473645434</v>
      </c>
      <c r="AF47" s="42">
        <f t="shared" si="9"/>
        <v>302169.76251851406</v>
      </c>
      <c r="AG47" s="42">
        <f t="shared" si="9"/>
        <v>304509.98353370273</v>
      </c>
      <c r="AH47" s="42">
        <f t="shared" si="9"/>
        <v>305444.99544533785</v>
      </c>
      <c r="AI47" s="42">
        <f t="shared" si="9"/>
        <v>306402.93482936465</v>
      </c>
    </row>
    <row r="48" spans="1:35" x14ac:dyDescent="0.2">
      <c r="A48" s="41" t="s">
        <v>49</v>
      </c>
      <c r="B48" s="42">
        <f t="shared" si="9"/>
        <v>154066.13350013131</v>
      </c>
      <c r="C48" s="42">
        <f t="shared" si="9"/>
        <v>156376.9988777262</v>
      </c>
      <c r="D48" s="42">
        <f t="shared" si="9"/>
        <v>154999.38912600453</v>
      </c>
      <c r="E48" s="42">
        <f t="shared" si="9"/>
        <v>158477.3977037727</v>
      </c>
      <c r="F48" s="42">
        <f t="shared" si="9"/>
        <v>161619.41377240629</v>
      </c>
      <c r="G48" s="42">
        <f t="shared" si="9"/>
        <v>164429.47784128517</v>
      </c>
      <c r="H48" s="42">
        <f t="shared" si="9"/>
        <v>167244.77553129941</v>
      </c>
      <c r="I48" s="42">
        <f t="shared" si="9"/>
        <v>169695.31757415118</v>
      </c>
      <c r="J48" s="42">
        <f t="shared" si="9"/>
        <v>170965.47214156465</v>
      </c>
      <c r="K48" s="42">
        <f t="shared" si="9"/>
        <v>174175.27978213193</v>
      </c>
      <c r="L48" s="42">
        <f t="shared" si="9"/>
        <v>176983.9534816361</v>
      </c>
      <c r="M48" s="42">
        <f t="shared" si="9"/>
        <v>179801.27256456658</v>
      </c>
      <c r="N48" s="42">
        <f t="shared" si="9"/>
        <v>182650.88772439168</v>
      </c>
      <c r="O48" s="42">
        <f t="shared" si="9"/>
        <v>184958.69466438508</v>
      </c>
      <c r="P48" s="42">
        <f t="shared" si="9"/>
        <v>185025.99726697174</v>
      </c>
      <c r="Q48" s="42">
        <f t="shared" si="9"/>
        <v>185111.29492077685</v>
      </c>
      <c r="R48" s="42">
        <f t="shared" si="9"/>
        <v>185237.76384813822</v>
      </c>
      <c r="S48" s="42">
        <f t="shared" si="9"/>
        <v>184917.25874306256</v>
      </c>
      <c r="T48" s="42">
        <f t="shared" si="9"/>
        <v>185150.11163672866</v>
      </c>
      <c r="U48" s="42">
        <f t="shared" si="9"/>
        <v>184831.21899591046</v>
      </c>
      <c r="V48" s="42">
        <f t="shared" si="9"/>
        <v>184466.8331026294</v>
      </c>
      <c r="W48" s="42">
        <f t="shared" si="9"/>
        <v>184539.64433980756</v>
      </c>
      <c r="X48" s="42">
        <f t="shared" si="9"/>
        <v>184615.10639504678</v>
      </c>
      <c r="Y48" s="42">
        <f t="shared" si="9"/>
        <v>184250.7388857422</v>
      </c>
      <c r="Z48" s="42">
        <f t="shared" si="9"/>
        <v>183876.2051898785</v>
      </c>
      <c r="AA48" s="42">
        <f t="shared" si="9"/>
        <v>183955.29472988719</v>
      </c>
      <c r="AB48" s="42">
        <f t="shared" si="9"/>
        <v>184059.63314178266</v>
      </c>
      <c r="AC48" s="42">
        <f t="shared" si="9"/>
        <v>183249.31909759965</v>
      </c>
      <c r="AD48" s="42">
        <f t="shared" si="9"/>
        <v>183351.81446908234</v>
      </c>
      <c r="AE48" s="42">
        <f t="shared" si="9"/>
        <v>183472.98265358864</v>
      </c>
      <c r="AF48" s="42">
        <f t="shared" si="9"/>
        <v>183149.46317651038</v>
      </c>
      <c r="AG48" s="42">
        <f t="shared" si="9"/>
        <v>183284.8990350893</v>
      </c>
      <c r="AH48" s="42">
        <f t="shared" si="9"/>
        <v>182972.33692161791</v>
      </c>
      <c r="AI48" s="42">
        <f t="shared" si="9"/>
        <v>182666.01793113476</v>
      </c>
    </row>
    <row r="49" spans="1:35" x14ac:dyDescent="0.2">
      <c r="A49" s="41" t="s">
        <v>50</v>
      </c>
      <c r="B49" s="42">
        <f t="shared" si="9"/>
        <v>154066.13350013131</v>
      </c>
      <c r="C49" s="42">
        <f t="shared" si="9"/>
        <v>156382.42618849379</v>
      </c>
      <c r="D49" s="42">
        <f t="shared" si="9"/>
        <v>155006.19172649417</v>
      </c>
      <c r="E49" s="42">
        <f t="shared" si="9"/>
        <v>167706.83386304084</v>
      </c>
      <c r="F49" s="42">
        <f t="shared" si="9"/>
        <v>179711.30168956384</v>
      </c>
      <c r="G49" s="42">
        <f t="shared" si="9"/>
        <v>191337.56782622039</v>
      </c>
      <c r="H49" s="42">
        <f t="shared" si="9"/>
        <v>202929.094251801</v>
      </c>
      <c r="I49" s="42">
        <f t="shared" si="9"/>
        <v>215128.97066225371</v>
      </c>
      <c r="J49" s="42">
        <f t="shared" si="9"/>
        <v>226429.43741891807</v>
      </c>
      <c r="K49" s="42">
        <f t="shared" si="9"/>
        <v>250046.93386448597</v>
      </c>
      <c r="L49" s="42">
        <f t="shared" si="9"/>
        <v>273660.88809890061</v>
      </c>
      <c r="M49" s="42">
        <f t="shared" si="9"/>
        <v>296135.32195753313</v>
      </c>
      <c r="N49" s="42">
        <f t="shared" si="9"/>
        <v>319108.19997461373</v>
      </c>
      <c r="O49" s="42">
        <f t="shared" si="9"/>
        <v>341892.67706028267</v>
      </c>
      <c r="P49" s="42">
        <f t="shared" si="9"/>
        <v>369779.202246812</v>
      </c>
      <c r="Q49" s="42">
        <f t="shared" si="9"/>
        <v>398406.60029649467</v>
      </c>
      <c r="R49" s="42">
        <f t="shared" si="9"/>
        <v>426924.40983306436</v>
      </c>
      <c r="S49" s="42">
        <f t="shared" si="9"/>
        <v>455261.64004525135</v>
      </c>
      <c r="T49" s="42">
        <f t="shared" si="9"/>
        <v>483498.5496482462</v>
      </c>
      <c r="U49" s="42">
        <f t="shared" si="9"/>
        <v>523885.25857530651</v>
      </c>
      <c r="V49" s="42">
        <f t="shared" si="9"/>
        <v>562462.56824380939</v>
      </c>
      <c r="W49" s="42">
        <f t="shared" si="9"/>
        <v>603801.62725651509</v>
      </c>
      <c r="X49" s="42">
        <f t="shared" si="9"/>
        <v>641773.10432037525</v>
      </c>
      <c r="Y49" s="42">
        <f t="shared" si="9"/>
        <v>681183.77201816533</v>
      </c>
      <c r="Z49" s="42">
        <f t="shared" si="9"/>
        <v>747298.70104395668</v>
      </c>
      <c r="AA49" s="42">
        <f t="shared" si="9"/>
        <v>815187.40136676293</v>
      </c>
      <c r="AB49" s="42">
        <f t="shared" si="9"/>
        <v>880767.18950716057</v>
      </c>
      <c r="AC49" s="42">
        <f t="shared" si="9"/>
        <v>945954.81889976095</v>
      </c>
      <c r="AD49" s="42">
        <f t="shared" si="9"/>
        <v>1010819.4254173297</v>
      </c>
      <c r="AE49" s="42">
        <f t="shared" si="9"/>
        <v>1102929.0293743338</v>
      </c>
      <c r="AF49" s="42">
        <f t="shared" si="9"/>
        <v>1188532.9099133282</v>
      </c>
      <c r="AG49" s="42">
        <f t="shared" si="9"/>
        <v>1280070.5359865741</v>
      </c>
      <c r="AH49" s="42">
        <f t="shared" si="9"/>
        <v>1371624.5281800013</v>
      </c>
      <c r="AI49" s="42">
        <f t="shared" si="9"/>
        <v>1459235.2249770365</v>
      </c>
    </row>
    <row r="51" spans="1:35" x14ac:dyDescent="0.2">
      <c r="A51" s="39" t="s">
        <v>127</v>
      </c>
      <c r="B51" s="40">
        <v>2017</v>
      </c>
      <c r="C51" s="40">
        <v>2018</v>
      </c>
      <c r="D51" s="40">
        <v>2019</v>
      </c>
      <c r="E51" s="40">
        <v>2020</v>
      </c>
      <c r="F51" s="40">
        <v>2021</v>
      </c>
      <c r="G51" s="40">
        <v>2022</v>
      </c>
      <c r="H51" s="40">
        <v>2023</v>
      </c>
      <c r="I51" s="40">
        <v>2024</v>
      </c>
      <c r="J51" s="40">
        <v>2025</v>
      </c>
      <c r="K51" s="40">
        <v>2026</v>
      </c>
      <c r="L51" s="40">
        <v>2027</v>
      </c>
      <c r="M51" s="40">
        <v>2028</v>
      </c>
      <c r="N51" s="40">
        <v>2029</v>
      </c>
      <c r="O51" s="40">
        <v>2030</v>
      </c>
      <c r="P51" s="40">
        <v>2031</v>
      </c>
      <c r="Q51" s="40">
        <v>2032</v>
      </c>
      <c r="R51" s="40">
        <v>2033</v>
      </c>
      <c r="S51" s="40">
        <v>2034</v>
      </c>
      <c r="T51" s="40">
        <v>2035</v>
      </c>
      <c r="U51" s="40">
        <v>2036</v>
      </c>
      <c r="V51" s="40">
        <v>2037</v>
      </c>
      <c r="W51" s="40">
        <v>2038</v>
      </c>
      <c r="X51" s="40">
        <v>2039</v>
      </c>
      <c r="Y51" s="40">
        <v>2040</v>
      </c>
      <c r="Z51" s="40">
        <v>2041</v>
      </c>
      <c r="AA51" s="40">
        <v>2042</v>
      </c>
      <c r="AB51" s="40">
        <v>2043</v>
      </c>
      <c r="AC51" s="40">
        <v>2044</v>
      </c>
      <c r="AD51" s="40">
        <v>2045</v>
      </c>
      <c r="AE51" s="40">
        <v>2046</v>
      </c>
      <c r="AF51" s="40">
        <v>2047</v>
      </c>
      <c r="AG51" s="40">
        <v>2048</v>
      </c>
      <c r="AH51" s="40">
        <v>2049</v>
      </c>
      <c r="AI51" s="40">
        <v>2050</v>
      </c>
    </row>
    <row r="52" spans="1:35" x14ac:dyDescent="0.2">
      <c r="A52" s="41" t="s">
        <v>47</v>
      </c>
      <c r="B52" s="42">
        <v>48969.213988761119</v>
      </c>
      <c r="C52" s="42">
        <v>49698.409319772953</v>
      </c>
      <c r="D52" s="42">
        <v>48751.429216386663</v>
      </c>
      <c r="E52" s="42">
        <v>51552.684587928248</v>
      </c>
      <c r="F52" s="42">
        <v>54493.746372024223</v>
      </c>
      <c r="G52" s="42">
        <v>57302.144167928622</v>
      </c>
      <c r="H52" s="42">
        <v>60245.649007265813</v>
      </c>
      <c r="I52" s="42">
        <v>63574.026552718977</v>
      </c>
      <c r="J52" s="42">
        <v>66263.611246873683</v>
      </c>
      <c r="K52" s="42">
        <v>74002.471247490263</v>
      </c>
      <c r="L52" s="42">
        <v>81697.354025975292</v>
      </c>
      <c r="M52" s="42">
        <v>89091.107372250175</v>
      </c>
      <c r="N52" s="42">
        <v>96083.426325698674</v>
      </c>
      <c r="O52" s="42">
        <v>102825.85260667431</v>
      </c>
      <c r="P52" s="42">
        <v>116478.40511406433</v>
      </c>
      <c r="Q52" s="42">
        <v>129623.24818824434</v>
      </c>
      <c r="R52" s="42">
        <v>143384.52420020642</v>
      </c>
      <c r="S52" s="42">
        <v>156657.63195849021</v>
      </c>
      <c r="T52" s="42">
        <v>169822.74353365644</v>
      </c>
      <c r="U52" s="42">
        <v>191611.76521824297</v>
      </c>
      <c r="V52" s="42">
        <v>213327.68389181871</v>
      </c>
      <c r="W52" s="42">
        <v>234306.11168876724</v>
      </c>
      <c r="X52" s="42">
        <v>255850.12154146415</v>
      </c>
      <c r="Y52" s="42">
        <v>277356.21238711686</v>
      </c>
      <c r="Z52" s="42">
        <v>307723.54078413878</v>
      </c>
      <c r="AA52" s="42">
        <v>338971.66490071639</v>
      </c>
      <c r="AB52" s="42">
        <v>369250.52624874987</v>
      </c>
      <c r="AC52" s="42">
        <v>399462.00642288453</v>
      </c>
      <c r="AD52" s="42">
        <v>429618.78916070546</v>
      </c>
      <c r="AE52" s="42">
        <v>465632.07806608762</v>
      </c>
      <c r="AF52" s="42">
        <v>500334.11271881923</v>
      </c>
      <c r="AG52" s="42">
        <v>534973.37289643358</v>
      </c>
      <c r="AH52" s="42">
        <v>571192.47724474291</v>
      </c>
      <c r="AI52" s="42">
        <v>605840.40775109816</v>
      </c>
    </row>
    <row r="53" spans="1:35" x14ac:dyDescent="0.2">
      <c r="A53" s="41" t="s">
        <v>48</v>
      </c>
      <c r="B53" s="42">
        <v>48969.213988761119</v>
      </c>
      <c r="C53" s="42">
        <v>49698.409319772953</v>
      </c>
      <c r="D53" s="42">
        <v>49001.613855370233</v>
      </c>
      <c r="E53" s="42">
        <v>50108.223659169824</v>
      </c>
      <c r="F53" s="42">
        <v>51250.190622483264</v>
      </c>
      <c r="G53" s="42">
        <v>52436.708006136956</v>
      </c>
      <c r="H53" s="42">
        <v>53894.56129235954</v>
      </c>
      <c r="I53" s="42">
        <v>55246.564921477591</v>
      </c>
      <c r="J53" s="42">
        <v>56435.587525313953</v>
      </c>
      <c r="K53" s="42">
        <v>58450.055328547496</v>
      </c>
      <c r="L53" s="42">
        <v>60192.400212170513</v>
      </c>
      <c r="M53" s="42">
        <v>62091.625560752349</v>
      </c>
      <c r="N53" s="42">
        <v>63797.954699179369</v>
      </c>
      <c r="O53" s="42">
        <v>65659.404888936711</v>
      </c>
      <c r="P53" s="42">
        <v>68119.412058049886</v>
      </c>
      <c r="Q53" s="42">
        <v>70304.550054305902</v>
      </c>
      <c r="R53" s="42">
        <v>73051.125184018776</v>
      </c>
      <c r="S53" s="42">
        <v>75448.862734105074</v>
      </c>
      <c r="T53" s="42">
        <v>78257.623700507596</v>
      </c>
      <c r="U53" s="42">
        <v>80580.913027844683</v>
      </c>
      <c r="V53" s="42">
        <v>83129.812254397519</v>
      </c>
      <c r="W53" s="42">
        <v>85493.071439806299</v>
      </c>
      <c r="X53" s="42">
        <v>88094.880311924586</v>
      </c>
      <c r="Y53" s="42">
        <v>90502.33385386935</v>
      </c>
      <c r="Z53" s="42">
        <v>91739.133343675188</v>
      </c>
      <c r="AA53" s="42">
        <v>92993.501096037304</v>
      </c>
      <c r="AB53" s="42">
        <v>94265.655438417045</v>
      </c>
      <c r="AC53" s="42">
        <v>95555.817543665209</v>
      </c>
      <c r="AD53" s="42">
        <v>96864.211256380237</v>
      </c>
      <c r="AE53" s="42">
        <v>97358.425693209632</v>
      </c>
      <c r="AF53" s="42">
        <v>98325.631101330349</v>
      </c>
      <c r="AG53" s="42">
        <v>99068.719985278629</v>
      </c>
      <c r="AH53" s="42">
        <v>99354.635730018592</v>
      </c>
      <c r="AI53" s="42">
        <v>99648.080442545426</v>
      </c>
    </row>
    <row r="54" spans="1:35" x14ac:dyDescent="0.2">
      <c r="A54" s="41" t="s">
        <v>49</v>
      </c>
      <c r="B54" s="42">
        <v>48969.213988761119</v>
      </c>
      <c r="C54" s="42">
        <v>49698.409319772953</v>
      </c>
      <c r="D54" s="42">
        <v>49253.783555386253</v>
      </c>
      <c r="E54" s="42">
        <v>50379.868611481143</v>
      </c>
      <c r="F54" s="42">
        <v>51399.888471231941</v>
      </c>
      <c r="G54" s="42">
        <v>52315.195255004728</v>
      </c>
      <c r="H54" s="42">
        <v>53231.83107626329</v>
      </c>
      <c r="I54" s="42">
        <v>54032.491533807144</v>
      </c>
      <c r="J54" s="42">
        <v>54457.242217710118</v>
      </c>
      <c r="K54" s="42">
        <v>55528.753218698192</v>
      </c>
      <c r="L54" s="42">
        <v>56471.917149172543</v>
      </c>
      <c r="M54" s="42">
        <v>57417.295196816376</v>
      </c>
      <c r="N54" s="42">
        <v>58372.476248753919</v>
      </c>
      <c r="O54" s="42">
        <v>59153.892218875051</v>
      </c>
      <c r="P54" s="42">
        <v>59168.896557032996</v>
      </c>
      <c r="Q54" s="42">
        <v>59189.854100732824</v>
      </c>
      <c r="R54" s="42">
        <v>59224.163147405663</v>
      </c>
      <c r="S54" s="42">
        <v>59115.756483851306</v>
      </c>
      <c r="T54" s="42">
        <v>59184.429824472594</v>
      </c>
      <c r="U54" s="42">
        <v>59076.645090593207</v>
      </c>
      <c r="V54" s="42">
        <v>58954.502127169646</v>
      </c>
      <c r="W54" s="42">
        <v>58972.246962662983</v>
      </c>
      <c r="X54" s="42">
        <v>58990.980368354016</v>
      </c>
      <c r="Y54" s="42">
        <v>58869.319871796848</v>
      </c>
      <c r="Z54" s="42">
        <v>58744.767968016378</v>
      </c>
      <c r="AA54" s="42">
        <v>58765.270769947711</v>
      </c>
      <c r="AB54" s="42">
        <v>58793.952015639006</v>
      </c>
      <c r="AC54" s="42">
        <v>58530.595819027338</v>
      </c>
      <c r="AD54" s="42">
        <v>58558.917853921062</v>
      </c>
      <c r="AE54" s="42">
        <v>58593.496220393557</v>
      </c>
      <c r="AF54" s="42">
        <v>58486.158057947432</v>
      </c>
      <c r="AG54" s="42">
        <v>58525.473442385628</v>
      </c>
      <c r="AH54" s="42">
        <v>58421.824381474617</v>
      </c>
      <c r="AI54" s="42">
        <v>58320.261052002643</v>
      </c>
    </row>
    <row r="55" spans="1:35" x14ac:dyDescent="0.2">
      <c r="A55" s="41" t="s">
        <v>50</v>
      </c>
      <c r="B55" s="42">
        <v>48969.213988761119</v>
      </c>
      <c r="C55" s="42">
        <v>49700.134181574678</v>
      </c>
      <c r="D55" s="42">
        <v>49255.945201403185</v>
      </c>
      <c r="E55" s="42">
        <v>53532.207104547269</v>
      </c>
      <c r="F55" s="42">
        <v>57585.619433378648</v>
      </c>
      <c r="G55" s="42">
        <v>61516.430777008987</v>
      </c>
      <c r="H55" s="42">
        <v>65432.672759523768</v>
      </c>
      <c r="I55" s="42">
        <v>69542.996057558397</v>
      </c>
      <c r="J55" s="42">
        <v>73360.336989254938</v>
      </c>
      <c r="K55" s="42">
        <v>81358.61516134179</v>
      </c>
      <c r="L55" s="42">
        <v>89347.965573497189</v>
      </c>
      <c r="M55" s="42">
        <v>96957.140509893783</v>
      </c>
      <c r="N55" s="42">
        <v>104721.52841474948</v>
      </c>
      <c r="O55" s="42">
        <v>112416.97500275642</v>
      </c>
      <c r="P55" s="42">
        <v>121841.33692572375</v>
      </c>
      <c r="Q55" s="42">
        <v>131500.65846906017</v>
      </c>
      <c r="R55" s="42">
        <v>141115.5346010871</v>
      </c>
      <c r="S55" s="42">
        <v>150662.63865647279</v>
      </c>
      <c r="T55" s="42">
        <v>160168.60870528041</v>
      </c>
      <c r="U55" s="42">
        <v>173772.22940824518</v>
      </c>
      <c r="V55" s="42">
        <v>186763.66535023626</v>
      </c>
      <c r="W55" s="42">
        <v>200660.81615246416</v>
      </c>
      <c r="X55" s="42">
        <v>213427.72264486065</v>
      </c>
      <c r="Y55" s="42">
        <v>226661.94115940435</v>
      </c>
      <c r="Z55" s="42">
        <v>248889.35362730068</v>
      </c>
      <c r="AA55" s="42">
        <v>271689.47010215593</v>
      </c>
      <c r="AB55" s="42">
        <v>293702.22952890868</v>
      </c>
      <c r="AC55" s="42">
        <v>315566.17704187392</v>
      </c>
      <c r="AD55" s="42">
        <v>337304.53346545476</v>
      </c>
      <c r="AE55" s="42">
        <v>368185.97561097797</v>
      </c>
      <c r="AF55" s="42">
        <v>396871.17337472894</v>
      </c>
      <c r="AG55" s="42">
        <v>427513.52265810966</v>
      </c>
      <c r="AH55" s="42">
        <v>458137.70283116383</v>
      </c>
      <c r="AI55" s="42">
        <v>487421.12038794573</v>
      </c>
    </row>
    <row r="57" spans="1:35" x14ac:dyDescent="0.2">
      <c r="A57" s="39" t="s">
        <v>128</v>
      </c>
      <c r="B57" s="40">
        <v>2017</v>
      </c>
      <c r="C57" s="40">
        <v>2018</v>
      </c>
      <c r="D57" s="40">
        <v>2019</v>
      </c>
      <c r="E57" s="40">
        <v>2020</v>
      </c>
      <c r="F57" s="40">
        <v>2021</v>
      </c>
      <c r="G57" s="40">
        <v>2022</v>
      </c>
      <c r="H57" s="40">
        <v>2023</v>
      </c>
      <c r="I57" s="40">
        <v>2024</v>
      </c>
      <c r="J57" s="40">
        <v>2025</v>
      </c>
      <c r="K57" s="40">
        <v>2026</v>
      </c>
      <c r="L57" s="40">
        <v>2027</v>
      </c>
      <c r="M57" s="40">
        <v>2028</v>
      </c>
      <c r="N57" s="40">
        <v>2029</v>
      </c>
      <c r="O57" s="40">
        <v>2030</v>
      </c>
      <c r="P57" s="40">
        <v>2031</v>
      </c>
      <c r="Q57" s="40">
        <v>2032</v>
      </c>
      <c r="R57" s="40">
        <v>2033</v>
      </c>
      <c r="S57" s="40">
        <v>2034</v>
      </c>
      <c r="T57" s="40">
        <v>2035</v>
      </c>
      <c r="U57" s="40">
        <v>2036</v>
      </c>
      <c r="V57" s="40">
        <v>2037</v>
      </c>
      <c r="W57" s="40">
        <v>2038</v>
      </c>
      <c r="X57" s="40">
        <v>2039</v>
      </c>
      <c r="Y57" s="40">
        <v>2040</v>
      </c>
      <c r="Z57" s="40">
        <v>2041</v>
      </c>
      <c r="AA57" s="40">
        <v>2042</v>
      </c>
      <c r="AB57" s="40">
        <v>2043</v>
      </c>
      <c r="AC57" s="40">
        <v>2044</v>
      </c>
      <c r="AD57" s="40">
        <v>2045</v>
      </c>
      <c r="AE57" s="40">
        <v>2046</v>
      </c>
      <c r="AF57" s="40">
        <v>2047</v>
      </c>
      <c r="AG57" s="40">
        <v>2048</v>
      </c>
      <c r="AH57" s="40">
        <v>2049</v>
      </c>
      <c r="AI57" s="40">
        <v>2050</v>
      </c>
    </row>
    <row r="58" spans="1:35" x14ac:dyDescent="0.2">
      <c r="A58" s="41" t="s">
        <v>47</v>
      </c>
      <c r="B58" s="42">
        <v>105096.9195113702</v>
      </c>
      <c r="C58" s="42">
        <v>106678.58955795324</v>
      </c>
      <c r="D58" s="42">
        <v>104667.07393398165</v>
      </c>
      <c r="E58" s="42">
        <v>110044.56864621413</v>
      </c>
      <c r="F58" s="42">
        <v>115738.08568761563</v>
      </c>
      <c r="G58" s="42">
        <v>121162.99539221023</v>
      </c>
      <c r="H58" s="42">
        <v>126889.54095541837</v>
      </c>
      <c r="I58" s="42">
        <v>133435.11477167837</v>
      </c>
      <c r="J58" s="42">
        <v>138649.20588949946</v>
      </c>
      <c r="K58" s="42">
        <v>153692.79276578824</v>
      </c>
      <c r="L58" s="42">
        <v>168683.02646151301</v>
      </c>
      <c r="M58" s="42">
        <v>183086.25730220348</v>
      </c>
      <c r="N58" s="42">
        <v>196699.83171554658</v>
      </c>
      <c r="O58" s="42">
        <v>209836.58628104528</v>
      </c>
      <c r="P58" s="42">
        <v>236575.22189340959</v>
      </c>
      <c r="Q58" s="42">
        <v>262325.57558113633</v>
      </c>
      <c r="R58" s="42">
        <v>289361.70642932277</v>
      </c>
      <c r="S58" s="42">
        <v>315447.31859163422</v>
      </c>
      <c r="T58" s="42">
        <v>341351.00008820696</v>
      </c>
      <c r="U58" s="42">
        <v>384217.24967539497</v>
      </c>
      <c r="V58" s="42">
        <v>426988.58697737055</v>
      </c>
      <c r="W58" s="42">
        <v>468336.56289882149</v>
      </c>
      <c r="X58" s="42">
        <v>510866.93654467462</v>
      </c>
      <c r="Y58" s="42">
        <v>553371.40213657962</v>
      </c>
      <c r="Z58" s="42">
        <v>613347.36690475629</v>
      </c>
      <c r="AA58" s="42">
        <v>675148.69268196682</v>
      </c>
      <c r="AB58" s="42">
        <v>735089.04953212559</v>
      </c>
      <c r="AC58" s="42">
        <v>794965.68123662821</v>
      </c>
      <c r="AD58" s="42">
        <v>854803.56168624782</v>
      </c>
      <c r="AE58" s="42">
        <v>926281.78534793551</v>
      </c>
      <c r="AF58" s="42">
        <v>995232.0525977941</v>
      </c>
      <c r="AG58" s="42">
        <v>1064138.1613283714</v>
      </c>
      <c r="AH58" s="42">
        <v>1136267.5340310633</v>
      </c>
      <c r="AI58" s="42">
        <v>1205352.15995854</v>
      </c>
    </row>
    <row r="59" spans="1:35" x14ac:dyDescent="0.2">
      <c r="A59" s="41" t="s">
        <v>48</v>
      </c>
      <c r="B59" s="42">
        <v>105096.9195113702</v>
      </c>
      <c r="C59" s="42">
        <v>106678.58955795324</v>
      </c>
      <c r="D59" s="42">
        <v>105204.2088349793</v>
      </c>
      <c r="E59" s="42">
        <v>107364.39203972039</v>
      </c>
      <c r="F59" s="42">
        <v>109602.62377606242</v>
      </c>
      <c r="G59" s="42">
        <v>111936.95445107302</v>
      </c>
      <c r="H59" s="42">
        <v>114853.8796686522</v>
      </c>
      <c r="I59" s="42">
        <v>117546.2161923551</v>
      </c>
      <c r="J59" s="42">
        <v>119893.62168754499</v>
      </c>
      <c r="K59" s="42">
        <v>123883.06746244145</v>
      </c>
      <c r="L59" s="42">
        <v>127299.18189986452</v>
      </c>
      <c r="M59" s="42">
        <v>131050.89768663299</v>
      </c>
      <c r="N59" s="42">
        <v>134399.25702386774</v>
      </c>
      <c r="O59" s="42">
        <v>138078.18984396037</v>
      </c>
      <c r="P59" s="42">
        <v>142955.19805758804</v>
      </c>
      <c r="Q59" s="42">
        <v>147259.06333277348</v>
      </c>
      <c r="R59" s="42">
        <v>152741.56178991077</v>
      </c>
      <c r="S59" s="42">
        <v>157496.63514611553</v>
      </c>
      <c r="T59" s="42">
        <v>163111.69888992206</v>
      </c>
      <c r="U59" s="42">
        <v>167731.33674133048</v>
      </c>
      <c r="V59" s="42">
        <v>172823.07062968618</v>
      </c>
      <c r="W59" s="42">
        <v>177531.36874454666</v>
      </c>
      <c r="X59" s="42">
        <v>182737.56770016259</v>
      </c>
      <c r="Y59" s="42">
        <v>187543.18330092955</v>
      </c>
      <c r="Z59" s="42">
        <v>190100.40157788235</v>
      </c>
      <c r="AA59" s="42">
        <v>192694.39196255774</v>
      </c>
      <c r="AB59" s="42">
        <v>195325.64416729487</v>
      </c>
      <c r="AC59" s="42">
        <v>197994.65431081626</v>
      </c>
      <c r="AD59" s="42">
        <v>200701.92457909943</v>
      </c>
      <c r="AE59" s="42">
        <v>201782.7590432447</v>
      </c>
      <c r="AF59" s="42">
        <v>203844.1314171837</v>
      </c>
      <c r="AG59" s="42">
        <v>205441.26354842412</v>
      </c>
      <c r="AH59" s="42">
        <v>206090.35971531924</v>
      </c>
      <c r="AI59" s="42">
        <v>206754.85438681924</v>
      </c>
    </row>
    <row r="60" spans="1:35" x14ac:dyDescent="0.2">
      <c r="A60" s="41" t="s">
        <v>49</v>
      </c>
      <c r="B60" s="42">
        <v>105096.9195113702</v>
      </c>
      <c r="C60" s="42">
        <v>106678.58955795324</v>
      </c>
      <c r="D60" s="42">
        <v>105745.60557061828</v>
      </c>
      <c r="E60" s="42">
        <v>108097.52909229154</v>
      </c>
      <c r="F60" s="42">
        <v>110219.52530117436</v>
      </c>
      <c r="G60" s="42">
        <v>112114.28258628046</v>
      </c>
      <c r="H60" s="42">
        <v>114012.94445503614</v>
      </c>
      <c r="I60" s="42">
        <v>115662.82604034404</v>
      </c>
      <c r="J60" s="42">
        <v>116508.22992385452</v>
      </c>
      <c r="K60" s="42">
        <v>118646.52656343373</v>
      </c>
      <c r="L60" s="42">
        <v>120512.03633246355</v>
      </c>
      <c r="M60" s="42">
        <v>122383.97736775021</v>
      </c>
      <c r="N60" s="42">
        <v>124278.41147563775</v>
      </c>
      <c r="O60" s="42">
        <v>125804.80244551004</v>
      </c>
      <c r="P60" s="42">
        <v>125857.10070993874</v>
      </c>
      <c r="Q60" s="42">
        <v>125921.44082004402</v>
      </c>
      <c r="R60" s="42">
        <v>126013.60070073257</v>
      </c>
      <c r="S60" s="42">
        <v>125801.50225921124</v>
      </c>
      <c r="T60" s="42">
        <v>125965.68181225607</v>
      </c>
      <c r="U60" s="42">
        <v>125754.57390531724</v>
      </c>
      <c r="V60" s="42">
        <v>125512.33097545976</v>
      </c>
      <c r="W60" s="42">
        <v>125567.39737714457</v>
      </c>
      <c r="X60" s="42">
        <v>125624.12602669277</v>
      </c>
      <c r="Y60" s="42">
        <v>125381.41901394534</v>
      </c>
      <c r="Z60" s="42">
        <v>125131.43722186211</v>
      </c>
      <c r="AA60" s="42">
        <v>125190.02395993947</v>
      </c>
      <c r="AB60" s="42">
        <v>125265.68112614365</v>
      </c>
      <c r="AC60" s="42">
        <v>124718.72327857232</v>
      </c>
      <c r="AD60" s="42">
        <v>124792.89661516128</v>
      </c>
      <c r="AE60" s="42">
        <v>124879.48643319507</v>
      </c>
      <c r="AF60" s="42">
        <v>124663.30511856294</v>
      </c>
      <c r="AG60" s="42">
        <v>124759.42559270369</v>
      </c>
      <c r="AH60" s="42">
        <v>124550.5125401433</v>
      </c>
      <c r="AI60" s="42">
        <v>124345.75687913211</v>
      </c>
    </row>
    <row r="61" spans="1:35" x14ac:dyDescent="0.2">
      <c r="A61" s="41" t="s">
        <v>50</v>
      </c>
      <c r="B61" s="42">
        <v>105096.9195113702</v>
      </c>
      <c r="C61" s="42">
        <v>106682.29200691912</v>
      </c>
      <c r="D61" s="42">
        <v>105750.246525091</v>
      </c>
      <c r="E61" s="42">
        <v>114174.62675849357</v>
      </c>
      <c r="F61" s="42">
        <v>122125.68225618519</v>
      </c>
      <c r="G61" s="42">
        <v>129821.13704921141</v>
      </c>
      <c r="H61" s="42">
        <v>137496.42149227724</v>
      </c>
      <c r="I61" s="42">
        <v>145585.97460469531</v>
      </c>
      <c r="J61" s="42">
        <v>153069.10042966314</v>
      </c>
      <c r="K61" s="42">
        <v>168688.31870314418</v>
      </c>
      <c r="L61" s="42">
        <v>184312.92252540344</v>
      </c>
      <c r="M61" s="42">
        <v>199178.18144763933</v>
      </c>
      <c r="N61" s="42">
        <v>214386.67155986425</v>
      </c>
      <c r="O61" s="42">
        <v>229475.70205752627</v>
      </c>
      <c r="P61" s="42">
        <v>247937.86532108823</v>
      </c>
      <c r="Q61" s="42">
        <v>266905.94182743452</v>
      </c>
      <c r="R61" s="42">
        <v>285808.87523197726</v>
      </c>
      <c r="S61" s="42">
        <v>304599.00138877856</v>
      </c>
      <c r="T61" s="42">
        <v>323329.9409429658</v>
      </c>
      <c r="U61" s="42">
        <v>350113.02916706132</v>
      </c>
      <c r="V61" s="42">
        <v>375698.90289357316</v>
      </c>
      <c r="W61" s="42">
        <v>403140.8111040509</v>
      </c>
      <c r="X61" s="42">
        <v>428345.38167551457</v>
      </c>
      <c r="Y61" s="42">
        <v>454521.83085876098</v>
      </c>
      <c r="Z61" s="42">
        <v>498409.34741665598</v>
      </c>
      <c r="AA61" s="42">
        <v>543497.931264607</v>
      </c>
      <c r="AB61" s="42">
        <v>587064.95997825183</v>
      </c>
      <c r="AC61" s="42">
        <v>630388.64185788704</v>
      </c>
      <c r="AD61" s="42">
        <v>673514.89195187495</v>
      </c>
      <c r="AE61" s="42">
        <v>734743.05376335583</v>
      </c>
      <c r="AF61" s="42">
        <v>791661.73653859925</v>
      </c>
      <c r="AG61" s="42">
        <v>852557.01332846447</v>
      </c>
      <c r="AH61" s="42">
        <v>913486.82534883753</v>
      </c>
      <c r="AI61" s="42">
        <v>971814.1045890908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75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30408.077866181069</v>
      </c>
      <c r="C2" s="5">
        <f t="shared" ref="C2:AI2" si="0">SUM(C8,C14)</f>
        <v>55903.299126722741</v>
      </c>
      <c r="D2" s="5">
        <f t="shared" si="0"/>
        <v>105784.11847050376</v>
      </c>
      <c r="E2" s="5">
        <f t="shared" si="0"/>
        <v>170175.20099589624</v>
      </c>
      <c r="F2" s="5">
        <f t="shared" si="0"/>
        <v>251982.4556478695</v>
      </c>
      <c r="G2" s="5">
        <f t="shared" si="0"/>
        <v>356358.45521053736</v>
      </c>
      <c r="H2" s="5">
        <f t="shared" si="0"/>
        <v>491346.77783139009</v>
      </c>
      <c r="I2" s="5">
        <f t="shared" si="0"/>
        <v>666253.15879249398</v>
      </c>
      <c r="J2" s="5">
        <f t="shared" si="0"/>
        <v>890939.41633500322</v>
      </c>
      <c r="K2" s="5">
        <f t="shared" si="0"/>
        <v>1177619.4836740657</v>
      </c>
      <c r="L2" s="5">
        <f t="shared" si="0"/>
        <v>1538113.8358187247</v>
      </c>
      <c r="M2" s="5">
        <f t="shared" si="0"/>
        <v>1982443.4370959403</v>
      </c>
      <c r="N2" s="5">
        <f t="shared" si="0"/>
        <v>2516542.1302202763</v>
      </c>
      <c r="O2" s="5">
        <f t="shared" si="0"/>
        <v>3136827.3612094228</v>
      </c>
      <c r="P2" s="5">
        <f t="shared" si="0"/>
        <v>3839787.0140701602</v>
      </c>
      <c r="Q2" s="5">
        <f t="shared" si="0"/>
        <v>4599077.8828587253</v>
      </c>
      <c r="R2" s="5">
        <f t="shared" si="0"/>
        <v>5382692.9844572041</v>
      </c>
      <c r="S2" s="5">
        <f t="shared" si="0"/>
        <v>6150084.326105413</v>
      </c>
      <c r="T2" s="5">
        <f t="shared" si="0"/>
        <v>6878865.3096199948</v>
      </c>
      <c r="U2" s="5">
        <f t="shared" si="0"/>
        <v>7548107.5887251012</v>
      </c>
      <c r="V2" s="5">
        <f t="shared" si="0"/>
        <v>8177885.2876362652</v>
      </c>
      <c r="W2" s="5">
        <f t="shared" si="0"/>
        <v>8762148.3654002193</v>
      </c>
      <c r="X2" s="5">
        <f t="shared" si="0"/>
        <v>9308940.584673712</v>
      </c>
      <c r="Y2" s="5">
        <f t="shared" si="0"/>
        <v>9837510.6741333473</v>
      </c>
      <c r="Z2" s="5">
        <f t="shared" si="0"/>
        <v>10226976.617690036</v>
      </c>
      <c r="AA2" s="5">
        <f t="shared" si="0"/>
        <v>10576020.231025847</v>
      </c>
      <c r="AB2" s="5">
        <f t="shared" si="0"/>
        <v>10895035.827626154</v>
      </c>
      <c r="AC2" s="5">
        <f t="shared" si="0"/>
        <v>11177863.814314436</v>
      </c>
      <c r="AD2" s="5">
        <f t="shared" si="0"/>
        <v>11420911.095071066</v>
      </c>
      <c r="AE2" s="5">
        <f t="shared" si="0"/>
        <v>11632903.760229433</v>
      </c>
      <c r="AF2" s="5">
        <f t="shared" si="0"/>
        <v>11817434.905809175</v>
      </c>
      <c r="AG2" s="5">
        <f t="shared" si="0"/>
        <v>11987465.342452541</v>
      </c>
      <c r="AH2" s="5">
        <f t="shared" si="0"/>
        <v>12164553.646277327</v>
      </c>
      <c r="AI2" s="5">
        <f t="shared" si="0"/>
        <v>12297241.549288075</v>
      </c>
    </row>
    <row r="3" spans="1:35" s="2" customFormat="1" ht="12.75" x14ac:dyDescent="0.2">
      <c r="A3" s="4" t="s">
        <v>48</v>
      </c>
      <c r="B3" s="5">
        <f t="shared" ref="B3:AI5" si="1">SUM(B9,B15)</f>
        <v>30408.150108618745</v>
      </c>
      <c r="C3" s="5">
        <f t="shared" si="1"/>
        <v>55903.42360718688</v>
      </c>
      <c r="D3" s="5">
        <f t="shared" si="1"/>
        <v>95246.237148356333</v>
      </c>
      <c r="E3" s="5">
        <f t="shared" si="1"/>
        <v>153105.49531029726</v>
      </c>
      <c r="F3" s="5">
        <f t="shared" si="1"/>
        <v>227586.5181532976</v>
      </c>
      <c r="G3" s="5">
        <f t="shared" si="1"/>
        <v>323579.08440507972</v>
      </c>
      <c r="H3" s="5">
        <f t="shared" si="1"/>
        <v>449266.32199746766</v>
      </c>
      <c r="I3" s="5">
        <f t="shared" si="1"/>
        <v>613697.22991249303</v>
      </c>
      <c r="J3" s="5">
        <f t="shared" si="1"/>
        <v>826482.06943695631</v>
      </c>
      <c r="K3" s="5">
        <f t="shared" si="1"/>
        <v>1099325.5739736785</v>
      </c>
      <c r="L3" s="5">
        <f t="shared" si="1"/>
        <v>1443551.5224364556</v>
      </c>
      <c r="M3" s="5">
        <f t="shared" si="1"/>
        <v>1868833.0191187756</v>
      </c>
      <c r="N3" s="5">
        <f t="shared" si="1"/>
        <v>2380509.5290460633</v>
      </c>
      <c r="O3" s="5">
        <f t="shared" si="1"/>
        <v>2973897.5924389223</v>
      </c>
      <c r="P3" s="5">
        <f t="shared" si="1"/>
        <v>3644409.0848524328</v>
      </c>
      <c r="Q3" s="5">
        <f t="shared" si="1"/>
        <v>4364630.1028209226</v>
      </c>
      <c r="R3" s="5">
        <f t="shared" si="1"/>
        <v>5101351.0139294649</v>
      </c>
      <c r="S3" s="5">
        <f t="shared" si="1"/>
        <v>5812266.2327162083</v>
      </c>
      <c r="T3" s="5">
        <f t="shared" si="1"/>
        <v>6474518.9703885298</v>
      </c>
      <c r="U3" s="5">
        <f t="shared" si="1"/>
        <v>7067149.9969818573</v>
      </c>
      <c r="V3" s="5">
        <f t="shared" si="1"/>
        <v>7606198.6709854826</v>
      </c>
      <c r="W3" s="5">
        <f t="shared" si="1"/>
        <v>8098452.8256752547</v>
      </c>
      <c r="X3" s="5">
        <f t="shared" si="1"/>
        <v>8556315.9184628204</v>
      </c>
      <c r="Y3" s="5">
        <f t="shared" si="1"/>
        <v>9007891.0932160262</v>
      </c>
      <c r="Z3" s="5">
        <f t="shared" si="1"/>
        <v>9358987.9042773452</v>
      </c>
      <c r="AA3" s="5">
        <f t="shared" si="1"/>
        <v>9683778.1194806304</v>
      </c>
      <c r="AB3" s="5">
        <f t="shared" si="1"/>
        <v>10008440.009826075</v>
      </c>
      <c r="AC3" s="5">
        <f t="shared" si="1"/>
        <v>10320911.038676333</v>
      </c>
      <c r="AD3" s="5">
        <f t="shared" si="1"/>
        <v>10609000.344536223</v>
      </c>
      <c r="AE3" s="5">
        <f t="shared" si="1"/>
        <v>10871039.704253774</v>
      </c>
      <c r="AF3" s="5">
        <f t="shared" si="1"/>
        <v>11103949.321240719</v>
      </c>
      <c r="AG3" s="5">
        <f t="shared" si="1"/>
        <v>11293228.486560693</v>
      </c>
      <c r="AH3" s="5">
        <f t="shared" si="1"/>
        <v>11435925.728483273</v>
      </c>
      <c r="AI3" s="5">
        <f t="shared" si="1"/>
        <v>11485074.149037544</v>
      </c>
    </row>
    <row r="4" spans="1:35" s="2" customFormat="1" ht="12.75" x14ac:dyDescent="0.2">
      <c r="A4" s="4" t="s">
        <v>49</v>
      </c>
      <c r="B4" s="5">
        <f t="shared" si="1"/>
        <v>30408.118874388339</v>
      </c>
      <c r="C4" s="5">
        <f t="shared" si="1"/>
        <v>55903.369787692085</v>
      </c>
      <c r="D4" s="5">
        <f t="shared" si="1"/>
        <v>67106.301255334198</v>
      </c>
      <c r="E4" s="5">
        <f t="shared" si="1"/>
        <v>86578.301142818498</v>
      </c>
      <c r="F4" s="5">
        <f t="shared" si="1"/>
        <v>109247.39559898636</v>
      </c>
      <c r="G4" s="5">
        <f t="shared" si="1"/>
        <v>134178.57123401578</v>
      </c>
      <c r="H4" s="5">
        <f t="shared" si="1"/>
        <v>163369.35789256345</v>
      </c>
      <c r="I4" s="5">
        <f t="shared" si="1"/>
        <v>198947.86984697793</v>
      </c>
      <c r="J4" s="5">
        <f t="shared" si="1"/>
        <v>243172.18598520005</v>
      </c>
      <c r="K4" s="5">
        <f t="shared" si="1"/>
        <v>296963.32853685127</v>
      </c>
      <c r="L4" s="5">
        <f t="shared" si="1"/>
        <v>363233.58246391703</v>
      </c>
      <c r="M4" s="5">
        <f t="shared" si="1"/>
        <v>445680.2026303818</v>
      </c>
      <c r="N4" s="5">
        <f t="shared" si="1"/>
        <v>546787.06377352902</v>
      </c>
      <c r="O4" s="5">
        <f t="shared" si="1"/>
        <v>671801.82446618367</v>
      </c>
      <c r="P4" s="5">
        <f t="shared" si="1"/>
        <v>827390.65479025082</v>
      </c>
      <c r="Q4" s="5">
        <f t="shared" si="1"/>
        <v>1020678.2853313779</v>
      </c>
      <c r="R4" s="5">
        <f t="shared" si="1"/>
        <v>1257370.4911102518</v>
      </c>
      <c r="S4" s="5">
        <f t="shared" si="1"/>
        <v>1542522.4412332464</v>
      </c>
      <c r="T4" s="5">
        <f t="shared" si="1"/>
        <v>1881697.537177125</v>
      </c>
      <c r="U4" s="5">
        <f t="shared" si="1"/>
        <v>2277518.7423679954</v>
      </c>
      <c r="V4" s="5">
        <f t="shared" si="1"/>
        <v>2729561.2991148885</v>
      </c>
      <c r="W4" s="5">
        <f t="shared" si="1"/>
        <v>3234565.7871660204</v>
      </c>
      <c r="X4" s="5">
        <f t="shared" si="1"/>
        <v>3784864.9986015223</v>
      </c>
      <c r="Y4" s="5">
        <f t="shared" si="1"/>
        <v>4369220.2185439654</v>
      </c>
      <c r="Z4" s="5">
        <f t="shared" si="1"/>
        <v>4970850.3360778308</v>
      </c>
      <c r="AA4" s="5">
        <f t="shared" si="1"/>
        <v>5571876.9356198628</v>
      </c>
      <c r="AB4" s="5">
        <f t="shared" si="1"/>
        <v>6152083.2944277842</v>
      </c>
      <c r="AC4" s="5">
        <f t="shared" si="1"/>
        <v>6695965.6451159231</v>
      </c>
      <c r="AD4" s="5">
        <f t="shared" si="1"/>
        <v>7193762.9011178892</v>
      </c>
      <c r="AE4" s="5">
        <f t="shared" si="1"/>
        <v>7658555.5362290349</v>
      </c>
      <c r="AF4" s="5">
        <f t="shared" si="1"/>
        <v>8074841.3750751279</v>
      </c>
      <c r="AG4" s="5">
        <f t="shared" si="1"/>
        <v>8414645.5986461695</v>
      </c>
      <c r="AH4" s="5">
        <f t="shared" si="1"/>
        <v>8569533.7020639367</v>
      </c>
      <c r="AI4" s="5">
        <f t="shared" si="1"/>
        <v>8745082.1075945944</v>
      </c>
    </row>
    <row r="5" spans="1:35" s="2" customFormat="1" ht="12.75" x14ac:dyDescent="0.2">
      <c r="A5" s="4" t="s">
        <v>50</v>
      </c>
      <c r="B5" s="5">
        <f t="shared" si="1"/>
        <v>30408.067454770939</v>
      </c>
      <c r="C5" s="5">
        <f t="shared" si="1"/>
        <v>55903.281186891152</v>
      </c>
      <c r="D5" s="5">
        <f t="shared" si="1"/>
        <v>67106.194824063481</v>
      </c>
      <c r="E5" s="5">
        <f t="shared" si="1"/>
        <v>85644.461616634537</v>
      </c>
      <c r="F5" s="5">
        <f t="shared" si="1"/>
        <v>107780.17149636024</v>
      </c>
      <c r="G5" s="5">
        <f t="shared" si="1"/>
        <v>131778.03669999744</v>
      </c>
      <c r="H5" s="5">
        <f t="shared" si="1"/>
        <v>159635.83103433513</v>
      </c>
      <c r="I5" s="5">
        <f t="shared" si="1"/>
        <v>193615.41616621538</v>
      </c>
      <c r="J5" s="5">
        <f t="shared" si="1"/>
        <v>235175.51232787195</v>
      </c>
      <c r="K5" s="5">
        <f t="shared" si="1"/>
        <v>285371.78507405589</v>
      </c>
      <c r="L5" s="5">
        <f t="shared" si="1"/>
        <v>346452.28749220551</v>
      </c>
      <c r="M5" s="5">
        <f t="shared" si="1"/>
        <v>421985.00716295111</v>
      </c>
      <c r="N5" s="5">
        <f t="shared" si="1"/>
        <v>513660.78096570325</v>
      </c>
      <c r="O5" s="5">
        <f t="shared" si="1"/>
        <v>625939.27600933122</v>
      </c>
      <c r="P5" s="5">
        <f t="shared" si="1"/>
        <v>765104.74584320793</v>
      </c>
      <c r="Q5" s="5">
        <f t="shared" si="1"/>
        <v>937643.31610074453</v>
      </c>
      <c r="R5" s="5">
        <f t="shared" si="1"/>
        <v>1149031.8739484644</v>
      </c>
      <c r="S5" s="5">
        <f t="shared" si="1"/>
        <v>1405566.2617673182</v>
      </c>
      <c r="T5" s="5">
        <f t="shared" si="1"/>
        <v>1714582.5906410776</v>
      </c>
      <c r="U5" s="5">
        <f t="shared" si="1"/>
        <v>2080994.8073891597</v>
      </c>
      <c r="V5" s="5">
        <f t="shared" si="1"/>
        <v>2507829.182121655</v>
      </c>
      <c r="W5" s="5">
        <f t="shared" si="1"/>
        <v>2993781.7211963371</v>
      </c>
      <c r="X5" s="5">
        <f t="shared" si="1"/>
        <v>3532046.4864068637</v>
      </c>
      <c r="Y5" s="5">
        <f t="shared" si="1"/>
        <v>4110905.8868066496</v>
      </c>
      <c r="Z5" s="5">
        <f t="shared" si="1"/>
        <v>4712432.9885032065</v>
      </c>
      <c r="AA5" s="5">
        <f t="shared" si="1"/>
        <v>5317479.2188027799</v>
      </c>
      <c r="AB5" s="5">
        <f t="shared" si="1"/>
        <v>5904960.4489800278</v>
      </c>
      <c r="AC5" s="5">
        <f t="shared" si="1"/>
        <v>6458530.4634123044</v>
      </c>
      <c r="AD5" s="5">
        <f t="shared" si="1"/>
        <v>6966969.6930867825</v>
      </c>
      <c r="AE5" s="5">
        <f t="shared" si="1"/>
        <v>7442841.3246776238</v>
      </c>
      <c r="AF5" s="5">
        <f t="shared" si="1"/>
        <v>7873627.8724600952</v>
      </c>
      <c r="AG5" s="5">
        <f t="shared" si="1"/>
        <v>8229087.7286881115</v>
      </c>
      <c r="AH5" s="5">
        <f t="shared" si="1"/>
        <v>8400273.0890520718</v>
      </c>
      <c r="AI5" s="5">
        <f t="shared" si="1"/>
        <v>8592760.3758181445</v>
      </c>
    </row>
    <row r="6" spans="1:35" s="2" customFormat="1" ht="12.75" x14ac:dyDescent="0.2"/>
    <row r="7" spans="1:35" s="2" customFormat="1" ht="12.75" x14ac:dyDescent="0.2">
      <c r="A7" s="1" t="s">
        <v>129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8652.5443486753666</v>
      </c>
      <c r="C8" s="5">
        <v>14909.141650704194</v>
      </c>
      <c r="D8" s="5">
        <v>28265.01351434553</v>
      </c>
      <c r="E8" s="5">
        <v>45584.060538867328</v>
      </c>
      <c r="F8" s="5">
        <v>67724.971686521763</v>
      </c>
      <c r="G8" s="5">
        <v>96207.069868224818</v>
      </c>
      <c r="H8" s="5">
        <v>133446.99124298966</v>
      </c>
      <c r="I8" s="5">
        <v>182403.59179050769</v>
      </c>
      <c r="J8" s="5">
        <v>246500.36780608399</v>
      </c>
      <c r="K8" s="5">
        <v>330309.91183714359</v>
      </c>
      <c r="L8" s="5">
        <v>439041.73030193441</v>
      </c>
      <c r="M8" s="5">
        <v>578372.05512058991</v>
      </c>
      <c r="N8" s="5">
        <v>753889.21171461884</v>
      </c>
      <c r="O8" s="5">
        <v>969148.10371578764</v>
      </c>
      <c r="P8" s="5">
        <v>1227902.076713657</v>
      </c>
      <c r="Q8" s="5">
        <v>1525197.138946404</v>
      </c>
      <c r="R8" s="5">
        <v>1851314.9590707612</v>
      </c>
      <c r="S8" s="5">
        <v>2188937.0795580395</v>
      </c>
      <c r="T8" s="5">
        <v>2524781.6386014754</v>
      </c>
      <c r="U8" s="5">
        <v>2843698.9978229622</v>
      </c>
      <c r="V8" s="5">
        <v>3107483.4739167383</v>
      </c>
      <c r="W8" s="5">
        <v>3329495.4303860492</v>
      </c>
      <c r="X8" s="5">
        <v>3537268.9745362224</v>
      </c>
      <c r="Y8" s="5">
        <v>3738118.3592709224</v>
      </c>
      <c r="Z8" s="5">
        <v>3886110.0763551225</v>
      </c>
      <c r="AA8" s="5">
        <v>4018741.8623416205</v>
      </c>
      <c r="AB8" s="5">
        <v>4139963.4137983974</v>
      </c>
      <c r="AC8" s="5">
        <v>4247434.1697962806</v>
      </c>
      <c r="AD8" s="5">
        <v>4339788.8031265857</v>
      </c>
      <c r="AE8" s="5">
        <v>4420343.1084389724</v>
      </c>
      <c r="AF8" s="5">
        <v>4490462.4129421301</v>
      </c>
      <c r="AG8" s="5">
        <v>4555071.6469245218</v>
      </c>
      <c r="AH8" s="5">
        <v>4622362.7736382615</v>
      </c>
      <c r="AI8" s="5">
        <v>4672782.3569875387</v>
      </c>
    </row>
    <row r="9" spans="1:35" s="2" customFormat="1" ht="12.75" x14ac:dyDescent="0.2">
      <c r="A9" s="4" t="s">
        <v>48</v>
      </c>
      <c r="B9" s="5">
        <v>8652.6165911130411</v>
      </c>
      <c r="C9" s="5">
        <v>14909.26613116833</v>
      </c>
      <c r="D9" s="5">
        <v>25448.644919956354</v>
      </c>
      <c r="E9" s="5">
        <v>41009.437501462111</v>
      </c>
      <c r="F9" s="5">
        <v>61162.735915694684</v>
      </c>
      <c r="G9" s="5">
        <v>87346.200400715403</v>
      </c>
      <c r="H9" s="5">
        <v>121996.1645458628</v>
      </c>
      <c r="I9" s="5">
        <v>167974.11714025729</v>
      </c>
      <c r="J9" s="5">
        <v>228592.98869513147</v>
      </c>
      <c r="K9" s="5">
        <v>308219.76345950027</v>
      </c>
      <c r="L9" s="5">
        <v>411825.96923164517</v>
      </c>
      <c r="M9" s="5">
        <v>544845.58439989632</v>
      </c>
      <c r="N9" s="5">
        <v>712500.95863009011</v>
      </c>
      <c r="O9" s="5">
        <v>917768.4641864351</v>
      </c>
      <c r="P9" s="5">
        <v>1163758.5372808084</v>
      </c>
      <c r="Q9" s="5">
        <v>1444860.5441011039</v>
      </c>
      <c r="R9" s="5">
        <v>1750660.1278252848</v>
      </c>
      <c r="S9" s="5">
        <v>2063055.4391027275</v>
      </c>
      <c r="T9" s="5">
        <v>2368458.1012664456</v>
      </c>
      <c r="U9" s="5">
        <v>2651798.33306346</v>
      </c>
      <c r="V9" s="5">
        <v>2890250.7877222784</v>
      </c>
      <c r="W9" s="5">
        <v>3077300.6153120608</v>
      </c>
      <c r="X9" s="5">
        <v>3251282.3110472905</v>
      </c>
      <c r="Y9" s="5">
        <v>3422874.6841673222</v>
      </c>
      <c r="Z9" s="5">
        <v>3556286.6571302111</v>
      </c>
      <c r="AA9" s="5">
        <v>3679702.4844580875</v>
      </c>
      <c r="AB9" s="5">
        <v>3803069.5500999424</v>
      </c>
      <c r="AC9" s="5">
        <v>3921804.2555694729</v>
      </c>
      <c r="AD9" s="5">
        <v>4031274.240694358</v>
      </c>
      <c r="AE9" s="5">
        <v>4130845.603556281</v>
      </c>
      <c r="AF9" s="5">
        <v>4219348.063690654</v>
      </c>
      <c r="AG9" s="5">
        <v>4291271.5505767148</v>
      </c>
      <c r="AH9" s="5">
        <v>4345494.5454359008</v>
      </c>
      <c r="AI9" s="5">
        <v>4364170.2711832635</v>
      </c>
    </row>
    <row r="10" spans="1:35" s="2" customFormat="1" ht="12.75" x14ac:dyDescent="0.2">
      <c r="A10" s="4" t="s">
        <v>49</v>
      </c>
      <c r="B10" s="5">
        <v>8652.5853568826333</v>
      </c>
      <c r="C10" s="5">
        <v>14909.21231167354</v>
      </c>
      <c r="D10" s="5">
        <v>17909.617009683359</v>
      </c>
      <c r="E10" s="5">
        <v>23124.131364733163</v>
      </c>
      <c r="F10" s="5">
        <v>29205.656163312549</v>
      </c>
      <c r="G10" s="5">
        <v>35907.881351543438</v>
      </c>
      <c r="H10" s="5">
        <v>43774.33138047182</v>
      </c>
      <c r="I10" s="5">
        <v>53391.452466144663</v>
      </c>
      <c r="J10" s="5">
        <v>65390.238730961035</v>
      </c>
      <c r="K10" s="5">
        <v>80053.201029774034</v>
      </c>
      <c r="L10" s="5">
        <v>98222.608716947856</v>
      </c>
      <c r="M10" s="5">
        <v>120994.46152732827</v>
      </c>
      <c r="N10" s="5">
        <v>149177.05696763928</v>
      </c>
      <c r="O10" s="5">
        <v>184424.37075580342</v>
      </c>
      <c r="P10" s="5">
        <v>228908.81711807629</v>
      </c>
      <c r="Q10" s="5">
        <v>285139.39754584734</v>
      </c>
      <c r="R10" s="5">
        <v>355488.39937170024</v>
      </c>
      <c r="S10" s="5">
        <v>442488.10176410823</v>
      </c>
      <c r="T10" s="5">
        <v>549259.50886478566</v>
      </c>
      <c r="U10" s="5">
        <v>678534.72810749651</v>
      </c>
      <c r="V10" s="5">
        <v>832553.79997398809</v>
      </c>
      <c r="W10" s="5">
        <v>1012894.3605426681</v>
      </c>
      <c r="X10" s="5">
        <v>1219591.8409497135</v>
      </c>
      <c r="Y10" s="5">
        <v>1450879.9453287018</v>
      </c>
      <c r="Z10" s="5">
        <v>1701817.0591121311</v>
      </c>
      <c r="AA10" s="5">
        <v>1965351.4202386411</v>
      </c>
      <c r="AB10" s="5">
        <v>2231724.2649831059</v>
      </c>
      <c r="AC10" s="5">
        <v>2491549.3747602194</v>
      </c>
      <c r="AD10" s="5">
        <v>2733531.0520828827</v>
      </c>
      <c r="AE10" s="5">
        <v>2910145.8788634338</v>
      </c>
      <c r="AF10" s="5">
        <v>3068328.7883267426</v>
      </c>
      <c r="AG10" s="5">
        <v>3197449.7329194802</v>
      </c>
      <c r="AH10" s="5">
        <v>3256305.0879509887</v>
      </c>
      <c r="AI10" s="5">
        <v>3323011.0744324331</v>
      </c>
    </row>
    <row r="11" spans="1:35" s="2" customFormat="1" ht="12.75" x14ac:dyDescent="0.2">
      <c r="A11" s="4" t="s">
        <v>50</v>
      </c>
      <c r="B11" s="5">
        <v>8652.5339372652306</v>
      </c>
      <c r="C11" s="5">
        <v>14909.123710872602</v>
      </c>
      <c r="D11" s="5">
        <v>17909.510578412646</v>
      </c>
      <c r="E11" s="5">
        <v>22874.34681639442</v>
      </c>
      <c r="F11" s="5">
        <v>28812.729523777187</v>
      </c>
      <c r="G11" s="5">
        <v>35264.213992213503</v>
      </c>
      <c r="H11" s="5">
        <v>42771.671450758018</v>
      </c>
      <c r="I11" s="5">
        <v>51956.284608565671</v>
      </c>
      <c r="J11" s="5">
        <v>63232.522753679019</v>
      </c>
      <c r="K11" s="5">
        <v>76915.320526501106</v>
      </c>
      <c r="L11" s="5">
        <v>93661.59614199707</v>
      </c>
      <c r="M11" s="5">
        <v>114521.02451436983</v>
      </c>
      <c r="N11" s="5">
        <v>140069.03438932361</v>
      </c>
      <c r="O11" s="5">
        <v>171713.68407163737</v>
      </c>
      <c r="P11" s="5">
        <v>211473.19543690825</v>
      </c>
      <c r="Q11" s="5">
        <v>261604.95433226362</v>
      </c>
      <c r="R11" s="5">
        <v>324311.93982008635</v>
      </c>
      <c r="S11" s="5">
        <v>402343.56036947272</v>
      </c>
      <c r="T11" s="5">
        <v>499184.54745124641</v>
      </c>
      <c r="U11" s="5">
        <v>618112.92019420641</v>
      </c>
      <c r="V11" s="5">
        <v>762340.24519439263</v>
      </c>
      <c r="W11" s="5">
        <v>934096.57985146961</v>
      </c>
      <c r="X11" s="5">
        <v>1133854.3705033234</v>
      </c>
      <c r="Y11" s="5">
        <v>1359943.8408837011</v>
      </c>
      <c r="Z11" s="5">
        <v>1607341.5652503571</v>
      </c>
      <c r="AA11" s="5">
        <v>1868854.8897139558</v>
      </c>
      <c r="AB11" s="5">
        <v>2134684.4782699174</v>
      </c>
      <c r="AC11" s="5">
        <v>2395339.005862928</v>
      </c>
      <c r="AD11" s="5">
        <v>2642532.876102692</v>
      </c>
      <c r="AE11" s="5">
        <v>2828177.3591407719</v>
      </c>
      <c r="AF11" s="5">
        <v>2991870.3391248435</v>
      </c>
      <c r="AG11" s="5">
        <v>3126940.2094125641</v>
      </c>
      <c r="AH11" s="5">
        <v>3191988.2985691777</v>
      </c>
      <c r="AI11" s="5">
        <v>3265130.8276058496</v>
      </c>
    </row>
    <row r="12" spans="1:35" s="2" customFormat="1" ht="12.75" x14ac:dyDescent="0.2"/>
    <row r="13" spans="1:35" s="2" customFormat="1" ht="12.75" x14ac:dyDescent="0.2">
      <c r="A13" s="1" t="s">
        <v>130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21755.533517505704</v>
      </c>
      <c r="C14" s="5">
        <v>40994.157476018547</v>
      </c>
      <c r="D14" s="5">
        <v>77519.104956158233</v>
      </c>
      <c r="E14" s="5">
        <v>124591.14045702893</v>
      </c>
      <c r="F14" s="5">
        <v>184257.48396134775</v>
      </c>
      <c r="G14" s="5">
        <v>260151.38534231254</v>
      </c>
      <c r="H14" s="5">
        <v>357899.78658840043</v>
      </c>
      <c r="I14" s="5">
        <v>483849.56700198626</v>
      </c>
      <c r="J14" s="5">
        <v>644439.04852891923</v>
      </c>
      <c r="K14" s="5">
        <v>847309.57183692197</v>
      </c>
      <c r="L14" s="5">
        <v>1099072.1055167902</v>
      </c>
      <c r="M14" s="5">
        <v>1404071.3819753504</v>
      </c>
      <c r="N14" s="5">
        <v>1762652.9185056577</v>
      </c>
      <c r="O14" s="5">
        <v>2167679.2574936352</v>
      </c>
      <c r="P14" s="5">
        <v>2611884.9373565032</v>
      </c>
      <c r="Q14" s="5">
        <v>3073880.743912321</v>
      </c>
      <c r="R14" s="5">
        <v>3531378.0253864429</v>
      </c>
      <c r="S14" s="5">
        <v>3961147.2465473735</v>
      </c>
      <c r="T14" s="5">
        <v>4354083.6710185194</v>
      </c>
      <c r="U14" s="5">
        <v>4704408.5909021394</v>
      </c>
      <c r="V14" s="5">
        <v>5070401.8137195269</v>
      </c>
      <c r="W14" s="5">
        <v>5432652.9350141706</v>
      </c>
      <c r="X14" s="5">
        <v>5771671.6101374896</v>
      </c>
      <c r="Y14" s="5">
        <v>6099392.3148624254</v>
      </c>
      <c r="Z14" s="5">
        <v>6340866.5413349131</v>
      </c>
      <c r="AA14" s="5">
        <v>6557278.3686842257</v>
      </c>
      <c r="AB14" s="5">
        <v>6755072.4138277564</v>
      </c>
      <c r="AC14" s="5">
        <v>6930429.6445181547</v>
      </c>
      <c r="AD14" s="5">
        <v>7081122.2919444805</v>
      </c>
      <c r="AE14" s="5">
        <v>7212560.6517904606</v>
      </c>
      <c r="AF14" s="5">
        <v>7326972.4928670451</v>
      </c>
      <c r="AG14" s="5">
        <v>7432393.6955280202</v>
      </c>
      <c r="AH14" s="5">
        <v>7542190.8726390665</v>
      </c>
      <c r="AI14" s="5">
        <v>7624459.1923005357</v>
      </c>
    </row>
    <row r="15" spans="1:35" s="2" customFormat="1" ht="12.75" x14ac:dyDescent="0.2">
      <c r="A15" s="4" t="s">
        <v>48</v>
      </c>
      <c r="B15" s="5">
        <v>21755.533517505704</v>
      </c>
      <c r="C15" s="5">
        <v>40994.157476018547</v>
      </c>
      <c r="D15" s="5">
        <v>69797.592228399983</v>
      </c>
      <c r="E15" s="5">
        <v>112096.05780883516</v>
      </c>
      <c r="F15" s="5">
        <v>166423.78223760292</v>
      </c>
      <c r="G15" s="5">
        <v>236232.88400436434</v>
      </c>
      <c r="H15" s="5">
        <v>327270.15745160484</v>
      </c>
      <c r="I15" s="5">
        <v>445723.11277223571</v>
      </c>
      <c r="J15" s="5">
        <v>597889.08074182482</v>
      </c>
      <c r="K15" s="5">
        <v>791105.81051417836</v>
      </c>
      <c r="L15" s="5">
        <v>1031725.5532048104</v>
      </c>
      <c r="M15" s="5">
        <v>1323987.4347188794</v>
      </c>
      <c r="N15" s="5">
        <v>1668008.5704159734</v>
      </c>
      <c r="O15" s="5">
        <v>2056129.1282524874</v>
      </c>
      <c r="P15" s="5">
        <v>2480650.5475716242</v>
      </c>
      <c r="Q15" s="5">
        <v>2919769.5587198185</v>
      </c>
      <c r="R15" s="5">
        <v>3350690.88610418</v>
      </c>
      <c r="S15" s="5">
        <v>3749210.7936134809</v>
      </c>
      <c r="T15" s="5">
        <v>4106060.8691220838</v>
      </c>
      <c r="U15" s="5">
        <v>4415351.6639183974</v>
      </c>
      <c r="V15" s="5">
        <v>4715947.8832632042</v>
      </c>
      <c r="W15" s="5">
        <v>5021152.2103631934</v>
      </c>
      <c r="X15" s="5">
        <v>5305033.607415529</v>
      </c>
      <c r="Y15" s="5">
        <v>5585016.4090487035</v>
      </c>
      <c r="Z15" s="5">
        <v>5802701.2471471336</v>
      </c>
      <c r="AA15" s="5">
        <v>6004075.6350225434</v>
      </c>
      <c r="AB15" s="5">
        <v>6205370.4597261334</v>
      </c>
      <c r="AC15" s="5">
        <v>6399106.7831068607</v>
      </c>
      <c r="AD15" s="5">
        <v>6577726.1038418654</v>
      </c>
      <c r="AE15" s="5">
        <v>6740194.1006974922</v>
      </c>
      <c r="AF15" s="5">
        <v>6884601.2575500654</v>
      </c>
      <c r="AG15" s="5">
        <v>7001956.9359839782</v>
      </c>
      <c r="AH15" s="5">
        <v>7090431.1830473719</v>
      </c>
      <c r="AI15" s="5">
        <v>7120903.8778542802</v>
      </c>
    </row>
    <row r="16" spans="1:35" s="2" customFormat="1" ht="12.75" x14ac:dyDescent="0.2">
      <c r="A16" s="4" t="s">
        <v>49</v>
      </c>
      <c r="B16" s="5">
        <v>21755.533517505704</v>
      </c>
      <c r="C16" s="5">
        <v>40994.157476018547</v>
      </c>
      <c r="D16" s="5">
        <v>49196.684245650846</v>
      </c>
      <c r="E16" s="5">
        <v>63454.169778085336</v>
      </c>
      <c r="F16" s="5">
        <v>80041.739435673808</v>
      </c>
      <c r="G16" s="5">
        <v>98270.689882472332</v>
      </c>
      <c r="H16" s="5">
        <v>119595.02651209162</v>
      </c>
      <c r="I16" s="5">
        <v>145556.41738083327</v>
      </c>
      <c r="J16" s="5">
        <v>177781.94725423903</v>
      </c>
      <c r="K16" s="5">
        <v>216910.12750707724</v>
      </c>
      <c r="L16" s="5">
        <v>265010.97374696919</v>
      </c>
      <c r="M16" s="5">
        <v>324685.7411030535</v>
      </c>
      <c r="N16" s="5">
        <v>397610.00680588972</v>
      </c>
      <c r="O16" s="5">
        <v>487377.45371038024</v>
      </c>
      <c r="P16" s="5">
        <v>598481.83767217456</v>
      </c>
      <c r="Q16" s="5">
        <v>735538.88778553053</v>
      </c>
      <c r="R16" s="5">
        <v>901882.09173855151</v>
      </c>
      <c r="S16" s="5">
        <v>1100034.3394691381</v>
      </c>
      <c r="T16" s="5">
        <v>1332438.0283123394</v>
      </c>
      <c r="U16" s="5">
        <v>1598984.014260499</v>
      </c>
      <c r="V16" s="5">
        <v>1897007.4991409003</v>
      </c>
      <c r="W16" s="5">
        <v>2221671.4266233523</v>
      </c>
      <c r="X16" s="5">
        <v>2565273.157651809</v>
      </c>
      <c r="Y16" s="5">
        <v>2918340.2732152641</v>
      </c>
      <c r="Z16" s="5">
        <v>3269033.2769656996</v>
      </c>
      <c r="AA16" s="5">
        <v>3606525.5153812217</v>
      </c>
      <c r="AB16" s="5">
        <v>3920359.0294446782</v>
      </c>
      <c r="AC16" s="5">
        <v>4204416.2703557042</v>
      </c>
      <c r="AD16" s="5">
        <v>4460231.8490350069</v>
      </c>
      <c r="AE16" s="5">
        <v>4748409.6573656006</v>
      </c>
      <c r="AF16" s="5">
        <v>5006512.5867483858</v>
      </c>
      <c r="AG16" s="5">
        <v>5217195.8657266898</v>
      </c>
      <c r="AH16" s="5">
        <v>5313228.614112949</v>
      </c>
      <c r="AI16" s="5">
        <v>5422071.0331621608</v>
      </c>
    </row>
    <row r="17" spans="1:35" s="2" customFormat="1" ht="12.75" x14ac:dyDescent="0.2">
      <c r="A17" s="4" t="s">
        <v>50</v>
      </c>
      <c r="B17" s="5">
        <v>21755.533517505708</v>
      </c>
      <c r="C17" s="5">
        <v>40994.157476018554</v>
      </c>
      <c r="D17" s="5">
        <v>49196.684245650831</v>
      </c>
      <c r="E17" s="5">
        <v>62770.11480024011</v>
      </c>
      <c r="F17" s="5">
        <v>78967.441972583052</v>
      </c>
      <c r="G17" s="5">
        <v>96513.82270778394</v>
      </c>
      <c r="H17" s="5">
        <v>116864.1595835771</v>
      </c>
      <c r="I17" s="5">
        <v>141659.1315576497</v>
      </c>
      <c r="J17" s="5">
        <v>171942.98957419294</v>
      </c>
      <c r="K17" s="5">
        <v>208456.46454755476</v>
      </c>
      <c r="L17" s="5">
        <v>252790.69135020845</v>
      </c>
      <c r="M17" s="5">
        <v>307463.98264858127</v>
      </c>
      <c r="N17" s="5">
        <v>373591.74657637964</v>
      </c>
      <c r="O17" s="5">
        <v>454225.59193769383</v>
      </c>
      <c r="P17" s="5">
        <v>553631.55040629965</v>
      </c>
      <c r="Q17" s="5">
        <v>676038.36176848086</v>
      </c>
      <c r="R17" s="5">
        <v>824719.93412837805</v>
      </c>
      <c r="S17" s="5">
        <v>1003222.7013978455</v>
      </c>
      <c r="T17" s="5">
        <v>1215398.0431898311</v>
      </c>
      <c r="U17" s="5">
        <v>1462881.8871949534</v>
      </c>
      <c r="V17" s="5">
        <v>1745488.9369272625</v>
      </c>
      <c r="W17" s="5">
        <v>2059685.1413448674</v>
      </c>
      <c r="X17" s="5">
        <v>2398192.11590354</v>
      </c>
      <c r="Y17" s="5">
        <v>2750962.0459229485</v>
      </c>
      <c r="Z17" s="5">
        <v>3105091.4232528498</v>
      </c>
      <c r="AA17" s="5">
        <v>3448624.3290888243</v>
      </c>
      <c r="AB17" s="5">
        <v>3770275.9707101104</v>
      </c>
      <c r="AC17" s="5">
        <v>4063191.4575493764</v>
      </c>
      <c r="AD17" s="5">
        <v>4324436.81698409</v>
      </c>
      <c r="AE17" s="5">
        <v>4614663.9655368524</v>
      </c>
      <c r="AF17" s="5">
        <v>4881757.5333352517</v>
      </c>
      <c r="AG17" s="5">
        <v>5102147.519275547</v>
      </c>
      <c r="AH17" s="5">
        <v>5208284.7904828945</v>
      </c>
      <c r="AI17" s="5">
        <v>5327629.5482122954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19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 t="shared" ref="B2:AI2" si="0">SUM(B8,B14)</f>
        <v>6800.166585387844</v>
      </c>
      <c r="C2" s="5">
        <f t="shared" si="0"/>
        <v>6805.6134005896947</v>
      </c>
      <c r="D2" s="5">
        <f t="shared" si="0"/>
        <v>6705.7933535703378</v>
      </c>
      <c r="E2" s="5">
        <f t="shared" si="0"/>
        <v>6616.8790857203858</v>
      </c>
      <c r="F2" s="5">
        <f t="shared" si="0"/>
        <v>6574.3788058752789</v>
      </c>
      <c r="G2" s="5">
        <f t="shared" si="0"/>
        <v>6536.6077514819972</v>
      </c>
      <c r="H2" s="5">
        <f t="shared" si="0"/>
        <v>6528.6638836376678</v>
      </c>
      <c r="I2" s="5">
        <f t="shared" si="0"/>
        <v>6557.8781568047671</v>
      </c>
      <c r="J2" s="5">
        <f t="shared" si="0"/>
        <v>6539.2932756616665</v>
      </c>
      <c r="K2" s="5">
        <f t="shared" si="0"/>
        <v>6571.4054376393888</v>
      </c>
      <c r="L2" s="5">
        <f t="shared" si="0"/>
        <v>6631.6376218652149</v>
      </c>
      <c r="M2" s="5">
        <f t="shared" si="0"/>
        <v>6818.9074780754554</v>
      </c>
      <c r="N2" s="5">
        <f t="shared" si="0"/>
        <v>6930.2414547477038</v>
      </c>
      <c r="O2" s="5">
        <f t="shared" si="0"/>
        <v>7090.5124076521806</v>
      </c>
      <c r="P2" s="5">
        <f t="shared" si="0"/>
        <v>7305.421210516075</v>
      </c>
      <c r="Q2" s="5">
        <f t="shared" si="0"/>
        <v>7522.4517622392377</v>
      </c>
      <c r="R2" s="5">
        <f t="shared" si="0"/>
        <v>7772.3064501825902</v>
      </c>
      <c r="S2" s="5">
        <f t="shared" si="0"/>
        <v>8020.0432181258748</v>
      </c>
      <c r="T2" s="5">
        <f t="shared" si="0"/>
        <v>8257.819889717528</v>
      </c>
      <c r="U2" s="5">
        <f t="shared" si="0"/>
        <v>8486.1499312662927</v>
      </c>
      <c r="V2" s="5">
        <f t="shared" si="0"/>
        <v>8701.4357122560723</v>
      </c>
      <c r="W2" s="5">
        <f t="shared" si="0"/>
        <v>8890.6972169564579</v>
      </c>
      <c r="X2" s="5">
        <f t="shared" si="0"/>
        <v>9081.6430147177107</v>
      </c>
      <c r="Y2" s="5">
        <f t="shared" si="0"/>
        <v>9262.8636126103338</v>
      </c>
      <c r="Z2" s="5">
        <f t="shared" si="0"/>
        <v>9400.643835583247</v>
      </c>
      <c r="AA2" s="5">
        <f t="shared" si="0"/>
        <v>9555.8750760068506</v>
      </c>
      <c r="AB2" s="5">
        <f t="shared" si="0"/>
        <v>9681.1143249874003</v>
      </c>
      <c r="AC2" s="5">
        <f t="shared" si="0"/>
        <v>9810.9882345936712</v>
      </c>
      <c r="AD2" s="5">
        <f t="shared" si="0"/>
        <v>9945.0715987569401</v>
      </c>
      <c r="AE2" s="5">
        <f t="shared" si="0"/>
        <v>10052.671299165366</v>
      </c>
      <c r="AF2" s="5">
        <f t="shared" si="0"/>
        <v>10155.435126808348</v>
      </c>
      <c r="AG2" s="5">
        <f t="shared" si="0"/>
        <v>10252.413866068582</v>
      </c>
      <c r="AH2" s="5">
        <f t="shared" si="0"/>
        <v>10363.325136234873</v>
      </c>
      <c r="AI2" s="5">
        <f t="shared" si="0"/>
        <v>10461.56166869988</v>
      </c>
    </row>
    <row r="3" spans="1:35" s="2" customFormat="1" ht="12.75" x14ac:dyDescent="0.2">
      <c r="A3" s="4" t="s">
        <v>48</v>
      </c>
      <c r="B3" s="5">
        <f t="shared" ref="B3:AI3" si="1">SUM(B9,B15)</f>
        <v>6804.5352739930377</v>
      </c>
      <c r="C3" s="5">
        <f t="shared" si="1"/>
        <v>6810.3022208761386</v>
      </c>
      <c r="D3" s="5">
        <f t="shared" si="1"/>
        <v>6733.2338799844001</v>
      </c>
      <c r="E3" s="5">
        <f t="shared" si="1"/>
        <v>6685.6643745411839</v>
      </c>
      <c r="F3" s="5">
        <f t="shared" si="1"/>
        <v>6671.8108629146263</v>
      </c>
      <c r="G3" s="5">
        <f t="shared" si="1"/>
        <v>6669.9599949542335</v>
      </c>
      <c r="H3" s="5">
        <f t="shared" si="1"/>
        <v>6704.8794360059273</v>
      </c>
      <c r="I3" s="5">
        <f t="shared" si="1"/>
        <v>6744.207852997808</v>
      </c>
      <c r="J3" s="5">
        <f t="shared" si="1"/>
        <v>6759.398739413321</v>
      </c>
      <c r="K3" s="5">
        <f t="shared" si="1"/>
        <v>6832.2621881283885</v>
      </c>
      <c r="L3" s="5">
        <f t="shared" si="1"/>
        <v>6922.2320179251528</v>
      </c>
      <c r="M3" s="5">
        <f t="shared" si="1"/>
        <v>7113.9455234445459</v>
      </c>
      <c r="N3" s="5">
        <f t="shared" si="1"/>
        <v>7262.2453575758609</v>
      </c>
      <c r="O3" s="5">
        <f t="shared" si="1"/>
        <v>7458.7039079532169</v>
      </c>
      <c r="P3" s="5">
        <f t="shared" si="1"/>
        <v>7671.4915538045234</v>
      </c>
      <c r="Q3" s="5">
        <f t="shared" si="1"/>
        <v>7872.2511147936802</v>
      </c>
      <c r="R3" s="5">
        <f t="shared" si="1"/>
        <v>8115.7884847581881</v>
      </c>
      <c r="S3" s="5">
        <f t="shared" si="1"/>
        <v>8328.0476686607617</v>
      </c>
      <c r="T3" s="5">
        <f t="shared" si="1"/>
        <v>8549.6534850112221</v>
      </c>
      <c r="U3" s="5">
        <f t="shared" si="1"/>
        <v>8714.9369060337121</v>
      </c>
      <c r="V3" s="5">
        <f t="shared" si="1"/>
        <v>8874.6369890780261</v>
      </c>
      <c r="W3" s="5">
        <f t="shared" si="1"/>
        <v>9025.5134244015499</v>
      </c>
      <c r="X3" s="5">
        <f t="shared" si="1"/>
        <v>9177.46288016367</v>
      </c>
      <c r="Y3" s="5">
        <f t="shared" si="1"/>
        <v>9303.080710174343</v>
      </c>
      <c r="Z3" s="5">
        <f t="shared" si="1"/>
        <v>9412.9761107142949</v>
      </c>
      <c r="AA3" s="5">
        <f t="shared" si="1"/>
        <v>9490.7521543951843</v>
      </c>
      <c r="AB3" s="5">
        <f t="shared" si="1"/>
        <v>9580.2801016808662</v>
      </c>
      <c r="AC3" s="5">
        <f t="shared" si="1"/>
        <v>9665.7484114263279</v>
      </c>
      <c r="AD3" s="5">
        <f t="shared" si="1"/>
        <v>9757.6387643031667</v>
      </c>
      <c r="AE3" s="5">
        <f t="shared" si="1"/>
        <v>9838.0649447907963</v>
      </c>
      <c r="AF3" s="5">
        <f t="shared" si="1"/>
        <v>9925.1445206904009</v>
      </c>
      <c r="AG3" s="5">
        <f t="shared" si="1"/>
        <v>9997.6503356297762</v>
      </c>
      <c r="AH3" s="5">
        <f t="shared" si="1"/>
        <v>10042.18852520602</v>
      </c>
      <c r="AI3" s="5">
        <f t="shared" si="1"/>
        <v>10075.91215563844</v>
      </c>
    </row>
    <row r="4" spans="1:35" s="2" customFormat="1" ht="12.75" x14ac:dyDescent="0.2">
      <c r="A4" s="4" t="s">
        <v>49</v>
      </c>
      <c r="B4" s="5">
        <f t="shared" ref="B4:AI4" si="2">SUM(B10,B16)</f>
        <v>6809.3193896198873</v>
      </c>
      <c r="C4" s="5">
        <f t="shared" si="2"/>
        <v>6815.436910122975</v>
      </c>
      <c r="D4" s="5">
        <f t="shared" si="2"/>
        <v>6776.5361401269083</v>
      </c>
      <c r="E4" s="5">
        <f t="shared" si="2"/>
        <v>6861.7385519640748</v>
      </c>
      <c r="F4" s="5">
        <f t="shared" si="2"/>
        <v>6914.071905468174</v>
      </c>
      <c r="G4" s="5">
        <f t="shared" si="2"/>
        <v>6955.8462835236205</v>
      </c>
      <c r="H4" s="5">
        <f t="shared" si="2"/>
        <v>7003.3594438921436</v>
      </c>
      <c r="I4" s="5">
        <f t="shared" si="2"/>
        <v>7047.1954036757579</v>
      </c>
      <c r="J4" s="5">
        <f t="shared" si="2"/>
        <v>7061.579944883315</v>
      </c>
      <c r="K4" s="5">
        <f t="shared" si="2"/>
        <v>7094.000532639031</v>
      </c>
      <c r="L4" s="5">
        <f t="shared" si="2"/>
        <v>7140.2316584257396</v>
      </c>
      <c r="M4" s="5">
        <f t="shared" si="2"/>
        <v>7153.2976359750255</v>
      </c>
      <c r="N4" s="5">
        <f t="shared" si="2"/>
        <v>7221.3189155181262</v>
      </c>
      <c r="O4" s="5">
        <f t="shared" si="2"/>
        <v>7265.5035165467707</v>
      </c>
      <c r="P4" s="5">
        <f t="shared" si="2"/>
        <v>7327.5197692149277</v>
      </c>
      <c r="Q4" s="5">
        <f t="shared" si="2"/>
        <v>7398.6550608917041</v>
      </c>
      <c r="R4" s="5">
        <f t="shared" si="2"/>
        <v>7481.3323142997342</v>
      </c>
      <c r="S4" s="5">
        <f t="shared" si="2"/>
        <v>7565.7950719565924</v>
      </c>
      <c r="T4" s="5">
        <f t="shared" si="2"/>
        <v>7676.3046147472387</v>
      </c>
      <c r="U4" s="5">
        <f t="shared" si="2"/>
        <v>7785.416696069844</v>
      </c>
      <c r="V4" s="5">
        <f t="shared" si="2"/>
        <v>7910.6291565282809</v>
      </c>
      <c r="W4" s="5">
        <f t="shared" si="2"/>
        <v>8054.4510669070514</v>
      </c>
      <c r="X4" s="5">
        <f t="shared" si="2"/>
        <v>8209.2470195077094</v>
      </c>
      <c r="Y4" s="5">
        <f t="shared" si="2"/>
        <v>8363.5051314068933</v>
      </c>
      <c r="Z4" s="5">
        <f t="shared" si="2"/>
        <v>8523.9866125986737</v>
      </c>
      <c r="AA4" s="5">
        <f t="shared" si="2"/>
        <v>8696.2817113739402</v>
      </c>
      <c r="AB4" s="5">
        <f t="shared" si="2"/>
        <v>8867.3422497370229</v>
      </c>
      <c r="AC4" s="5">
        <f t="shared" si="2"/>
        <v>9010.6594451613673</v>
      </c>
      <c r="AD4" s="5">
        <f t="shared" si="2"/>
        <v>9166.2125373731487</v>
      </c>
      <c r="AE4" s="5">
        <f t="shared" si="2"/>
        <v>9314.0455712574985</v>
      </c>
      <c r="AF4" s="5">
        <f t="shared" si="2"/>
        <v>9441.0154554254386</v>
      </c>
      <c r="AG4" s="5">
        <f t="shared" si="2"/>
        <v>9563.572072360239</v>
      </c>
      <c r="AH4" s="5">
        <f t="shared" si="2"/>
        <v>9634.4520588490723</v>
      </c>
      <c r="AI4" s="5">
        <f t="shared" si="2"/>
        <v>9712.9987222787204</v>
      </c>
    </row>
    <row r="5" spans="1:35" s="2" customFormat="1" ht="12.75" x14ac:dyDescent="0.2">
      <c r="A5" s="4" t="s">
        <v>50</v>
      </c>
      <c r="B5" s="5">
        <f t="shared" ref="B5:AI5" si="3">SUM(B11,B17)</f>
        <v>6800.7809788115783</v>
      </c>
      <c r="C5" s="5">
        <f t="shared" si="3"/>
        <v>6806.4146131756315</v>
      </c>
      <c r="D5" s="5">
        <f t="shared" si="3"/>
        <v>6760.7765977675936</v>
      </c>
      <c r="E5" s="5">
        <f t="shared" si="3"/>
        <v>6802.1963516741325</v>
      </c>
      <c r="F5" s="5">
        <f t="shared" si="3"/>
        <v>6817.7123929669251</v>
      </c>
      <c r="G5" s="5">
        <f t="shared" si="3"/>
        <v>6824.606886483969</v>
      </c>
      <c r="H5" s="5">
        <f t="shared" si="3"/>
        <v>6841.8506673224911</v>
      </c>
      <c r="I5" s="5">
        <f t="shared" si="3"/>
        <v>6871.9032580638814</v>
      </c>
      <c r="J5" s="5">
        <f t="shared" si="3"/>
        <v>6885.0891407329</v>
      </c>
      <c r="K5" s="5">
        <f t="shared" si="3"/>
        <v>6896.2990628529069</v>
      </c>
      <c r="L5" s="5">
        <f t="shared" si="3"/>
        <v>6929.9258628649441</v>
      </c>
      <c r="M5" s="5">
        <f t="shared" si="3"/>
        <v>6929.5885450331316</v>
      </c>
      <c r="N5" s="5">
        <f t="shared" si="3"/>
        <v>6979.4661811065207</v>
      </c>
      <c r="O5" s="5">
        <f t="shared" si="3"/>
        <v>7019.0145949496018</v>
      </c>
      <c r="P5" s="5">
        <f t="shared" si="3"/>
        <v>7061.5689339722194</v>
      </c>
      <c r="Q5" s="5">
        <f t="shared" si="3"/>
        <v>7124.7152282254738</v>
      </c>
      <c r="R5" s="5">
        <f t="shared" si="3"/>
        <v>7200.0278949012527</v>
      </c>
      <c r="S5" s="5">
        <f t="shared" si="3"/>
        <v>7288.3175020833341</v>
      </c>
      <c r="T5" s="5">
        <f t="shared" si="3"/>
        <v>7390.7802834333797</v>
      </c>
      <c r="U5" s="5">
        <f t="shared" si="3"/>
        <v>7506.4896991865262</v>
      </c>
      <c r="V5" s="5">
        <f t="shared" si="3"/>
        <v>7629.8309803117936</v>
      </c>
      <c r="W5" s="5">
        <f t="shared" si="3"/>
        <v>7787.1287120236666</v>
      </c>
      <c r="X5" s="5">
        <f t="shared" si="3"/>
        <v>7936.617568957724</v>
      </c>
      <c r="Y5" s="5">
        <f t="shared" si="3"/>
        <v>8109.6612980345781</v>
      </c>
      <c r="Z5" s="5">
        <f t="shared" si="3"/>
        <v>8307.8006330239805</v>
      </c>
      <c r="AA5" s="5">
        <f t="shared" si="3"/>
        <v>8519.1781697739007</v>
      </c>
      <c r="AB5" s="5">
        <f t="shared" si="3"/>
        <v>8719.0094513057302</v>
      </c>
      <c r="AC5" s="5">
        <f t="shared" si="3"/>
        <v>8912.9506491184948</v>
      </c>
      <c r="AD5" s="5">
        <f t="shared" si="3"/>
        <v>9098.3022814372744</v>
      </c>
      <c r="AE5" s="5">
        <f t="shared" si="3"/>
        <v>9289.7616399103808</v>
      </c>
      <c r="AF5" s="5">
        <f t="shared" si="3"/>
        <v>9449.1919918316999</v>
      </c>
      <c r="AG5" s="5">
        <f t="shared" si="3"/>
        <v>9614.2990737553937</v>
      </c>
      <c r="AH5" s="5">
        <f t="shared" si="3"/>
        <v>9735.021421615802</v>
      </c>
      <c r="AI5" s="5">
        <f t="shared" si="3"/>
        <v>9853.3077262778006</v>
      </c>
    </row>
    <row r="6" spans="1:35" s="2" customFormat="1" ht="12.75" x14ac:dyDescent="0.2"/>
    <row r="7" spans="1:35" s="2" customFormat="1" ht="12.75" x14ac:dyDescent="0.2">
      <c r="A7" s="1" t="s">
        <v>20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2782.8421608808758</v>
      </c>
      <c r="C8" s="5">
        <v>2784.5512620661802</v>
      </c>
      <c r="D8" s="5">
        <v>2741.9678561249052</v>
      </c>
      <c r="E8" s="5">
        <v>2703.4140049638031</v>
      </c>
      <c r="F8" s="5">
        <v>2683.3475870874499</v>
      </c>
      <c r="G8" s="5">
        <v>2664.3260527541693</v>
      </c>
      <c r="H8" s="5">
        <v>2656.6041102867239</v>
      </c>
      <c r="I8" s="5">
        <v>2662.9306957407384</v>
      </c>
      <c r="J8" s="5">
        <v>2648.3709225610255</v>
      </c>
      <c r="K8" s="5">
        <v>2653.412179385045</v>
      </c>
      <c r="L8" s="5">
        <v>2668.7002736001268</v>
      </c>
      <c r="M8" s="5">
        <v>2734.7695615950415</v>
      </c>
      <c r="N8" s="5">
        <v>2769.9440269798929</v>
      </c>
      <c r="O8" s="5">
        <v>2826.3005013463148</v>
      </c>
      <c r="P8" s="5">
        <v>2907.0384508145253</v>
      </c>
      <c r="Q8" s="5">
        <v>2992.9258178121731</v>
      </c>
      <c r="R8" s="5">
        <v>3096.2061410811461</v>
      </c>
      <c r="S8" s="5">
        <v>3203.63837369159</v>
      </c>
      <c r="T8" s="5">
        <v>3309.9294164148382</v>
      </c>
      <c r="U8" s="5">
        <v>3414.0742048686598</v>
      </c>
      <c r="V8" s="5">
        <v>3502.8372893745836</v>
      </c>
      <c r="W8" s="5">
        <v>3575.242751748247</v>
      </c>
      <c r="X8" s="5">
        <v>3648.7579348677509</v>
      </c>
      <c r="Y8" s="5">
        <v>3717.9616533749459</v>
      </c>
      <c r="Z8" s="5">
        <v>3769.211045102395</v>
      </c>
      <c r="AA8" s="5">
        <v>3828.6140852416802</v>
      </c>
      <c r="AB8" s="5">
        <v>3875.569235641186</v>
      </c>
      <c r="AC8" s="5">
        <v>3925.0038907961261</v>
      </c>
      <c r="AD8" s="5">
        <v>3976.0730714732663</v>
      </c>
      <c r="AE8" s="5">
        <v>4016.4375452871327</v>
      </c>
      <c r="AF8" s="5">
        <v>4055.0731315506773</v>
      </c>
      <c r="AG8" s="5">
        <v>4091.4373288283214</v>
      </c>
      <c r="AH8" s="5">
        <v>4133.3758648976054</v>
      </c>
      <c r="AI8" s="5">
        <v>4170.4374607196314</v>
      </c>
    </row>
    <row r="9" spans="1:35" s="2" customFormat="1" ht="12.75" x14ac:dyDescent="0.2">
      <c r="A9" s="4" t="s">
        <v>48</v>
      </c>
      <c r="B9" s="5">
        <v>2784.6544803266943</v>
      </c>
      <c r="C9" s="5">
        <v>2786.4978806221925</v>
      </c>
      <c r="D9" s="5">
        <v>2753.8493051316423</v>
      </c>
      <c r="E9" s="5">
        <v>2732.7884949485665</v>
      </c>
      <c r="F9" s="5">
        <v>2725.0053034563766</v>
      </c>
      <c r="G9" s="5">
        <v>2721.3680441747124</v>
      </c>
      <c r="H9" s="5">
        <v>2731.9705231804687</v>
      </c>
      <c r="I9" s="5">
        <v>2743.3083741498672</v>
      </c>
      <c r="J9" s="5">
        <v>2743.5474394311054</v>
      </c>
      <c r="K9" s="5">
        <v>2767.0564544264203</v>
      </c>
      <c r="L9" s="5">
        <v>2796.7154270522142</v>
      </c>
      <c r="M9" s="5">
        <v>2866.970949741386</v>
      </c>
      <c r="N9" s="5">
        <v>2919.5306199076681</v>
      </c>
      <c r="O9" s="5">
        <v>2992.4784516785712</v>
      </c>
      <c r="P9" s="5">
        <v>3074.0273190816342</v>
      </c>
      <c r="Q9" s="5">
        <v>3154.017096969058</v>
      </c>
      <c r="R9" s="5">
        <v>3255.565460707443</v>
      </c>
      <c r="S9" s="5">
        <v>3348.0501569820008</v>
      </c>
      <c r="T9" s="5">
        <v>3447.2823637021329</v>
      </c>
      <c r="U9" s="5">
        <v>3524.65565059665</v>
      </c>
      <c r="V9" s="5">
        <v>3594.446222539334</v>
      </c>
      <c r="W9" s="5">
        <v>3653.303384878991</v>
      </c>
      <c r="X9" s="5">
        <v>3712.8461886774649</v>
      </c>
      <c r="Y9" s="5">
        <v>3761.6000960645533</v>
      </c>
      <c r="Z9" s="5">
        <v>3804.3067830537225</v>
      </c>
      <c r="AA9" s="5">
        <v>3833.9961139032498</v>
      </c>
      <c r="AB9" s="5">
        <v>3868.5103232529236</v>
      </c>
      <c r="AC9" s="5">
        <v>3901.4501559502351</v>
      </c>
      <c r="AD9" s="5">
        <v>3937.1954866956021</v>
      </c>
      <c r="AE9" s="5">
        <v>3968.3536707989815</v>
      </c>
      <c r="AF9" s="5">
        <v>4002.4800188326017</v>
      </c>
      <c r="AG9" s="5">
        <v>4030.9020277307754</v>
      </c>
      <c r="AH9" s="5">
        <v>4048.1247237756211</v>
      </c>
      <c r="AI9" s="5">
        <v>4061.5580444805159</v>
      </c>
    </row>
    <row r="10" spans="1:35" s="2" customFormat="1" ht="12.75" x14ac:dyDescent="0.2">
      <c r="A10" s="4" t="s">
        <v>49</v>
      </c>
      <c r="B10" s="5">
        <v>2786.6391367225006</v>
      </c>
      <c r="C10" s="5">
        <v>2788.6296068894894</v>
      </c>
      <c r="D10" s="5">
        <v>2772.4758238796667</v>
      </c>
      <c r="E10" s="5">
        <v>2806.7064846273884</v>
      </c>
      <c r="F10" s="5">
        <v>2827.5379850696668</v>
      </c>
      <c r="G10" s="5">
        <v>2843.9437859907007</v>
      </c>
      <c r="H10" s="5">
        <v>2862.7011058416283</v>
      </c>
      <c r="I10" s="5">
        <v>2879.3616947974178</v>
      </c>
      <c r="J10" s="5">
        <v>2883.7893955236573</v>
      </c>
      <c r="K10" s="5">
        <v>2895.3790140557021</v>
      </c>
      <c r="L10" s="5">
        <v>2911.9268039163417</v>
      </c>
      <c r="M10" s="5">
        <v>2914.4476820213858</v>
      </c>
      <c r="N10" s="5">
        <v>2939.162480945371</v>
      </c>
      <c r="O10" s="5">
        <v>2953.0890890736705</v>
      </c>
      <c r="P10" s="5">
        <v>2974.0278301442313</v>
      </c>
      <c r="Q10" s="5">
        <v>2997.5194032409331</v>
      </c>
      <c r="R10" s="5">
        <v>3024.9929352323347</v>
      </c>
      <c r="S10" s="5">
        <v>3052.417981404456</v>
      </c>
      <c r="T10" s="5">
        <v>3089.9978726291802</v>
      </c>
      <c r="U10" s="5">
        <v>3126.8668293903129</v>
      </c>
      <c r="V10" s="5">
        <v>3170.7503174714243</v>
      </c>
      <c r="W10" s="5">
        <v>3223.4376054955833</v>
      </c>
      <c r="X10" s="5">
        <v>3282.4135782957651</v>
      </c>
      <c r="Y10" s="5">
        <v>3343.6243312132419</v>
      </c>
      <c r="Z10" s="5">
        <v>3410.3513486038578</v>
      </c>
      <c r="AA10" s="5">
        <v>3484.9389420251541</v>
      </c>
      <c r="AB10" s="5">
        <v>3561.6695490875045</v>
      </c>
      <c r="AC10" s="5">
        <v>3628.9517289097575</v>
      </c>
      <c r="AD10" s="5">
        <v>3701.5754309331955</v>
      </c>
      <c r="AE10" s="5">
        <v>3758.7474193160024</v>
      </c>
      <c r="AF10" s="5">
        <v>3807.6914197137589</v>
      </c>
      <c r="AG10" s="5">
        <v>3855.3513616842247</v>
      </c>
      <c r="AH10" s="5">
        <v>3883.156530158768</v>
      </c>
      <c r="AI10" s="5">
        <v>3913.9437757870182</v>
      </c>
    </row>
    <row r="11" spans="1:35" s="2" customFormat="1" ht="12.75" x14ac:dyDescent="0.2">
      <c r="A11" s="4" t="s">
        <v>50</v>
      </c>
      <c r="B11" s="5">
        <v>2783.097037629906</v>
      </c>
      <c r="C11" s="5">
        <v>2784.8834807455737</v>
      </c>
      <c r="D11" s="5">
        <v>2765.7402544730735</v>
      </c>
      <c r="E11" s="5">
        <v>2782.0673205257394</v>
      </c>
      <c r="F11" s="5">
        <v>2787.4352652604161</v>
      </c>
      <c r="G11" s="5">
        <v>2789.2732902100424</v>
      </c>
      <c r="H11" s="5">
        <v>2795.2122271861426</v>
      </c>
      <c r="I11" s="5">
        <v>2806.1013370275709</v>
      </c>
      <c r="J11" s="5">
        <v>2809.8470751657219</v>
      </c>
      <c r="K11" s="5">
        <v>2812.064581327817</v>
      </c>
      <c r="L11" s="5">
        <v>2823.1606683307041</v>
      </c>
      <c r="M11" s="5">
        <v>2820.0345945184717</v>
      </c>
      <c r="N11" s="5">
        <v>2836.6483800726946</v>
      </c>
      <c r="O11" s="5">
        <v>2848.5664804759185</v>
      </c>
      <c r="P11" s="5">
        <v>2860.907728865076</v>
      </c>
      <c r="Q11" s="5">
        <v>2880.8064970417404</v>
      </c>
      <c r="R11" s="5">
        <v>2904.8290100600698</v>
      </c>
      <c r="S11" s="5">
        <v>2933.3774971659113</v>
      </c>
      <c r="T11" s="5">
        <v>2967.0486195528861</v>
      </c>
      <c r="U11" s="5">
        <v>3005.5197130447559</v>
      </c>
      <c r="V11" s="5">
        <v>3047.2889100897155</v>
      </c>
      <c r="W11" s="5">
        <v>3103.8970662220449</v>
      </c>
      <c r="X11" s="5">
        <v>3159.0117973163688</v>
      </c>
      <c r="Y11" s="5">
        <v>3226.1996588476068</v>
      </c>
      <c r="Z11" s="5">
        <v>3306.1475275160724</v>
      </c>
      <c r="AA11" s="5">
        <v>3394.6814854240388</v>
      </c>
      <c r="AB11" s="5">
        <v>3481.4021486633455</v>
      </c>
      <c r="AC11" s="5">
        <v>3567.9431595979504</v>
      </c>
      <c r="AD11" s="5">
        <v>3652.2831704958417</v>
      </c>
      <c r="AE11" s="5">
        <v>3726.2043780793606</v>
      </c>
      <c r="AF11" s="5">
        <v>3786.1595986355896</v>
      </c>
      <c r="AG11" s="5">
        <v>3848.9531486582418</v>
      </c>
      <c r="AH11" s="5">
        <v>3894.9668392825633</v>
      </c>
      <c r="AI11" s="5">
        <v>3939.8504847877111</v>
      </c>
    </row>
    <row r="12" spans="1:35" s="2" customFormat="1" ht="12.75" x14ac:dyDescent="0.2"/>
    <row r="13" spans="1:35" s="2" customFormat="1" ht="12.75" x14ac:dyDescent="0.2">
      <c r="A13" s="1" t="s">
        <v>21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4017.3244245069677</v>
      </c>
      <c r="C14" s="5">
        <v>4021.0621385235145</v>
      </c>
      <c r="D14" s="5">
        <v>3963.825497445433</v>
      </c>
      <c r="E14" s="5">
        <v>3913.4650807565831</v>
      </c>
      <c r="F14" s="5">
        <v>3891.0312187878289</v>
      </c>
      <c r="G14" s="5">
        <v>3872.2816987278275</v>
      </c>
      <c r="H14" s="5">
        <v>3872.0597733509439</v>
      </c>
      <c r="I14" s="5">
        <v>3894.9474610640282</v>
      </c>
      <c r="J14" s="5">
        <v>3890.9223531006414</v>
      </c>
      <c r="K14" s="5">
        <v>3917.9932582543443</v>
      </c>
      <c r="L14" s="5">
        <v>3962.9373482650885</v>
      </c>
      <c r="M14" s="5">
        <v>4084.1379164804139</v>
      </c>
      <c r="N14" s="5">
        <v>4160.2974277678113</v>
      </c>
      <c r="O14" s="5">
        <v>4264.2119063058653</v>
      </c>
      <c r="P14" s="5">
        <v>4398.3827597015497</v>
      </c>
      <c r="Q14" s="5">
        <v>4529.5259444270641</v>
      </c>
      <c r="R14" s="5">
        <v>4676.1003091014436</v>
      </c>
      <c r="S14" s="5">
        <v>4816.4048444342843</v>
      </c>
      <c r="T14" s="5">
        <v>4947.8904733026902</v>
      </c>
      <c r="U14" s="5">
        <v>5072.0757263976329</v>
      </c>
      <c r="V14" s="5">
        <v>5198.5984228814887</v>
      </c>
      <c r="W14" s="5">
        <v>5315.4544652082113</v>
      </c>
      <c r="X14" s="5">
        <v>5432.8850798499598</v>
      </c>
      <c r="Y14" s="5">
        <v>5544.9019592353879</v>
      </c>
      <c r="Z14" s="5">
        <v>5631.4327904808524</v>
      </c>
      <c r="AA14" s="5">
        <v>5727.2609907651695</v>
      </c>
      <c r="AB14" s="5">
        <v>5805.5450893462148</v>
      </c>
      <c r="AC14" s="5">
        <v>5885.984343797546</v>
      </c>
      <c r="AD14" s="5">
        <v>5968.9985272836739</v>
      </c>
      <c r="AE14" s="5">
        <v>6036.2337538782322</v>
      </c>
      <c r="AF14" s="5">
        <v>6100.3619952576701</v>
      </c>
      <c r="AG14" s="5">
        <v>6160.9765372402599</v>
      </c>
      <c r="AH14" s="5">
        <v>6229.9492713372674</v>
      </c>
      <c r="AI14" s="5">
        <v>6291.1242079802496</v>
      </c>
    </row>
    <row r="15" spans="1:35" s="2" customFormat="1" ht="12.75" x14ac:dyDescent="0.2">
      <c r="A15" s="4" t="s">
        <v>48</v>
      </c>
      <c r="B15" s="5">
        <v>4019.8807936663434</v>
      </c>
      <c r="C15" s="5">
        <v>4023.8043402539461</v>
      </c>
      <c r="D15" s="5">
        <v>3979.3845748527579</v>
      </c>
      <c r="E15" s="5">
        <v>3952.8758795926169</v>
      </c>
      <c r="F15" s="5">
        <v>3946.8055594582502</v>
      </c>
      <c r="G15" s="5">
        <v>3948.5919507795215</v>
      </c>
      <c r="H15" s="5">
        <v>3972.9089128254586</v>
      </c>
      <c r="I15" s="5">
        <v>4000.8994788479413</v>
      </c>
      <c r="J15" s="5">
        <v>4015.8512999822156</v>
      </c>
      <c r="K15" s="5">
        <v>4065.2057337019687</v>
      </c>
      <c r="L15" s="5">
        <v>4125.5165908729387</v>
      </c>
      <c r="M15" s="5">
        <v>4246.9745737031599</v>
      </c>
      <c r="N15" s="5">
        <v>4342.7147376681924</v>
      </c>
      <c r="O15" s="5">
        <v>4466.2254562746457</v>
      </c>
      <c r="P15" s="5">
        <v>4597.4642347228892</v>
      </c>
      <c r="Q15" s="5">
        <v>4718.2340178246222</v>
      </c>
      <c r="R15" s="5">
        <v>4860.2230240507452</v>
      </c>
      <c r="S15" s="5">
        <v>4979.9975116787609</v>
      </c>
      <c r="T15" s="5">
        <v>5102.3711213090901</v>
      </c>
      <c r="U15" s="5">
        <v>5190.2812554370612</v>
      </c>
      <c r="V15" s="5">
        <v>5280.1907665386925</v>
      </c>
      <c r="W15" s="5">
        <v>5372.2100395225598</v>
      </c>
      <c r="X15" s="5">
        <v>5464.6166914862051</v>
      </c>
      <c r="Y15" s="5">
        <v>5541.4806141097897</v>
      </c>
      <c r="Z15" s="5">
        <v>5608.669327660572</v>
      </c>
      <c r="AA15" s="5">
        <v>5656.756040491935</v>
      </c>
      <c r="AB15" s="5">
        <v>5711.7697784279417</v>
      </c>
      <c r="AC15" s="5">
        <v>5764.2982554760929</v>
      </c>
      <c r="AD15" s="5">
        <v>5820.4432776075646</v>
      </c>
      <c r="AE15" s="5">
        <v>5869.7112739918157</v>
      </c>
      <c r="AF15" s="5">
        <v>5922.6645018577992</v>
      </c>
      <c r="AG15" s="5">
        <v>5966.7483078990017</v>
      </c>
      <c r="AH15" s="5">
        <v>5994.0638014303995</v>
      </c>
      <c r="AI15" s="5">
        <v>6014.3541111579243</v>
      </c>
    </row>
    <row r="16" spans="1:35" s="2" customFormat="1" ht="12.75" x14ac:dyDescent="0.2">
      <c r="A16" s="4" t="s">
        <v>49</v>
      </c>
      <c r="B16" s="5">
        <v>4022.6802528973867</v>
      </c>
      <c r="C16" s="5">
        <v>4026.8073032334851</v>
      </c>
      <c r="D16" s="5">
        <v>4004.0603162472416</v>
      </c>
      <c r="E16" s="5">
        <v>4055.0320673366864</v>
      </c>
      <c r="F16" s="5">
        <v>4086.5339203985068</v>
      </c>
      <c r="G16" s="5">
        <v>4111.9024975329203</v>
      </c>
      <c r="H16" s="5">
        <v>4140.6583380505153</v>
      </c>
      <c r="I16" s="5">
        <v>4167.8337088783401</v>
      </c>
      <c r="J16" s="5">
        <v>4177.7905493596581</v>
      </c>
      <c r="K16" s="5">
        <v>4198.6215185833289</v>
      </c>
      <c r="L16" s="5">
        <v>4228.304854509398</v>
      </c>
      <c r="M16" s="5">
        <v>4238.8499539536397</v>
      </c>
      <c r="N16" s="5">
        <v>4282.1564345727547</v>
      </c>
      <c r="O16" s="5">
        <v>4312.4144274731007</v>
      </c>
      <c r="P16" s="5">
        <v>4353.4919390706964</v>
      </c>
      <c r="Q16" s="5">
        <v>4401.1356576507715</v>
      </c>
      <c r="R16" s="5">
        <v>4456.339379067399</v>
      </c>
      <c r="S16" s="5">
        <v>4513.377090552136</v>
      </c>
      <c r="T16" s="5">
        <v>4586.3067421180585</v>
      </c>
      <c r="U16" s="5">
        <v>4658.5498666795311</v>
      </c>
      <c r="V16" s="5">
        <v>4739.8788390568561</v>
      </c>
      <c r="W16" s="5">
        <v>4831.0134614114686</v>
      </c>
      <c r="X16" s="5">
        <v>4926.8334412119439</v>
      </c>
      <c r="Y16" s="5">
        <v>5019.8808001936513</v>
      </c>
      <c r="Z16" s="5">
        <v>5113.6352639948154</v>
      </c>
      <c r="AA16" s="5">
        <v>5211.3427693487856</v>
      </c>
      <c r="AB16" s="5">
        <v>5305.6727006495194</v>
      </c>
      <c r="AC16" s="5">
        <v>5381.7077162516107</v>
      </c>
      <c r="AD16" s="5">
        <v>5464.6371064399527</v>
      </c>
      <c r="AE16" s="5">
        <v>5555.2981519414952</v>
      </c>
      <c r="AF16" s="5">
        <v>5633.3240357116792</v>
      </c>
      <c r="AG16" s="5">
        <v>5708.2207106760143</v>
      </c>
      <c r="AH16" s="5">
        <v>5751.2955286903043</v>
      </c>
      <c r="AI16" s="5">
        <v>5799.0549464917021</v>
      </c>
    </row>
    <row r="17" spans="1:35" s="2" customFormat="1" ht="12.75" x14ac:dyDescent="0.2">
      <c r="A17" s="4" t="s">
        <v>50</v>
      </c>
      <c r="B17" s="5">
        <v>4017.6839411816723</v>
      </c>
      <c r="C17" s="5">
        <v>4021.5311324300583</v>
      </c>
      <c r="D17" s="5">
        <v>3995.0363432945205</v>
      </c>
      <c r="E17" s="5">
        <v>4020.1290311483931</v>
      </c>
      <c r="F17" s="5">
        <v>4030.2771277065094</v>
      </c>
      <c r="G17" s="5">
        <v>4035.3335962739261</v>
      </c>
      <c r="H17" s="5">
        <v>4046.6384401363489</v>
      </c>
      <c r="I17" s="5">
        <v>4065.8019210363104</v>
      </c>
      <c r="J17" s="5">
        <v>4075.2420655671785</v>
      </c>
      <c r="K17" s="5">
        <v>4084.2344815250899</v>
      </c>
      <c r="L17" s="5">
        <v>4106.7651945342404</v>
      </c>
      <c r="M17" s="5">
        <v>4109.5539505146598</v>
      </c>
      <c r="N17" s="5">
        <v>4142.8178010338261</v>
      </c>
      <c r="O17" s="5">
        <v>4170.4481144736828</v>
      </c>
      <c r="P17" s="5">
        <v>4200.6612051071434</v>
      </c>
      <c r="Q17" s="5">
        <v>4243.9087311837338</v>
      </c>
      <c r="R17" s="5">
        <v>4295.1988848411829</v>
      </c>
      <c r="S17" s="5">
        <v>4354.9400049174228</v>
      </c>
      <c r="T17" s="5">
        <v>4423.7316638804932</v>
      </c>
      <c r="U17" s="5">
        <v>4500.9699861417703</v>
      </c>
      <c r="V17" s="5">
        <v>4582.5420702220781</v>
      </c>
      <c r="W17" s="5">
        <v>4683.2316458016221</v>
      </c>
      <c r="X17" s="5">
        <v>4777.6057716413552</v>
      </c>
      <c r="Y17" s="5">
        <v>4883.4616391869713</v>
      </c>
      <c r="Z17" s="5">
        <v>5001.6531055079076</v>
      </c>
      <c r="AA17" s="5">
        <v>5124.4966843498623</v>
      </c>
      <c r="AB17" s="5">
        <v>5237.6073026423837</v>
      </c>
      <c r="AC17" s="5">
        <v>5345.0074895205444</v>
      </c>
      <c r="AD17" s="5">
        <v>5446.0191109414318</v>
      </c>
      <c r="AE17" s="5">
        <v>5563.5572618310207</v>
      </c>
      <c r="AF17" s="5">
        <v>5663.0323931961102</v>
      </c>
      <c r="AG17" s="5">
        <v>5765.3459250971518</v>
      </c>
      <c r="AH17" s="5">
        <v>5840.0545823332395</v>
      </c>
      <c r="AI17" s="5">
        <v>5913.4572414900895</v>
      </c>
    </row>
    <row r="19" spans="1:35" x14ac:dyDescent="0.25">
      <c r="A19" s="15" t="s">
        <v>22</v>
      </c>
      <c r="B19" s="14"/>
      <c r="C19" s="14"/>
    </row>
    <row r="21" spans="1:35" x14ac:dyDescent="0.25">
      <c r="A21" s="16" t="s">
        <v>26</v>
      </c>
    </row>
    <row r="22" spans="1:35" x14ac:dyDescent="0.25">
      <c r="A22" s="1" t="s">
        <v>25</v>
      </c>
      <c r="B22" s="3">
        <v>2017</v>
      </c>
      <c r="C22" s="3">
        <v>2018</v>
      </c>
      <c r="D22" s="3">
        <v>2019</v>
      </c>
      <c r="E22" s="3">
        <v>2020</v>
      </c>
      <c r="F22" s="3">
        <v>2021</v>
      </c>
      <c r="G22" s="3">
        <v>2022</v>
      </c>
      <c r="H22" s="3">
        <v>2023</v>
      </c>
      <c r="I22" s="3">
        <v>2024</v>
      </c>
      <c r="J22" s="3">
        <v>2025</v>
      </c>
      <c r="K22" s="3">
        <v>2026</v>
      </c>
      <c r="L22" s="3">
        <v>2027</v>
      </c>
      <c r="M22" s="3">
        <v>2028</v>
      </c>
      <c r="N22" s="3">
        <v>2029</v>
      </c>
      <c r="O22" s="3">
        <v>2030</v>
      </c>
      <c r="P22" s="3">
        <v>2031</v>
      </c>
      <c r="Q22" s="3">
        <v>2032</v>
      </c>
      <c r="R22" s="3">
        <v>2033</v>
      </c>
      <c r="S22" s="3">
        <v>2034</v>
      </c>
      <c r="T22" s="3">
        <v>2035</v>
      </c>
      <c r="U22" s="3">
        <v>2036</v>
      </c>
      <c r="V22" s="3">
        <v>2037</v>
      </c>
      <c r="W22" s="3">
        <v>2038</v>
      </c>
      <c r="X22" s="3">
        <v>2039</v>
      </c>
      <c r="Y22" s="3">
        <v>2040</v>
      </c>
      <c r="Z22" s="3">
        <v>2041</v>
      </c>
      <c r="AA22" s="3">
        <v>2042</v>
      </c>
      <c r="AB22" s="3">
        <v>2043</v>
      </c>
      <c r="AC22" s="3">
        <v>2044</v>
      </c>
      <c r="AD22" s="3">
        <v>2045</v>
      </c>
      <c r="AE22" s="3">
        <v>2046</v>
      </c>
      <c r="AF22" s="3">
        <v>2047</v>
      </c>
      <c r="AG22" s="3">
        <v>2048</v>
      </c>
      <c r="AH22" s="3">
        <v>2049</v>
      </c>
      <c r="AI22" s="3">
        <v>2050</v>
      </c>
    </row>
    <row r="23" spans="1:35" x14ac:dyDescent="0.25">
      <c r="A23" s="4" t="s">
        <v>47</v>
      </c>
      <c r="B23" s="5">
        <f t="shared" ref="B23:AI23" si="4">SUM(B29,B35)</f>
        <v>6800.166585387844</v>
      </c>
      <c r="C23" s="5">
        <f t="shared" si="4"/>
        <v>6758.7364014474197</v>
      </c>
      <c r="D23" s="5">
        <f t="shared" si="4"/>
        <v>6662.1052004261855</v>
      </c>
      <c r="E23" s="5">
        <f t="shared" si="4"/>
        <v>6528.0696806218493</v>
      </c>
      <c r="F23" s="5">
        <f t="shared" si="4"/>
        <v>6457.5807646868861</v>
      </c>
      <c r="G23" s="5">
        <f t="shared" si="4"/>
        <v>6391.2612254717751</v>
      </c>
      <c r="H23" s="5">
        <f t="shared" si="4"/>
        <v>6338.8196238223763</v>
      </c>
      <c r="I23" s="5">
        <f t="shared" si="4"/>
        <v>6331.7858912465872</v>
      </c>
      <c r="J23" s="5">
        <f t="shared" si="4"/>
        <v>6232.07155381958</v>
      </c>
      <c r="K23" s="5">
        <f t="shared" si="4"/>
        <v>6180.0002668999914</v>
      </c>
      <c r="L23" s="5">
        <f t="shared" si="4"/>
        <v>6219.3965581650509</v>
      </c>
      <c r="M23" s="5">
        <f t="shared" si="4"/>
        <v>6252.7502328724604</v>
      </c>
      <c r="N23" s="5">
        <f t="shared" si="4"/>
        <v>6295.596690800754</v>
      </c>
      <c r="O23" s="5">
        <f t="shared" si="4"/>
        <v>6354.7164048712139</v>
      </c>
      <c r="P23" s="5">
        <f t="shared" si="4"/>
        <v>6453.9380356351303</v>
      </c>
      <c r="Q23" s="5">
        <f t="shared" si="4"/>
        <v>6548.7480091744055</v>
      </c>
      <c r="R23" s="5">
        <f t="shared" si="4"/>
        <v>6655.163956968885</v>
      </c>
      <c r="S23" s="5">
        <f t="shared" si="4"/>
        <v>6713.2858315297672</v>
      </c>
      <c r="T23" s="5">
        <f t="shared" si="4"/>
        <v>6769.9937543175656</v>
      </c>
      <c r="U23" s="5">
        <f t="shared" si="4"/>
        <v>6810.1894802209545</v>
      </c>
      <c r="V23" s="5">
        <f t="shared" si="4"/>
        <v>6840.536616575353</v>
      </c>
      <c r="W23" s="5">
        <f t="shared" si="4"/>
        <v>6878.9997134383602</v>
      </c>
      <c r="X23" s="5">
        <f t="shared" si="4"/>
        <v>6890.3627353631564</v>
      </c>
      <c r="Y23" s="5">
        <f t="shared" si="4"/>
        <v>6945.3280974042718</v>
      </c>
      <c r="Z23" s="5">
        <f t="shared" si="4"/>
        <v>6983.7309974010004</v>
      </c>
      <c r="AA23" s="5">
        <f t="shared" si="4"/>
        <v>7067.1477165046081</v>
      </c>
      <c r="AB23" s="5">
        <f t="shared" si="4"/>
        <v>7133.1667214795307</v>
      </c>
      <c r="AC23" s="5">
        <f t="shared" si="4"/>
        <v>7189.6726179850721</v>
      </c>
      <c r="AD23" s="5">
        <f t="shared" si="4"/>
        <v>7247.5424659155633</v>
      </c>
      <c r="AE23" s="5">
        <f t="shared" si="4"/>
        <v>7288.9318514079368</v>
      </c>
      <c r="AF23" s="5">
        <f t="shared" si="4"/>
        <v>7318.7069544430688</v>
      </c>
      <c r="AG23" s="5">
        <f t="shared" si="4"/>
        <v>7364.5181193623739</v>
      </c>
      <c r="AH23" s="5">
        <f t="shared" si="4"/>
        <v>7397.26486882055</v>
      </c>
      <c r="AI23" s="5">
        <f t="shared" si="4"/>
        <v>7402.5695336527424</v>
      </c>
    </row>
    <row r="24" spans="1:35" x14ac:dyDescent="0.25">
      <c r="A24" s="4" t="s">
        <v>48</v>
      </c>
      <c r="B24" s="5">
        <f t="shared" ref="B24:AI24" si="5">SUM(B30,B36)</f>
        <v>6804.5352739930377</v>
      </c>
      <c r="C24" s="5">
        <f t="shared" si="5"/>
        <v>6763.4252217338635</v>
      </c>
      <c r="D24" s="5">
        <f t="shared" si="5"/>
        <v>6668.7339666503667</v>
      </c>
      <c r="E24" s="5">
        <f t="shared" si="5"/>
        <v>6602.7485230007333</v>
      </c>
      <c r="F24" s="5">
        <f t="shared" si="5"/>
        <v>6575.1484849840826</v>
      </c>
      <c r="G24" s="5">
        <f t="shared" si="5"/>
        <v>6590.9834341395663</v>
      </c>
      <c r="H24" s="5">
        <f t="shared" si="5"/>
        <v>6606.5891157822798</v>
      </c>
      <c r="I24" s="5">
        <f t="shared" si="5"/>
        <v>6632.329607554886</v>
      </c>
      <c r="J24" s="5">
        <f t="shared" si="5"/>
        <v>6615.8678004626518</v>
      </c>
      <c r="K24" s="5">
        <f t="shared" si="5"/>
        <v>6646.3005246295015</v>
      </c>
      <c r="L24" s="5">
        <f t="shared" si="5"/>
        <v>6720.5165772596101</v>
      </c>
      <c r="M24" s="5">
        <f t="shared" si="5"/>
        <v>6850.1625563926791</v>
      </c>
      <c r="N24" s="5">
        <f t="shared" si="5"/>
        <v>7003.2356503302653</v>
      </c>
      <c r="O24" s="5">
        <f t="shared" si="5"/>
        <v>7145.0792106966428</v>
      </c>
      <c r="P24" s="5">
        <f t="shared" si="5"/>
        <v>7315.1166687009782</v>
      </c>
      <c r="Q24" s="5">
        <f t="shared" si="5"/>
        <v>7448.8291899357428</v>
      </c>
      <c r="R24" s="5">
        <f t="shared" si="5"/>
        <v>7596.3361692821727</v>
      </c>
      <c r="S24" s="5">
        <f t="shared" si="5"/>
        <v>7724.2102464724512</v>
      </c>
      <c r="T24" s="5">
        <f t="shared" si="5"/>
        <v>7826.4086249964421</v>
      </c>
      <c r="U24" s="5">
        <f t="shared" si="5"/>
        <v>7894.6139568265971</v>
      </c>
      <c r="V24" s="5">
        <f t="shared" si="5"/>
        <v>7946.1164049201343</v>
      </c>
      <c r="W24" s="5">
        <f t="shared" si="5"/>
        <v>7953.567819328644</v>
      </c>
      <c r="X24" s="5">
        <f t="shared" si="5"/>
        <v>8024.0227057350221</v>
      </c>
      <c r="Y24" s="5">
        <f t="shared" si="5"/>
        <v>8075.4558329374322</v>
      </c>
      <c r="Z24" s="5">
        <f t="shared" si="5"/>
        <v>8117.6021261567275</v>
      </c>
      <c r="AA24" s="5">
        <f t="shared" si="5"/>
        <v>8168.3052610897848</v>
      </c>
      <c r="AB24" s="5">
        <f t="shared" si="5"/>
        <v>8210.4726843654807</v>
      </c>
      <c r="AC24" s="5">
        <f t="shared" si="5"/>
        <v>8266.5465201819388</v>
      </c>
      <c r="AD24" s="5">
        <f t="shared" si="5"/>
        <v>8295.0864900261149</v>
      </c>
      <c r="AE24" s="5">
        <f t="shared" si="5"/>
        <v>8321.9298130875031</v>
      </c>
      <c r="AF24" s="5">
        <f t="shared" si="5"/>
        <v>8361.4732766593388</v>
      </c>
      <c r="AG24" s="5">
        <f t="shared" si="5"/>
        <v>8390.1078694617609</v>
      </c>
      <c r="AH24" s="5">
        <f t="shared" si="5"/>
        <v>8398.5228247464474</v>
      </c>
      <c r="AI24" s="5">
        <f t="shared" si="5"/>
        <v>8392.5871277974784</v>
      </c>
    </row>
    <row r="25" spans="1:35" x14ac:dyDescent="0.25">
      <c r="A25" s="4" t="s">
        <v>49</v>
      </c>
      <c r="B25" s="5">
        <f t="shared" ref="B25:AI25" si="6">SUM(B31,B37)</f>
        <v>6809.3193896198873</v>
      </c>
      <c r="C25" s="5">
        <f t="shared" si="6"/>
        <v>6768.559910980699</v>
      </c>
      <c r="D25" s="5">
        <f t="shared" si="6"/>
        <v>6713.105706955881</v>
      </c>
      <c r="E25" s="5">
        <f t="shared" si="6"/>
        <v>6809.6316141006837</v>
      </c>
      <c r="F25" s="5">
        <f t="shared" si="6"/>
        <v>6868.6030539762041</v>
      </c>
      <c r="G25" s="5">
        <f t="shared" si="6"/>
        <v>6917.7871446153749</v>
      </c>
      <c r="H25" s="5">
        <f t="shared" si="6"/>
        <v>6967.9510267058413</v>
      </c>
      <c r="I25" s="5">
        <f t="shared" si="6"/>
        <v>7022.6951363332701</v>
      </c>
      <c r="J25" s="5">
        <f t="shared" si="6"/>
        <v>7046.9982376699945</v>
      </c>
      <c r="K25" s="5">
        <f t="shared" si="6"/>
        <v>7044.7888845473117</v>
      </c>
      <c r="L25" s="5">
        <f t="shared" si="6"/>
        <v>7076.3988940978834</v>
      </c>
      <c r="M25" s="5">
        <f t="shared" si="6"/>
        <v>7095.7779924717352</v>
      </c>
      <c r="N25" s="5">
        <f t="shared" si="6"/>
        <v>7132.9175683566418</v>
      </c>
      <c r="O25" s="5">
        <f t="shared" si="6"/>
        <v>7162.5545676500024</v>
      </c>
      <c r="P25" s="5">
        <f t="shared" si="6"/>
        <v>7197.9665774685454</v>
      </c>
      <c r="Q25" s="5">
        <f t="shared" si="6"/>
        <v>7250.7780042816057</v>
      </c>
      <c r="R25" s="5">
        <f t="shared" si="6"/>
        <v>7318.5039458580504</v>
      </c>
      <c r="S25" s="5">
        <f t="shared" si="6"/>
        <v>7347.4104884368671</v>
      </c>
      <c r="T25" s="5">
        <f t="shared" si="6"/>
        <v>7413.0532106031387</v>
      </c>
      <c r="U25" s="5">
        <f t="shared" si="6"/>
        <v>7456.2643306775035</v>
      </c>
      <c r="V25" s="5">
        <f t="shared" si="6"/>
        <v>7493.5087583175027</v>
      </c>
      <c r="W25" s="5">
        <f t="shared" si="6"/>
        <v>7537.1980770178252</v>
      </c>
      <c r="X25" s="5">
        <f t="shared" si="6"/>
        <v>7583.8022534299198</v>
      </c>
      <c r="Y25" s="5">
        <f t="shared" si="6"/>
        <v>7620.0007900949095</v>
      </c>
      <c r="Z25" s="5">
        <f t="shared" si="6"/>
        <v>7653.9677185525079</v>
      </c>
      <c r="AA25" s="5">
        <f t="shared" si="6"/>
        <v>7693.634945430038</v>
      </c>
      <c r="AB25" s="5">
        <f t="shared" si="6"/>
        <v>7727.9448118673681</v>
      </c>
      <c r="AC25" s="5">
        <f t="shared" si="6"/>
        <v>7721.774818728356</v>
      </c>
      <c r="AD25" s="5">
        <f t="shared" si="6"/>
        <v>7758.9215263408933</v>
      </c>
      <c r="AE25" s="5">
        <f t="shared" si="6"/>
        <v>7792.9828294683448</v>
      </c>
      <c r="AF25" s="5">
        <f t="shared" si="6"/>
        <v>7800.7519649225615</v>
      </c>
      <c r="AG25" s="5">
        <f t="shared" si="6"/>
        <v>7820.2293833300282</v>
      </c>
      <c r="AH25" s="5">
        <f t="shared" si="6"/>
        <v>7837.8574503140244</v>
      </c>
      <c r="AI25" s="5">
        <f t="shared" si="6"/>
        <v>7869.1544082633518</v>
      </c>
    </row>
    <row r="26" spans="1:35" x14ac:dyDescent="0.25">
      <c r="A26" s="4" t="s">
        <v>50</v>
      </c>
      <c r="B26" s="5">
        <f t="shared" ref="B26:AI26" si="7">SUM(B32,B38)</f>
        <v>6800.7809788115783</v>
      </c>
      <c r="C26" s="5">
        <f t="shared" si="7"/>
        <v>6759.5376140333574</v>
      </c>
      <c r="D26" s="5">
        <f t="shared" si="7"/>
        <v>6705.8734817151671</v>
      </c>
      <c r="E26" s="5">
        <f t="shared" si="7"/>
        <v>6755.7061601955511</v>
      </c>
      <c r="F26" s="5">
        <f t="shared" si="7"/>
        <v>6770.6713083122086</v>
      </c>
      <c r="G26" s="5">
        <f t="shared" si="7"/>
        <v>6747.5233748689898</v>
      </c>
      <c r="H26" s="5">
        <f t="shared" si="7"/>
        <v>6766.4795942561541</v>
      </c>
      <c r="I26" s="5">
        <f t="shared" si="7"/>
        <v>6811.4588132864819</v>
      </c>
      <c r="J26" s="5">
        <f t="shared" si="7"/>
        <v>6780.2464570792035</v>
      </c>
      <c r="K26" s="5">
        <f t="shared" si="7"/>
        <v>6771.8784784873969</v>
      </c>
      <c r="L26" s="5">
        <f t="shared" si="7"/>
        <v>6764.15167757989</v>
      </c>
      <c r="M26" s="5">
        <f t="shared" si="7"/>
        <v>6760.875759680056</v>
      </c>
      <c r="N26" s="5">
        <f t="shared" si="7"/>
        <v>6784.5225200415862</v>
      </c>
      <c r="O26" s="5">
        <f t="shared" si="7"/>
        <v>6781.2268112292859</v>
      </c>
      <c r="P26" s="5">
        <f t="shared" si="7"/>
        <v>6795.4048437817219</v>
      </c>
      <c r="Q26" s="5">
        <f t="shared" si="7"/>
        <v>6802.6323998467587</v>
      </c>
      <c r="R26" s="5">
        <f t="shared" si="7"/>
        <v>6834.7432603736343</v>
      </c>
      <c r="S26" s="5">
        <f t="shared" si="7"/>
        <v>6853.1116961448133</v>
      </c>
      <c r="T26" s="5">
        <f t="shared" si="7"/>
        <v>6879.6787416819934</v>
      </c>
      <c r="U26" s="5">
        <f t="shared" si="7"/>
        <v>6893.3236311300834</v>
      </c>
      <c r="V26" s="5">
        <f t="shared" si="7"/>
        <v>6894.4559015327159</v>
      </c>
      <c r="W26" s="5">
        <f t="shared" si="7"/>
        <v>6899.6987885315884</v>
      </c>
      <c r="X26" s="5">
        <f t="shared" si="7"/>
        <v>6893.4431452273675</v>
      </c>
      <c r="Y26" s="5">
        <f t="shared" si="7"/>
        <v>6879.1553110619952</v>
      </c>
      <c r="Z26" s="5">
        <f t="shared" si="7"/>
        <v>6917.2353228158081</v>
      </c>
      <c r="AA26" s="5">
        <f t="shared" si="7"/>
        <v>6945.1530138584449</v>
      </c>
      <c r="AB26" s="5">
        <f t="shared" si="7"/>
        <v>6970.4460721234336</v>
      </c>
      <c r="AC26" s="5">
        <f t="shared" si="7"/>
        <v>6963.3178638591016</v>
      </c>
      <c r="AD26" s="5">
        <f t="shared" si="7"/>
        <v>6967.383932957935</v>
      </c>
      <c r="AE26" s="5">
        <f t="shared" si="7"/>
        <v>6985.8805261946054</v>
      </c>
      <c r="AF26" s="5">
        <f t="shared" si="7"/>
        <v>6997.7337308190527</v>
      </c>
      <c r="AG26" s="5">
        <f t="shared" si="7"/>
        <v>7025.9540552460148</v>
      </c>
      <c r="AH26" s="5">
        <f t="shared" si="7"/>
        <v>7049.1310717011456</v>
      </c>
      <c r="AI26" s="5">
        <f t="shared" si="7"/>
        <v>7125.7325934582659</v>
      </c>
    </row>
    <row r="27" spans="1:3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 t="s">
        <v>23</v>
      </c>
      <c r="B28" s="3">
        <v>2017</v>
      </c>
      <c r="C28" s="3">
        <v>2018</v>
      </c>
      <c r="D28" s="3">
        <v>2019</v>
      </c>
      <c r="E28" s="3">
        <v>2020</v>
      </c>
      <c r="F28" s="3">
        <v>2021</v>
      </c>
      <c r="G28" s="3">
        <v>2022</v>
      </c>
      <c r="H28" s="3">
        <v>2023</v>
      </c>
      <c r="I28" s="3">
        <v>2024</v>
      </c>
      <c r="J28" s="3">
        <v>2025</v>
      </c>
      <c r="K28" s="3">
        <v>2026</v>
      </c>
      <c r="L28" s="3">
        <v>2027</v>
      </c>
      <c r="M28" s="3">
        <v>2028</v>
      </c>
      <c r="N28" s="3">
        <v>2029</v>
      </c>
      <c r="O28" s="3">
        <v>2030</v>
      </c>
      <c r="P28" s="3">
        <v>2031</v>
      </c>
      <c r="Q28" s="3">
        <v>2032</v>
      </c>
      <c r="R28" s="3">
        <v>2033</v>
      </c>
      <c r="S28" s="3">
        <v>2034</v>
      </c>
      <c r="T28" s="3">
        <v>2035</v>
      </c>
      <c r="U28" s="3">
        <v>2036</v>
      </c>
      <c r="V28" s="3">
        <v>2037</v>
      </c>
      <c r="W28" s="3">
        <v>2038</v>
      </c>
      <c r="X28" s="3">
        <v>2039</v>
      </c>
      <c r="Y28" s="3">
        <v>2040</v>
      </c>
      <c r="Z28" s="3">
        <v>2041</v>
      </c>
      <c r="AA28" s="3">
        <v>2042</v>
      </c>
      <c r="AB28" s="3">
        <v>2043</v>
      </c>
      <c r="AC28" s="3">
        <v>2044</v>
      </c>
      <c r="AD28" s="3">
        <v>2045</v>
      </c>
      <c r="AE28" s="3">
        <v>2046</v>
      </c>
      <c r="AF28" s="3">
        <v>2047</v>
      </c>
      <c r="AG28" s="3">
        <v>2048</v>
      </c>
      <c r="AH28" s="3">
        <v>2049</v>
      </c>
      <c r="AI28" s="3">
        <v>2050</v>
      </c>
    </row>
    <row r="29" spans="1:35" x14ac:dyDescent="0.25">
      <c r="A29" s="4" t="s">
        <v>47</v>
      </c>
      <c r="B29" s="5">
        <v>2782.8421608808758</v>
      </c>
      <c r="C29" s="5">
        <v>2765.5583177895364</v>
      </c>
      <c r="D29" s="5">
        <v>2724.5420698561679</v>
      </c>
      <c r="E29" s="5">
        <v>2668.0155482664945</v>
      </c>
      <c r="F29" s="5">
        <v>2637.1110397322886</v>
      </c>
      <c r="G29" s="5">
        <v>2607.2782410542682</v>
      </c>
      <c r="H29" s="5">
        <v>2582.9331093034443</v>
      </c>
      <c r="I29" s="5">
        <v>2577.4643382717659</v>
      </c>
      <c r="J29" s="5">
        <v>2533.8302726192837</v>
      </c>
      <c r="K29" s="5">
        <v>2509.9405122557164</v>
      </c>
      <c r="L29" s="5">
        <v>2523.1963619864928</v>
      </c>
      <c r="M29" s="5">
        <v>2533.8592238665815</v>
      </c>
      <c r="N29" s="5">
        <v>2548.5676900538056</v>
      </c>
      <c r="O29" s="5">
        <v>2571.233391722039</v>
      </c>
      <c r="P29" s="5">
        <v>2611.6688429592318</v>
      </c>
      <c r="Q29" s="5">
        <v>2652.3697474722576</v>
      </c>
      <c r="R29" s="5">
        <v>2698.7708292061025</v>
      </c>
      <c r="S29" s="5">
        <v>2727.2301027549524</v>
      </c>
      <c r="T29" s="5">
        <v>2755.0591421318213</v>
      </c>
      <c r="U29" s="5">
        <v>2775.9513498791744</v>
      </c>
      <c r="V29" s="5">
        <v>2789.644456297307</v>
      </c>
      <c r="W29" s="5">
        <v>2805.068701673747</v>
      </c>
      <c r="X29" s="5">
        <v>2809.5793400428611</v>
      </c>
      <c r="Y29" s="5">
        <v>2831.1426576902936</v>
      </c>
      <c r="Z29" s="5">
        <v>2844.7246848569466</v>
      </c>
      <c r="AA29" s="5">
        <v>2877.3509974676936</v>
      </c>
      <c r="AB29" s="5">
        <v>2902.4792994352238</v>
      </c>
      <c r="AC29" s="5">
        <v>2924.1416569728058</v>
      </c>
      <c r="AD29" s="5">
        <v>2946.1434649052717</v>
      </c>
      <c r="AE29" s="5">
        <v>2961.2396532550365</v>
      </c>
      <c r="AF29" s="5">
        <v>2971.8465961454963</v>
      </c>
      <c r="AG29" s="5">
        <v>2988.8585323944985</v>
      </c>
      <c r="AH29" s="5">
        <v>3000.8242979878928</v>
      </c>
      <c r="AI29" s="5">
        <v>3001.8609707512605</v>
      </c>
    </row>
    <row r="30" spans="1:35" x14ac:dyDescent="0.25">
      <c r="A30" s="4" t="s">
        <v>48</v>
      </c>
      <c r="B30" s="5">
        <v>2784.6544803266943</v>
      </c>
      <c r="C30" s="5">
        <v>2767.5049363455487</v>
      </c>
      <c r="D30" s="5">
        <v>2727.733936150672</v>
      </c>
      <c r="E30" s="5">
        <v>2699.2457917273309</v>
      </c>
      <c r="F30" s="5">
        <v>2685.9768409368021</v>
      </c>
      <c r="G30" s="5">
        <v>2689.6192299870463</v>
      </c>
      <c r="H30" s="5">
        <v>2692.6439477009817</v>
      </c>
      <c r="I30" s="5">
        <v>2698.8905589577689</v>
      </c>
      <c r="J30" s="5">
        <v>2687.1867793594106</v>
      </c>
      <c r="K30" s="5">
        <v>2694.6083137778951</v>
      </c>
      <c r="L30" s="5">
        <v>2719.474381704938</v>
      </c>
      <c r="M30" s="5">
        <v>2766.6321426362451</v>
      </c>
      <c r="N30" s="5">
        <v>2823.5983863856081</v>
      </c>
      <c r="O30" s="5">
        <v>2877.5423856017678</v>
      </c>
      <c r="P30" s="5">
        <v>2945.5240137943756</v>
      </c>
      <c r="Q30" s="5">
        <v>3002.2912472247522</v>
      </c>
      <c r="R30" s="5">
        <v>3068.1514230071857</v>
      </c>
      <c r="S30" s="5">
        <v>3127.5889998409739</v>
      </c>
      <c r="T30" s="5">
        <v>3177.796684460528</v>
      </c>
      <c r="U30" s="5">
        <v>3213.5045409408785</v>
      </c>
      <c r="V30" s="5">
        <v>3239.1815830308919</v>
      </c>
      <c r="W30" s="5">
        <v>3243.0664206438551</v>
      </c>
      <c r="X30" s="5">
        <v>3272.2323571618726</v>
      </c>
      <c r="Y30" s="5">
        <v>3293.2954953518856</v>
      </c>
      <c r="Z30" s="5">
        <v>3310.3681785302529</v>
      </c>
      <c r="AA30" s="5">
        <v>3330.694077589596</v>
      </c>
      <c r="AB30" s="5">
        <v>3347.5733171134552</v>
      </c>
      <c r="AC30" s="5">
        <v>3370.0701634846732</v>
      </c>
      <c r="AD30" s="5">
        <v>3381.5565861196983</v>
      </c>
      <c r="AE30" s="5">
        <v>3392.283071811376</v>
      </c>
      <c r="AF30" s="5">
        <v>3408.4037368320246</v>
      </c>
      <c r="AG30" s="5">
        <v>3420.1198110229561</v>
      </c>
      <c r="AH30" s="5">
        <v>3423.8837177202936</v>
      </c>
      <c r="AI30" s="5">
        <v>3422.3253806616985</v>
      </c>
    </row>
    <row r="31" spans="1:35" x14ac:dyDescent="0.25">
      <c r="A31" s="4" t="s">
        <v>49</v>
      </c>
      <c r="B31" s="5">
        <v>2786.6391367225006</v>
      </c>
      <c r="C31" s="5">
        <v>2769.6366626128456</v>
      </c>
      <c r="D31" s="5">
        <v>2746.7759987051868</v>
      </c>
      <c r="E31" s="5">
        <v>2785.6126347004501</v>
      </c>
      <c r="F31" s="5">
        <v>2809.1868584107915</v>
      </c>
      <c r="G31" s="5">
        <v>2828.6285607290265</v>
      </c>
      <c r="H31" s="5">
        <v>2848.5275046118809</v>
      </c>
      <c r="I31" s="5">
        <v>2869.7800724404301</v>
      </c>
      <c r="J31" s="5">
        <v>2878.4789770305897</v>
      </c>
      <c r="K31" s="5">
        <v>2876.3211435168482</v>
      </c>
      <c r="L31" s="5">
        <v>2887.3119510126367</v>
      </c>
      <c r="M31" s="5">
        <v>2892.8923412800586</v>
      </c>
      <c r="N31" s="5">
        <v>2905.7369644710152</v>
      </c>
      <c r="O31" s="5">
        <v>2914.7764080753927</v>
      </c>
      <c r="P31" s="5">
        <v>2926.4548211745573</v>
      </c>
      <c r="Q31" s="5">
        <v>2944.640026323681</v>
      </c>
      <c r="R31" s="5">
        <v>2969.2010699902157</v>
      </c>
      <c r="S31" s="5">
        <v>2978.4481376842687</v>
      </c>
      <c r="T31" s="5">
        <v>3003.2964728858633</v>
      </c>
      <c r="U31" s="5">
        <v>3019.1600277248526</v>
      </c>
      <c r="V31" s="5">
        <v>3033.9272894547821</v>
      </c>
      <c r="W31" s="5">
        <v>3052.4750827824973</v>
      </c>
      <c r="X31" s="5">
        <v>3072.5911851949481</v>
      </c>
      <c r="Y31" s="5">
        <v>3089.1602175846997</v>
      </c>
      <c r="Z31" s="5">
        <v>3105.702025561588</v>
      </c>
      <c r="AA31" s="5">
        <v>3125.3242211340603</v>
      </c>
      <c r="AB31" s="5">
        <v>3143.1779581880369</v>
      </c>
      <c r="AC31" s="5">
        <v>3144.5680634120567</v>
      </c>
      <c r="AD31" s="5">
        <v>3163.2166038881646</v>
      </c>
      <c r="AE31" s="5">
        <v>3177.2518699828929</v>
      </c>
      <c r="AF31" s="5">
        <v>3180.6178199790352</v>
      </c>
      <c r="AG31" s="5">
        <v>3188.749561552886</v>
      </c>
      <c r="AH31" s="5">
        <v>3196.2369176181182</v>
      </c>
      <c r="AI31" s="5">
        <v>3208.2335243777011</v>
      </c>
    </row>
    <row r="32" spans="1:35" x14ac:dyDescent="0.25">
      <c r="A32" s="4" t="s">
        <v>50</v>
      </c>
      <c r="B32" s="5">
        <v>2783.097037629906</v>
      </c>
      <c r="C32" s="5">
        <v>2765.8905364689299</v>
      </c>
      <c r="D32" s="5">
        <v>2743.5128781304202</v>
      </c>
      <c r="E32" s="5">
        <v>2763.3376258988392</v>
      </c>
      <c r="F32" s="5">
        <v>2768.6149615415334</v>
      </c>
      <c r="G32" s="5">
        <v>2758.4338551066107</v>
      </c>
      <c r="H32" s="5">
        <v>2765.3070043730536</v>
      </c>
      <c r="I32" s="5">
        <v>2782.4726448155152</v>
      </c>
      <c r="J32" s="5">
        <v>2768.6504671798898</v>
      </c>
      <c r="K32" s="5">
        <v>2763.567309122147</v>
      </c>
      <c r="L32" s="5">
        <v>2758.8172353914092</v>
      </c>
      <c r="M32" s="5">
        <v>2755.7483209049319</v>
      </c>
      <c r="N32" s="5">
        <v>2763.2576781250759</v>
      </c>
      <c r="O32" s="5">
        <v>2759.8544999161977</v>
      </c>
      <c r="P32" s="5">
        <v>2763.6425246937933</v>
      </c>
      <c r="Q32" s="5">
        <v>2765.2248481650058</v>
      </c>
      <c r="R32" s="5">
        <v>2777.3736833278854</v>
      </c>
      <c r="S32" s="5">
        <v>2784.108354563682</v>
      </c>
      <c r="T32" s="5">
        <v>2794.9912857886106</v>
      </c>
      <c r="U32" s="5">
        <v>2800.3385864934812</v>
      </c>
      <c r="V32" s="5">
        <v>2800.9626198121578</v>
      </c>
      <c r="W32" s="5">
        <v>2803.8260528780847</v>
      </c>
      <c r="X32" s="5">
        <v>2802.3303342496165</v>
      </c>
      <c r="Y32" s="5">
        <v>2797.9185356382745</v>
      </c>
      <c r="Z32" s="5">
        <v>2814.4545882495891</v>
      </c>
      <c r="AA32" s="5">
        <v>2826.8262872565074</v>
      </c>
      <c r="AB32" s="5">
        <v>2837.7955922361571</v>
      </c>
      <c r="AC32" s="5">
        <v>2835.1517487067063</v>
      </c>
      <c r="AD32" s="5">
        <v>2836.4621850362278</v>
      </c>
      <c r="AE32" s="5">
        <v>2843.2097984423567</v>
      </c>
      <c r="AF32" s="5">
        <v>2847.231094785921</v>
      </c>
      <c r="AG32" s="5">
        <v>2857.7373756615975</v>
      </c>
      <c r="AH32" s="5">
        <v>2865.9980498520113</v>
      </c>
      <c r="AI32" s="5">
        <v>2894.6449444299574</v>
      </c>
    </row>
    <row r="33" spans="1:3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 t="s">
        <v>24</v>
      </c>
      <c r="B34" s="3">
        <v>2017</v>
      </c>
      <c r="C34" s="3">
        <v>2018</v>
      </c>
      <c r="D34" s="3">
        <v>2019</v>
      </c>
      <c r="E34" s="3">
        <v>2020</v>
      </c>
      <c r="F34" s="3">
        <v>2021</v>
      </c>
      <c r="G34" s="3">
        <v>2022</v>
      </c>
      <c r="H34" s="3">
        <v>2023</v>
      </c>
      <c r="I34" s="3">
        <v>2024</v>
      </c>
      <c r="J34" s="3">
        <v>2025</v>
      </c>
      <c r="K34" s="3">
        <v>2026</v>
      </c>
      <c r="L34" s="3">
        <v>2027</v>
      </c>
      <c r="M34" s="3">
        <v>2028</v>
      </c>
      <c r="N34" s="3">
        <v>2029</v>
      </c>
      <c r="O34" s="3">
        <v>2030</v>
      </c>
      <c r="P34" s="3">
        <v>2031</v>
      </c>
      <c r="Q34" s="3">
        <v>2032</v>
      </c>
      <c r="R34" s="3">
        <v>2033</v>
      </c>
      <c r="S34" s="3">
        <v>2034</v>
      </c>
      <c r="T34" s="3">
        <v>2035</v>
      </c>
      <c r="U34" s="3">
        <v>2036</v>
      </c>
      <c r="V34" s="3">
        <v>2037</v>
      </c>
      <c r="W34" s="3">
        <v>2038</v>
      </c>
      <c r="X34" s="3">
        <v>2039</v>
      </c>
      <c r="Y34" s="3">
        <v>2040</v>
      </c>
      <c r="Z34" s="3">
        <v>2041</v>
      </c>
      <c r="AA34" s="3">
        <v>2042</v>
      </c>
      <c r="AB34" s="3">
        <v>2043</v>
      </c>
      <c r="AC34" s="3">
        <v>2044</v>
      </c>
      <c r="AD34" s="3">
        <v>2045</v>
      </c>
      <c r="AE34" s="3">
        <v>2046</v>
      </c>
      <c r="AF34" s="3">
        <v>2047</v>
      </c>
      <c r="AG34" s="3">
        <v>2048</v>
      </c>
      <c r="AH34" s="3">
        <v>2049</v>
      </c>
      <c r="AI34" s="3">
        <v>2050</v>
      </c>
    </row>
    <row r="35" spans="1:35" x14ac:dyDescent="0.25">
      <c r="A35" s="4" t="s">
        <v>47</v>
      </c>
      <c r="B35" s="5">
        <v>4017.3244245069677</v>
      </c>
      <c r="C35" s="5">
        <v>3993.1780836578832</v>
      </c>
      <c r="D35" s="5">
        <v>3937.5631305700181</v>
      </c>
      <c r="E35" s="5">
        <v>3860.0541323553553</v>
      </c>
      <c r="F35" s="5">
        <v>3820.4697249545975</v>
      </c>
      <c r="G35" s="5">
        <v>3783.9829844175069</v>
      </c>
      <c r="H35" s="5">
        <v>3755.886514518932</v>
      </c>
      <c r="I35" s="5">
        <v>3754.3215529748213</v>
      </c>
      <c r="J35" s="5">
        <v>3698.2412812002967</v>
      </c>
      <c r="K35" s="5">
        <v>3670.059754644275</v>
      </c>
      <c r="L35" s="5">
        <v>3696.2001961785581</v>
      </c>
      <c r="M35" s="5">
        <v>3718.8910090058789</v>
      </c>
      <c r="N35" s="5">
        <v>3747.0290007469484</v>
      </c>
      <c r="O35" s="5">
        <v>3783.4830131491749</v>
      </c>
      <c r="P35" s="5">
        <v>3842.2691926758989</v>
      </c>
      <c r="Q35" s="5">
        <v>3896.3782617021484</v>
      </c>
      <c r="R35" s="5">
        <v>3956.3931277627821</v>
      </c>
      <c r="S35" s="5">
        <v>3986.0557287748147</v>
      </c>
      <c r="T35" s="5">
        <v>4014.9346121857438</v>
      </c>
      <c r="U35" s="5">
        <v>4034.2381303417801</v>
      </c>
      <c r="V35" s="5">
        <v>4050.8921602780456</v>
      </c>
      <c r="W35" s="5">
        <v>4073.9310117646132</v>
      </c>
      <c r="X35" s="5">
        <v>4080.7833953202949</v>
      </c>
      <c r="Y35" s="5">
        <v>4114.1854397139778</v>
      </c>
      <c r="Z35" s="5">
        <v>4139.0063125440538</v>
      </c>
      <c r="AA35" s="5">
        <v>4189.7967190369145</v>
      </c>
      <c r="AB35" s="5">
        <v>4230.6874220443069</v>
      </c>
      <c r="AC35" s="5">
        <v>4265.5309610122658</v>
      </c>
      <c r="AD35" s="5">
        <v>4301.3990010102916</v>
      </c>
      <c r="AE35" s="5">
        <v>4327.6921981529003</v>
      </c>
      <c r="AF35" s="5">
        <v>4346.860358297572</v>
      </c>
      <c r="AG35" s="5">
        <v>4375.6595869678749</v>
      </c>
      <c r="AH35" s="5">
        <v>4396.4405708326576</v>
      </c>
      <c r="AI35" s="5">
        <v>4400.7085629014819</v>
      </c>
    </row>
    <row r="36" spans="1:35" x14ac:dyDescent="0.25">
      <c r="A36" s="4" t="s">
        <v>48</v>
      </c>
      <c r="B36" s="5">
        <v>4019.8807936663434</v>
      </c>
      <c r="C36" s="5">
        <v>3995.9202853883153</v>
      </c>
      <c r="D36" s="5">
        <v>3941.0000304996947</v>
      </c>
      <c r="E36" s="5">
        <v>3903.5027312734019</v>
      </c>
      <c r="F36" s="5">
        <v>3889.1716440472806</v>
      </c>
      <c r="G36" s="5">
        <v>3901.36420415252</v>
      </c>
      <c r="H36" s="5">
        <v>3913.9451680812981</v>
      </c>
      <c r="I36" s="5">
        <v>3933.4390485971171</v>
      </c>
      <c r="J36" s="5">
        <v>3928.6810211032412</v>
      </c>
      <c r="K36" s="5">
        <v>3951.6922108516064</v>
      </c>
      <c r="L36" s="5">
        <v>4001.0421955546717</v>
      </c>
      <c r="M36" s="5">
        <v>4083.530413756434</v>
      </c>
      <c r="N36" s="5">
        <v>4179.6372639446572</v>
      </c>
      <c r="O36" s="5">
        <v>4267.536825094875</v>
      </c>
      <c r="P36" s="5">
        <v>4369.5926549066025</v>
      </c>
      <c r="Q36" s="5">
        <v>4446.5379427109901</v>
      </c>
      <c r="R36" s="5">
        <v>4528.1847462749865</v>
      </c>
      <c r="S36" s="5">
        <v>4596.6212466314773</v>
      </c>
      <c r="T36" s="5">
        <v>4648.6119405359141</v>
      </c>
      <c r="U36" s="5">
        <v>4681.1094158857186</v>
      </c>
      <c r="V36" s="5">
        <v>4706.9348218892419</v>
      </c>
      <c r="W36" s="5">
        <v>4710.5013986847889</v>
      </c>
      <c r="X36" s="5">
        <v>4751.7903485731495</v>
      </c>
      <c r="Y36" s="5">
        <v>4782.1603375855466</v>
      </c>
      <c r="Z36" s="5">
        <v>4807.2339476264742</v>
      </c>
      <c r="AA36" s="5">
        <v>4837.6111835001884</v>
      </c>
      <c r="AB36" s="5">
        <v>4862.8993672520255</v>
      </c>
      <c r="AC36" s="5">
        <v>4896.4763566972651</v>
      </c>
      <c r="AD36" s="5">
        <v>4913.5299039064157</v>
      </c>
      <c r="AE36" s="5">
        <v>4929.6467412761276</v>
      </c>
      <c r="AF36" s="5">
        <v>4953.0695398273147</v>
      </c>
      <c r="AG36" s="5">
        <v>4969.9880584388056</v>
      </c>
      <c r="AH36" s="5">
        <v>4974.6391070261543</v>
      </c>
      <c r="AI36" s="5">
        <v>4970.2617471357798</v>
      </c>
    </row>
    <row r="37" spans="1:35" x14ac:dyDescent="0.25">
      <c r="A37" s="4" t="s">
        <v>49</v>
      </c>
      <c r="B37" s="5">
        <v>4022.6802528973867</v>
      </c>
      <c r="C37" s="5">
        <v>3998.9232483678538</v>
      </c>
      <c r="D37" s="5">
        <v>3966.3297082506947</v>
      </c>
      <c r="E37" s="5">
        <v>4024.0189794002335</v>
      </c>
      <c r="F37" s="5">
        <v>4059.4161955654126</v>
      </c>
      <c r="G37" s="5">
        <v>4089.1585838863484</v>
      </c>
      <c r="H37" s="5">
        <v>4119.4235220939599</v>
      </c>
      <c r="I37" s="5">
        <v>4152.9150638928395</v>
      </c>
      <c r="J37" s="5">
        <v>4168.5192606394048</v>
      </c>
      <c r="K37" s="5">
        <v>4168.467741030463</v>
      </c>
      <c r="L37" s="5">
        <v>4189.0869430852463</v>
      </c>
      <c r="M37" s="5">
        <v>4202.8856511916765</v>
      </c>
      <c r="N37" s="5">
        <v>4227.1806038856266</v>
      </c>
      <c r="O37" s="5">
        <v>4247.7781595746101</v>
      </c>
      <c r="P37" s="5">
        <v>4271.5117562939877</v>
      </c>
      <c r="Q37" s="5">
        <v>4306.1379779579247</v>
      </c>
      <c r="R37" s="5">
        <v>4349.3028758678347</v>
      </c>
      <c r="S37" s="5">
        <v>4368.9623507525985</v>
      </c>
      <c r="T37" s="5">
        <v>4409.7567377172754</v>
      </c>
      <c r="U37" s="5">
        <v>4437.1043029526509</v>
      </c>
      <c r="V37" s="5">
        <v>4459.5814688627206</v>
      </c>
      <c r="W37" s="5">
        <v>4484.7229942353279</v>
      </c>
      <c r="X37" s="5">
        <v>4511.2110682349721</v>
      </c>
      <c r="Y37" s="5">
        <v>4530.8405725102093</v>
      </c>
      <c r="Z37" s="5">
        <v>4548.2656929909199</v>
      </c>
      <c r="AA37" s="5">
        <v>4568.3107242959777</v>
      </c>
      <c r="AB37" s="5">
        <v>4584.7668536793317</v>
      </c>
      <c r="AC37" s="5">
        <v>4577.2067553162997</v>
      </c>
      <c r="AD37" s="5">
        <v>4595.7049224527282</v>
      </c>
      <c r="AE37" s="5">
        <v>4615.7309594854514</v>
      </c>
      <c r="AF37" s="5">
        <v>4620.1341449435267</v>
      </c>
      <c r="AG37" s="5">
        <v>4631.4798217771422</v>
      </c>
      <c r="AH37" s="5">
        <v>4641.6205326959061</v>
      </c>
      <c r="AI37" s="5">
        <v>4660.9208838856503</v>
      </c>
    </row>
    <row r="38" spans="1:35" x14ac:dyDescent="0.25">
      <c r="A38" s="4" t="s">
        <v>50</v>
      </c>
      <c r="B38" s="5">
        <v>4017.6839411816723</v>
      </c>
      <c r="C38" s="5">
        <v>3993.647077564427</v>
      </c>
      <c r="D38" s="5">
        <v>3962.3606035847465</v>
      </c>
      <c r="E38" s="5">
        <v>3992.3685342967119</v>
      </c>
      <c r="F38" s="5">
        <v>4002.0563467706747</v>
      </c>
      <c r="G38" s="5">
        <v>3989.0895197623795</v>
      </c>
      <c r="H38" s="5">
        <v>4001.1725898831005</v>
      </c>
      <c r="I38" s="5">
        <v>4028.9861684709667</v>
      </c>
      <c r="J38" s="5">
        <v>4011.5959898993142</v>
      </c>
      <c r="K38" s="5">
        <v>4008.31116936525</v>
      </c>
      <c r="L38" s="5">
        <v>4005.3344421884813</v>
      </c>
      <c r="M38" s="5">
        <v>4005.1274387751241</v>
      </c>
      <c r="N38" s="5">
        <v>4021.2648419165102</v>
      </c>
      <c r="O38" s="5">
        <v>4021.3723113130886</v>
      </c>
      <c r="P38" s="5">
        <v>4031.7623190879281</v>
      </c>
      <c r="Q38" s="5">
        <v>4037.4075516817529</v>
      </c>
      <c r="R38" s="5">
        <v>4057.3695770457493</v>
      </c>
      <c r="S38" s="5">
        <v>4069.0033415811308</v>
      </c>
      <c r="T38" s="5">
        <v>4084.6874558933828</v>
      </c>
      <c r="U38" s="5">
        <v>4092.9850446366022</v>
      </c>
      <c r="V38" s="5">
        <v>4093.4932817205586</v>
      </c>
      <c r="W38" s="5">
        <v>4095.8727356535032</v>
      </c>
      <c r="X38" s="5">
        <v>4091.1128109777515</v>
      </c>
      <c r="Y38" s="5">
        <v>4081.2367754237207</v>
      </c>
      <c r="Z38" s="5">
        <v>4102.7807345662195</v>
      </c>
      <c r="AA38" s="5">
        <v>4118.3267266019375</v>
      </c>
      <c r="AB38" s="5">
        <v>4132.6504798872766</v>
      </c>
      <c r="AC38" s="5">
        <v>4128.1661151523958</v>
      </c>
      <c r="AD38" s="5">
        <v>4130.9217479217068</v>
      </c>
      <c r="AE38" s="5">
        <v>4142.6707277522482</v>
      </c>
      <c r="AF38" s="5">
        <v>4150.5026360331312</v>
      </c>
      <c r="AG38" s="5">
        <v>4168.2166795844178</v>
      </c>
      <c r="AH38" s="5">
        <v>4183.1330218491348</v>
      </c>
      <c r="AI38" s="5">
        <v>4231.0876490283081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285"/>
  <sheetViews>
    <sheetView showGridLines="0" tabSelected="1" zoomScale="80" zoomScaleNormal="80" workbookViewId="0">
      <selection activeCell="B1" sqref="B1"/>
    </sheetView>
  </sheetViews>
  <sheetFormatPr defaultRowHeight="15" x14ac:dyDescent="0.25"/>
  <cols>
    <col min="2" max="2" width="33.140625" customWidth="1"/>
    <col min="3" max="6" width="11.42578125" customWidth="1"/>
    <col min="8" max="8" width="0" hidden="1" customWidth="1"/>
    <col min="9" max="9" width="33.140625" customWidth="1"/>
    <col min="10" max="13" width="11.42578125" customWidth="1"/>
  </cols>
  <sheetData>
    <row r="1" spans="2:8" x14ac:dyDescent="0.25">
      <c r="B1" s="16" t="s">
        <v>131</v>
      </c>
    </row>
    <row r="3" spans="2:8" ht="14.45" x14ac:dyDescent="0.3">
      <c r="B3" s="1" t="s">
        <v>54</v>
      </c>
      <c r="C3" s="3">
        <v>2020</v>
      </c>
      <c r="D3" s="3">
        <v>2030</v>
      </c>
      <c r="E3" s="3">
        <v>2040</v>
      </c>
      <c r="F3" s="3">
        <v>2050</v>
      </c>
    </row>
    <row r="4" spans="2:8" ht="14.45" x14ac:dyDescent="0.3">
      <c r="B4" s="21" t="s">
        <v>56</v>
      </c>
      <c r="C4" s="5">
        <f>'Electric Vehicles'!$E$2</f>
        <v>56135</v>
      </c>
      <c r="D4" s="5">
        <f>'Electric Vehicles'!$O$2</f>
        <v>1393292</v>
      </c>
      <c r="E4" s="5">
        <f>'Electric Vehicles'!$Y$2</f>
        <v>4452122</v>
      </c>
      <c r="F4" s="5">
        <f>'Electric Vehicles'!$AI$2</f>
        <v>4588641</v>
      </c>
      <c r="H4" s="22" t="s">
        <v>56</v>
      </c>
    </row>
    <row r="5" spans="2:8" ht="14.45" x14ac:dyDescent="0.3">
      <c r="B5" s="21" t="s">
        <v>57</v>
      </c>
      <c r="C5" s="5">
        <f>'Electric Vehicles'!$E$3</f>
        <v>55599</v>
      </c>
      <c r="D5" s="5">
        <f>'Electric Vehicles'!$O$3</f>
        <v>1381697</v>
      </c>
      <c r="E5" s="27">
        <f>'Electric Vehicles'!$Y$3</f>
        <v>4367503</v>
      </c>
      <c r="F5" s="5">
        <f>'Electric Vehicles'!$AI$3</f>
        <v>4571662</v>
      </c>
      <c r="H5" s="22" t="s">
        <v>57</v>
      </c>
    </row>
    <row r="6" spans="2:8" ht="14.45" x14ac:dyDescent="0.3">
      <c r="B6" s="21" t="s">
        <v>58</v>
      </c>
      <c r="C6" s="5">
        <f>'Electric Vehicles'!$E$4</f>
        <v>31748</v>
      </c>
      <c r="D6" s="5">
        <f>'Electric Vehicles'!$O$4</f>
        <v>278425</v>
      </c>
      <c r="E6" s="5">
        <f>'Electric Vehicles'!$Y$4</f>
        <v>2162869</v>
      </c>
      <c r="F6" s="5">
        <f>'Electric Vehicles'!$AI$4</f>
        <v>4361224</v>
      </c>
      <c r="H6" s="22" t="s">
        <v>58</v>
      </c>
    </row>
    <row r="7" spans="2:8" ht="14.45" x14ac:dyDescent="0.3">
      <c r="B7" s="21" t="s">
        <v>59</v>
      </c>
      <c r="C7" s="5">
        <f>'Electric Vehicles'!$E$5</f>
        <v>31641</v>
      </c>
      <c r="D7" s="5">
        <f>'Electric Vehicles'!$O$5</f>
        <v>272232</v>
      </c>
      <c r="E7" s="5">
        <f>'Electric Vehicles'!$Y$5</f>
        <v>2121728</v>
      </c>
      <c r="F7" s="27">
        <f>'Electric Vehicles'!$AI$5</f>
        <v>4336572</v>
      </c>
      <c r="H7" s="22" t="s">
        <v>59</v>
      </c>
    </row>
    <row r="30" spans="2:13" x14ac:dyDescent="0.25">
      <c r="B30" s="1" t="s">
        <v>55</v>
      </c>
      <c r="C30" s="3">
        <v>2020</v>
      </c>
      <c r="D30" s="3">
        <v>2030</v>
      </c>
      <c r="E30" s="3">
        <v>2040</v>
      </c>
      <c r="F30" s="3">
        <v>2050</v>
      </c>
      <c r="I30" s="1" t="s">
        <v>68</v>
      </c>
      <c r="J30" s="3">
        <v>2020</v>
      </c>
      <c r="K30" s="3">
        <v>2030</v>
      </c>
      <c r="L30" s="3">
        <v>2040</v>
      </c>
      <c r="M30" s="3">
        <v>2050</v>
      </c>
    </row>
    <row r="31" spans="2:13" x14ac:dyDescent="0.25">
      <c r="B31" s="21" t="s">
        <v>56</v>
      </c>
      <c r="C31" s="5">
        <f>'Heat Pumps'!$E27</f>
        <v>37408</v>
      </c>
      <c r="D31" s="5">
        <f>'Heat Pumps'!$O27</f>
        <v>642616</v>
      </c>
      <c r="E31" s="5">
        <f>'Heat Pumps'!$Y27</f>
        <v>1763365</v>
      </c>
      <c r="F31" s="27">
        <f>'Heat Pumps'!$AI27</f>
        <v>2427748</v>
      </c>
      <c r="I31" s="21" t="s">
        <v>56</v>
      </c>
      <c r="J31" s="5">
        <f>'Heat Pumps'!$E46</f>
        <v>6510</v>
      </c>
      <c r="K31" s="5">
        <f>'Heat Pumps'!$O46</f>
        <v>13459</v>
      </c>
      <c r="L31" s="5">
        <f>'Heat Pumps'!$Y$46</f>
        <v>37077</v>
      </c>
      <c r="M31" s="5">
        <f>'Heat Pumps'!$AI46</f>
        <v>82798</v>
      </c>
    </row>
    <row r="32" spans="2:13" x14ac:dyDescent="0.25">
      <c r="B32" s="21" t="s">
        <v>57</v>
      </c>
      <c r="C32" s="5">
        <f>'Heat Pumps'!$E28</f>
        <v>29677</v>
      </c>
      <c r="D32" s="5">
        <f>'Heat Pumps'!$O28</f>
        <v>500801</v>
      </c>
      <c r="E32" s="5">
        <f>'Heat Pumps'!$Y28</f>
        <v>1142767</v>
      </c>
      <c r="F32" s="5">
        <f>'Heat Pumps'!$AI28</f>
        <v>1172753</v>
      </c>
      <c r="I32" s="21" t="s">
        <v>57</v>
      </c>
      <c r="J32" s="5">
        <f>'Heat Pumps'!$E47</f>
        <v>6261</v>
      </c>
      <c r="K32" s="5">
        <f>'Heat Pumps'!$O47</f>
        <v>7940</v>
      </c>
      <c r="L32" s="5">
        <f>'Heat Pumps'!$Y$46</f>
        <v>37077</v>
      </c>
      <c r="M32" s="5">
        <f>'Heat Pumps'!$AI47</f>
        <v>10813</v>
      </c>
    </row>
    <row r="33" spans="2:13" x14ac:dyDescent="0.25">
      <c r="B33" s="21" t="s">
        <v>58</v>
      </c>
      <c r="C33" s="5">
        <f>'Heat Pumps'!$E29</f>
        <v>23798</v>
      </c>
      <c r="D33" s="5">
        <f>'Heat Pumps'!$O29</f>
        <v>49663</v>
      </c>
      <c r="E33" s="5">
        <f>'Heat Pumps'!$Y29</f>
        <v>142953</v>
      </c>
      <c r="F33" s="5">
        <f>'Heat Pumps'!$AI29</f>
        <v>236772</v>
      </c>
      <c r="I33" s="21" t="s">
        <v>58</v>
      </c>
      <c r="J33" s="5">
        <f>'Heat Pumps'!$E48</f>
        <v>6173</v>
      </c>
      <c r="K33" s="5">
        <f>'Heat Pumps'!$O48</f>
        <v>6886</v>
      </c>
      <c r="L33" s="5">
        <f>'Heat Pumps'!$Y$46</f>
        <v>37077</v>
      </c>
      <c r="M33" s="5">
        <f>'Heat Pumps'!$AI48</f>
        <v>6931</v>
      </c>
    </row>
    <row r="34" spans="2:13" x14ac:dyDescent="0.25">
      <c r="B34" s="21" t="s">
        <v>59</v>
      </c>
      <c r="C34" s="5">
        <f>'Heat Pumps'!$E30</f>
        <v>27355</v>
      </c>
      <c r="D34" s="5">
        <f>'Heat Pumps'!$O30</f>
        <v>70836</v>
      </c>
      <c r="E34" s="5">
        <f>'Heat Pumps'!$Y30</f>
        <v>349191</v>
      </c>
      <c r="F34" s="5">
        <f>'Heat Pumps'!$AI30</f>
        <v>809250</v>
      </c>
      <c r="I34" s="21" t="s">
        <v>59</v>
      </c>
      <c r="J34" s="5">
        <f>'Heat Pumps'!$E49</f>
        <v>6570</v>
      </c>
      <c r="K34" s="5">
        <f>'Heat Pumps'!$O49</f>
        <v>13369</v>
      </c>
      <c r="L34" s="5">
        <f>'Heat Pumps'!$Y$46</f>
        <v>37077</v>
      </c>
      <c r="M34" s="5">
        <f>'Heat Pumps'!$AI49</f>
        <v>61865</v>
      </c>
    </row>
    <row r="37" spans="2:13" ht="14.45" customHeight="1" x14ac:dyDescent="0.25"/>
    <row r="38" spans="2:13" ht="14.45" hidden="1" x14ac:dyDescent="0.3"/>
    <row r="39" spans="2:13" ht="14.45" hidden="1" x14ac:dyDescent="0.3"/>
    <row r="40" spans="2:13" ht="14.45" hidden="1" x14ac:dyDescent="0.3"/>
    <row r="41" spans="2:13" ht="14.45" hidden="1" x14ac:dyDescent="0.3"/>
    <row r="61" spans="2:6" x14ac:dyDescent="0.25">
      <c r="B61" s="1" t="s">
        <v>69</v>
      </c>
      <c r="C61" s="3">
        <v>2020</v>
      </c>
      <c r="D61" s="3">
        <v>2030</v>
      </c>
      <c r="E61" s="3">
        <v>2040</v>
      </c>
      <c r="F61" s="3">
        <v>2050</v>
      </c>
    </row>
    <row r="62" spans="2:6" x14ac:dyDescent="0.25">
      <c r="B62" s="21" t="s">
        <v>56</v>
      </c>
      <c r="C62" s="5">
        <f>'Heat Pumps'!$E$2</f>
        <v>43918</v>
      </c>
      <c r="D62" s="5">
        <f>'Heat Pumps'!$O$2</f>
        <v>656075</v>
      </c>
      <c r="E62" s="5">
        <f>'Heat Pumps'!$Y$2</f>
        <v>1800442</v>
      </c>
      <c r="F62" s="5">
        <f>'Heat Pumps'!$AI$2</f>
        <v>2510546</v>
      </c>
    </row>
    <row r="63" spans="2:6" x14ac:dyDescent="0.25">
      <c r="B63" s="21" t="s">
        <v>57</v>
      </c>
      <c r="C63" s="5">
        <f>'Heat Pumps'!$E$3</f>
        <v>35938</v>
      </c>
      <c r="D63" s="5">
        <f>'Heat Pumps'!$O$3</f>
        <v>508741</v>
      </c>
      <c r="E63" s="5">
        <f>'Heat Pumps'!$Y$3</f>
        <v>1153212</v>
      </c>
      <c r="F63" s="5">
        <f>'Heat Pumps'!$AI$3</f>
        <v>1183566</v>
      </c>
    </row>
    <row r="64" spans="2:6" x14ac:dyDescent="0.25">
      <c r="B64" s="21" t="s">
        <v>58</v>
      </c>
      <c r="C64" s="5">
        <f>'Heat Pumps'!$E$4</f>
        <v>29971</v>
      </c>
      <c r="D64" s="5">
        <f>'Heat Pumps'!$O$4</f>
        <v>56549</v>
      </c>
      <c r="E64" s="5">
        <f>'Heat Pumps'!$Y$4</f>
        <v>149843</v>
      </c>
      <c r="F64" s="5">
        <f>'Heat Pumps'!$AI$4</f>
        <v>243703</v>
      </c>
    </row>
    <row r="65" spans="2:6" x14ac:dyDescent="0.25">
      <c r="B65" s="21" t="s">
        <v>59</v>
      </c>
      <c r="C65" s="5">
        <f>'Heat Pumps'!$E$5</f>
        <v>33925</v>
      </c>
      <c r="D65" s="5">
        <f>'Heat Pumps'!$O$5</f>
        <v>84205</v>
      </c>
      <c r="E65" s="5">
        <f>'Heat Pumps'!$Y$5</f>
        <v>376831</v>
      </c>
      <c r="F65" s="5">
        <f>'Heat Pumps'!$AI$5</f>
        <v>871115</v>
      </c>
    </row>
    <row r="68" spans="2:6" ht="14.45" customHeight="1" x14ac:dyDescent="0.25"/>
    <row r="69" spans="2:6" ht="14.45" hidden="1" x14ac:dyDescent="0.3"/>
    <row r="70" spans="2:6" ht="14.45" hidden="1" x14ac:dyDescent="0.3"/>
    <row r="71" spans="2:6" ht="14.45" hidden="1" x14ac:dyDescent="0.3"/>
    <row r="72" spans="2:6" ht="14.45" hidden="1" x14ac:dyDescent="0.3"/>
    <row r="92" spans="2:6" x14ac:dyDescent="0.25">
      <c r="B92" s="1" t="s">
        <v>60</v>
      </c>
      <c r="C92" s="3">
        <v>2020</v>
      </c>
      <c r="D92" s="3">
        <v>2030</v>
      </c>
      <c r="E92" s="3">
        <v>2040</v>
      </c>
      <c r="F92" s="3">
        <v>2050</v>
      </c>
    </row>
    <row r="93" spans="2:6" x14ac:dyDescent="0.25">
      <c r="B93" s="21" t="s">
        <v>56</v>
      </c>
      <c r="C93" s="5">
        <f>'Domestic PV'!$E$2</f>
        <v>492.04331187158755</v>
      </c>
      <c r="D93" s="5">
        <f>'Domestic PV'!$O$2</f>
        <v>1670.5680342888354</v>
      </c>
      <c r="E93" s="5">
        <f>'Domestic PV'!$Y$2</f>
        <v>2489.102582751163</v>
      </c>
      <c r="F93" s="5">
        <f>'Domestic PV'!$AI$2</f>
        <v>2797.302966502305</v>
      </c>
    </row>
    <row r="94" spans="2:6" x14ac:dyDescent="0.25">
      <c r="B94" s="21" t="s">
        <v>57</v>
      </c>
      <c r="C94" s="5">
        <f>'Domestic PV'!$E$3</f>
        <v>440.19393971583429</v>
      </c>
      <c r="D94" s="5">
        <f>'Domestic PV'!$O$3</f>
        <v>568.25215485814931</v>
      </c>
      <c r="E94" s="5">
        <f>'Domestic PV'!$Y$3</f>
        <v>696.54509452836737</v>
      </c>
      <c r="F94" s="5">
        <f>'Domestic PV'!$AI$3</f>
        <v>798.70401414850835</v>
      </c>
    </row>
    <row r="95" spans="2:6" x14ac:dyDescent="0.25">
      <c r="B95" s="21" t="s">
        <v>58</v>
      </c>
      <c r="C95" s="5">
        <f>'Domestic PV'!$E$4</f>
        <v>440.19393971583429</v>
      </c>
      <c r="D95" s="5">
        <f>'Domestic PV'!$O$4</f>
        <v>568.25215485814931</v>
      </c>
      <c r="E95" s="5">
        <f>'Domestic PV'!$Y$4</f>
        <v>696.54509452836737</v>
      </c>
      <c r="F95" s="5">
        <f>'Domestic PV'!$AI$4</f>
        <v>798.70401414850835</v>
      </c>
    </row>
    <row r="96" spans="2:6" x14ac:dyDescent="0.25">
      <c r="B96" s="21" t="s">
        <v>59</v>
      </c>
      <c r="C96" s="5">
        <f>'Domestic PV'!$E$5</f>
        <v>463.67710590643236</v>
      </c>
      <c r="D96" s="5">
        <f>'Domestic PV'!$O$5</f>
        <v>932.97066019083411</v>
      </c>
      <c r="E96" s="5">
        <f>'Domestic PV'!$Y$5</f>
        <v>1430.4583251881741</v>
      </c>
      <c r="F96" s="5">
        <f>'Domestic PV'!$AI$5</f>
        <v>1755.5959212414728</v>
      </c>
    </row>
    <row r="119" spans="2:6" x14ac:dyDescent="0.25">
      <c r="B119" s="1" t="s">
        <v>61</v>
      </c>
      <c r="C119" s="3">
        <v>2020</v>
      </c>
      <c r="D119" s="3">
        <v>2030</v>
      </c>
      <c r="E119" s="3">
        <v>2040</v>
      </c>
      <c r="F119" s="3">
        <v>2050</v>
      </c>
    </row>
    <row r="120" spans="2:6" x14ac:dyDescent="0.25">
      <c r="B120" s="21" t="s">
        <v>56</v>
      </c>
      <c r="C120" s="5">
        <f>'Large I&amp;C Solar Generation'!$E$2</f>
        <v>348.70998193270884</v>
      </c>
      <c r="D120" s="5">
        <f>'Large I&amp;C Solar Generation'!$O$2</f>
        <v>1040.2273445957974</v>
      </c>
      <c r="E120" s="5">
        <f>'Large I&amp;C Solar Generation'!$Y$2</f>
        <v>2067.2595550495744</v>
      </c>
      <c r="F120" s="5">
        <f>'Large I&amp;C Solar Generation'!$AI$2</f>
        <v>2217.9064590827179</v>
      </c>
    </row>
    <row r="121" spans="2:6" x14ac:dyDescent="0.25">
      <c r="B121" s="21" t="s">
        <v>57</v>
      </c>
      <c r="C121" s="5">
        <f>'Large I&amp;C Solar Generation'!$E$3</f>
        <v>345.24844855015704</v>
      </c>
      <c r="D121" s="5">
        <f>'Large I&amp;C Solar Generation'!$O$3</f>
        <v>990.62504586458613</v>
      </c>
      <c r="E121" s="5">
        <f>'Large I&amp;C Solar Generation'!$Y$3</f>
        <v>2124.2037442109959</v>
      </c>
      <c r="F121" s="5">
        <f>'Large I&amp;C Solar Generation'!$AI$3</f>
        <v>2289.4053023831734</v>
      </c>
    </row>
    <row r="122" spans="2:6" x14ac:dyDescent="0.25">
      <c r="B122" s="21" t="s">
        <v>58</v>
      </c>
      <c r="C122" s="5">
        <f>'Large I&amp;C Solar Generation'!$E$4</f>
        <v>331.83844855015707</v>
      </c>
      <c r="D122" s="5">
        <f>'Large I&amp;C Solar Generation'!$O$4</f>
        <v>459.61504586458614</v>
      </c>
      <c r="E122" s="5">
        <f>'Large I&amp;C Solar Generation'!$Y$4</f>
        <v>1075.4137442109961</v>
      </c>
      <c r="F122" s="5">
        <f>'Large I&amp;C Solar Generation'!$AI$4</f>
        <v>1137.505302383174</v>
      </c>
    </row>
    <row r="123" spans="2:6" x14ac:dyDescent="0.25">
      <c r="B123" s="21" t="s">
        <v>59</v>
      </c>
      <c r="C123" s="5">
        <f>'Large I&amp;C Solar Generation'!$E$5</f>
        <v>337.04762452201089</v>
      </c>
      <c r="D123" s="5">
        <f>'Large I&amp;C Solar Generation'!$O$5</f>
        <v>540.51908198507476</v>
      </c>
      <c r="E123" s="5">
        <f>'Large I&amp;C Solar Generation'!$Y$5</f>
        <v>1238.21482662987</v>
      </c>
      <c r="F123" s="5">
        <f>'Large I&amp;C Solar Generation'!$AI$5</f>
        <v>1349.7687751237149</v>
      </c>
    </row>
    <row r="146" spans="2:6" x14ac:dyDescent="0.25">
      <c r="B146" s="1" t="s">
        <v>62</v>
      </c>
      <c r="C146" s="3">
        <v>2020</v>
      </c>
      <c r="D146" s="3">
        <v>2030</v>
      </c>
      <c r="E146" s="3">
        <v>2040</v>
      </c>
      <c r="F146" s="3">
        <v>2050</v>
      </c>
    </row>
    <row r="147" spans="2:6" x14ac:dyDescent="0.25">
      <c r="B147" s="21" t="s">
        <v>56</v>
      </c>
      <c r="C147" s="5">
        <f>'Wind Generation'!$E$2</f>
        <v>1466.5198936251204</v>
      </c>
      <c r="D147" s="5">
        <f>'Wind Generation'!$O$2</f>
        <v>2448.9002389949965</v>
      </c>
      <c r="E147" s="5">
        <f>'Wind Generation'!$Y$2</f>
        <v>4924.173063242888</v>
      </c>
      <c r="F147" s="5">
        <f>'Wind Generation'!$AI$2</f>
        <v>6903.8782989127358</v>
      </c>
    </row>
    <row r="148" spans="2:6" x14ac:dyDescent="0.25">
      <c r="B148" s="21" t="s">
        <v>57</v>
      </c>
      <c r="C148" s="5">
        <f>'Wind Generation'!$E$3</f>
        <v>1449.7898936251195</v>
      </c>
      <c r="D148" s="5">
        <f>'Wind Generation'!$O$3</f>
        <v>1683.5835119981289</v>
      </c>
      <c r="E148" s="5">
        <f>'Wind Generation'!$Y$3</f>
        <v>1963.3891455394287</v>
      </c>
      <c r="F148" s="5">
        <f>'Wind Generation'!$AI$3</f>
        <v>2175.6349679739687</v>
      </c>
    </row>
    <row r="149" spans="2:6" x14ac:dyDescent="0.25">
      <c r="B149" s="21" t="s">
        <v>58</v>
      </c>
      <c r="C149" s="5">
        <f>'Wind Generation'!$E$4</f>
        <v>1440.0354946657726</v>
      </c>
      <c r="D149" s="5">
        <f>'Wind Generation'!$O$4</f>
        <v>1488.2172026713233</v>
      </c>
      <c r="E149" s="5">
        <f>'Wind Generation'!$Y$4</f>
        <v>1563.0240517823049</v>
      </c>
      <c r="F149" s="5">
        <f>'Wind Generation'!$AI$4</f>
        <v>1613.0260798155157</v>
      </c>
    </row>
    <row r="150" spans="2:6" x14ac:dyDescent="0.25">
      <c r="B150" s="21" t="s">
        <v>59</v>
      </c>
      <c r="C150" s="5">
        <f>'Wind Generation'!$E$5</f>
        <v>1456.4498936251198</v>
      </c>
      <c r="D150" s="5">
        <f>'Wind Generation'!$O$5</f>
        <v>1959.6202389949958</v>
      </c>
      <c r="E150" s="5">
        <f>'Wind Generation'!$Y$5</f>
        <v>2944.3630632428867</v>
      </c>
      <c r="F150" s="5">
        <f>'Wind Generation'!$AI$5</f>
        <v>3646.0882989127376</v>
      </c>
    </row>
    <row r="173" spans="2:6" x14ac:dyDescent="0.25">
      <c r="B173" s="1" t="s">
        <v>63</v>
      </c>
      <c r="C173" s="3">
        <v>2020</v>
      </c>
      <c r="D173" s="3">
        <v>2030</v>
      </c>
      <c r="E173" s="3">
        <v>2040</v>
      </c>
      <c r="F173" s="3">
        <v>2050</v>
      </c>
    </row>
    <row r="174" spans="2:6" x14ac:dyDescent="0.25">
      <c r="B174" s="21" t="s">
        <v>56</v>
      </c>
      <c r="C174" s="5">
        <f>'CHP &amp; Other Generation'!$E$2</f>
        <v>1921.360613213375</v>
      </c>
      <c r="D174" s="5">
        <f>'CHP &amp; Other Generation'!$O$2</f>
        <v>2354.9267039488345</v>
      </c>
      <c r="E174" s="5">
        <f>'CHP &amp; Other Generation'!$Y$2</f>
        <v>2718.1097188161266</v>
      </c>
      <c r="F174" s="5">
        <f>'CHP &amp; Other Generation'!$AI$2</f>
        <v>2988.7133554981883</v>
      </c>
    </row>
    <row r="175" spans="2:6" x14ac:dyDescent="0.25">
      <c r="B175" s="21" t="s">
        <v>57</v>
      </c>
      <c r="C175" s="5">
        <f>'CHP &amp; Other Generation'!$E$3</f>
        <v>1892.605369648511</v>
      </c>
      <c r="D175" s="5">
        <f>'CHP &amp; Other Generation'!$O$3</f>
        <v>2070.775763565046</v>
      </c>
      <c r="E175" s="5">
        <f>'CHP &amp; Other Generation'!$Y$3</f>
        <v>2114.1374552747457</v>
      </c>
      <c r="F175" s="5">
        <f>'CHP &amp; Other Generation'!$AI$3</f>
        <v>2293.973263499985</v>
      </c>
    </row>
    <row r="176" spans="2:6" x14ac:dyDescent="0.25">
      <c r="B176" s="21" t="s">
        <v>58</v>
      </c>
      <c r="C176" s="5">
        <f>'CHP &amp; Other Generation'!$E$4</f>
        <v>1908.8342798726117</v>
      </c>
      <c r="D176" s="5">
        <f>'CHP &amp; Other Generation'!$O$4</f>
        <v>2003.8050704199513</v>
      </c>
      <c r="E176" s="5">
        <f>'CHP &amp; Other Generation'!$Y$4</f>
        <v>2145.2509209545115</v>
      </c>
      <c r="F176" s="5">
        <f>'CHP &amp; Other Generation'!$AI$4</f>
        <v>2218.009979103203</v>
      </c>
    </row>
    <row r="177" spans="2:6" x14ac:dyDescent="0.25">
      <c r="B177" s="21" t="s">
        <v>59</v>
      </c>
      <c r="C177" s="5">
        <f>'CHP &amp; Other Generation'!$E$5</f>
        <v>1731.5852298657765</v>
      </c>
      <c r="D177" s="5">
        <f>'CHP &amp; Other Generation'!$O$5</f>
        <v>1812.9301327087137</v>
      </c>
      <c r="E177" s="5">
        <f>'CHP &amp; Other Generation'!$Y$5</f>
        <v>1939.289458919397</v>
      </c>
      <c r="F177" s="5">
        <f>'CHP &amp; Other Generation'!$AI$5</f>
        <v>2118.7138148743561</v>
      </c>
    </row>
    <row r="200" spans="2:6" x14ac:dyDescent="0.25">
      <c r="B200" s="1" t="s">
        <v>65</v>
      </c>
      <c r="C200" s="3">
        <v>2020</v>
      </c>
      <c r="D200" s="3">
        <v>2030</v>
      </c>
      <c r="E200" s="3">
        <v>2040</v>
      </c>
      <c r="F200" s="3">
        <v>2050</v>
      </c>
    </row>
    <row r="201" spans="2:6" x14ac:dyDescent="0.25">
      <c r="B201" s="21" t="s">
        <v>56</v>
      </c>
      <c r="C201" s="5">
        <f>Storage!$E$2</f>
        <v>74.460609582346706</v>
      </c>
      <c r="D201" s="5">
        <f>Storage!$O$2</f>
        <v>958.05883926068668</v>
      </c>
      <c r="E201" s="5">
        <f>Storage!$Y$2</f>
        <v>2690.7499999999995</v>
      </c>
      <c r="F201" s="5">
        <f>Storage!$AI$2</f>
        <v>2902.83</v>
      </c>
    </row>
    <row r="202" spans="2:6" x14ac:dyDescent="0.25">
      <c r="B202" s="21" t="s">
        <v>57</v>
      </c>
      <c r="C202" s="5">
        <f>Storage!$E$3</f>
        <v>86.570343947708096</v>
      </c>
      <c r="D202" s="5">
        <f>Storage!$O$3</f>
        <v>628.23579294565968</v>
      </c>
      <c r="E202" s="5">
        <f>Storage!$Y$3</f>
        <v>1065.5125572295599</v>
      </c>
      <c r="F202" s="5">
        <f>Storage!$AI$3</f>
        <v>1594.9666610024274</v>
      </c>
    </row>
    <row r="203" spans="2:6" x14ac:dyDescent="0.25">
      <c r="B203" s="21" t="s">
        <v>58</v>
      </c>
      <c r="C203" s="5">
        <f>Storage!$E$4</f>
        <v>67.065635301753701</v>
      </c>
      <c r="D203" s="5">
        <f>Storage!$O$4</f>
        <v>195.98340834523742</v>
      </c>
      <c r="E203" s="5">
        <f>Storage!$Y$4</f>
        <v>639.92698275486407</v>
      </c>
      <c r="F203" s="5">
        <f>Storage!$AI$4</f>
        <v>907.04846188465649</v>
      </c>
    </row>
    <row r="204" spans="2:6" x14ac:dyDescent="0.25">
      <c r="B204" s="21" t="s">
        <v>59</v>
      </c>
      <c r="C204" s="5">
        <f>Storage!$E$5</f>
        <v>64.049892093854766</v>
      </c>
      <c r="D204" s="5">
        <f>Storage!$O$5</f>
        <v>397.78481723539608</v>
      </c>
      <c r="E204" s="5">
        <f>Storage!$Y$5</f>
        <v>1110.818535120085</v>
      </c>
      <c r="F204" s="5">
        <f>Storage!$AI$5</f>
        <v>1808.9743072879587</v>
      </c>
    </row>
    <row r="227" spans="2:6" x14ac:dyDescent="0.25">
      <c r="B227" s="1" t="s">
        <v>64</v>
      </c>
      <c r="C227" s="3">
        <v>2020</v>
      </c>
      <c r="D227" s="3">
        <v>2030</v>
      </c>
      <c r="E227" s="3">
        <v>2040</v>
      </c>
      <c r="F227" s="3">
        <v>2050</v>
      </c>
    </row>
    <row r="228" spans="2:6" x14ac:dyDescent="0.25">
      <c r="B228" s="21" t="s">
        <v>56</v>
      </c>
      <c r="C228" s="5">
        <f>'Gross Demand Consumption'!E2/1000</f>
        <v>37065.975229210424</v>
      </c>
      <c r="D228" s="5">
        <f>'Gross Demand Consumption'!O2/1000</f>
        <v>38112.038286744821</v>
      </c>
      <c r="E228" s="5">
        <f>'Gross Demand Consumption'!Y2/1000</f>
        <v>46371.288621659041</v>
      </c>
      <c r="F228" s="5">
        <f>'Gross Demand Consumption'!AI2/1000</f>
        <v>51041.599065895061</v>
      </c>
    </row>
    <row r="229" spans="2:6" x14ac:dyDescent="0.25">
      <c r="B229" s="21" t="s">
        <v>57</v>
      </c>
      <c r="C229" s="5">
        <f>'Gross Demand Consumption'!E3/1000</f>
        <v>37458.399474017635</v>
      </c>
      <c r="D229" s="5">
        <f>'Gross Demand Consumption'!O3/1000</f>
        <v>40431.705968698225</v>
      </c>
      <c r="E229" s="5">
        <f>'Gross Demand Consumption'!Y3/1000</f>
        <v>48168.971994824322</v>
      </c>
      <c r="F229" s="5">
        <f>'Gross Demand Consumption'!AI3/1000</f>
        <v>52066.109791318995</v>
      </c>
    </row>
    <row r="230" spans="2:6" x14ac:dyDescent="0.25">
      <c r="B230" s="21" t="s">
        <v>58</v>
      </c>
      <c r="C230" s="5">
        <f>'Gross Demand Consumption'!E4/1000</f>
        <v>38401.245287652571</v>
      </c>
      <c r="D230" s="5">
        <f>'Gross Demand Consumption'!O4/1000</f>
        <v>40438.076971649592</v>
      </c>
      <c r="E230" s="5">
        <f>'Gross Demand Consumption'!Y4/1000</f>
        <v>44932.162392219143</v>
      </c>
      <c r="F230" s="5">
        <f>'Gross Demand Consumption'!AI4/1000</f>
        <v>50365.694568187384</v>
      </c>
    </row>
    <row r="231" spans="2:6" x14ac:dyDescent="0.25">
      <c r="B231" s="21" t="s">
        <v>59</v>
      </c>
      <c r="C231" s="5">
        <f>'Gross Demand Consumption'!E5/1000</f>
        <v>38123.636429039783</v>
      </c>
      <c r="D231" s="5">
        <f>'Gross Demand Consumption'!O5/1000</f>
        <v>38974.229748579528</v>
      </c>
      <c r="E231" s="5">
        <f>'Gross Demand Consumption'!Y5/1000</f>
        <v>42931.685514437202</v>
      </c>
      <c r="F231" s="5">
        <f>'Gross Demand Consumption'!AI5/1000</f>
        <v>49410.97327708175</v>
      </c>
    </row>
    <row r="254" spans="2:6" x14ac:dyDescent="0.25">
      <c r="B254" s="1" t="s">
        <v>66</v>
      </c>
      <c r="C254" s="3">
        <v>2020</v>
      </c>
      <c r="D254" s="3">
        <v>2030</v>
      </c>
      <c r="E254" s="3">
        <v>2040</v>
      </c>
      <c r="F254" s="3">
        <v>2050</v>
      </c>
    </row>
    <row r="255" spans="2:6" x14ac:dyDescent="0.25">
      <c r="B255" s="21" t="s">
        <v>56</v>
      </c>
      <c r="C255" s="5">
        <f>'Gross Peak Demand'!E2</f>
        <v>6616.8790857203858</v>
      </c>
      <c r="D255" s="5">
        <f>'Gross Peak Demand'!$O$2</f>
        <v>7090.5124076521806</v>
      </c>
      <c r="E255" s="5">
        <f>'Gross Peak Demand'!$Y$2</f>
        <v>9262.8636126103338</v>
      </c>
      <c r="F255" s="5">
        <f>'Gross Peak Demand'!$AI$2</f>
        <v>10461.56166869988</v>
      </c>
    </row>
    <row r="256" spans="2:6" x14ac:dyDescent="0.25">
      <c r="B256" s="21" t="s">
        <v>57</v>
      </c>
      <c r="C256" s="5">
        <f>'Gross Peak Demand'!E3</f>
        <v>6685.6643745411839</v>
      </c>
      <c r="D256" s="5">
        <f>'Gross Peak Demand'!$O$3</f>
        <v>7458.7039079532169</v>
      </c>
      <c r="E256" s="5">
        <f>'Gross Peak Demand'!$Y$3</f>
        <v>9303.080710174343</v>
      </c>
      <c r="F256" s="5">
        <f>'Gross Peak Demand'!$AI$3</f>
        <v>10075.91215563844</v>
      </c>
    </row>
    <row r="257" spans="2:6" x14ac:dyDescent="0.25">
      <c r="B257" s="21" t="s">
        <v>58</v>
      </c>
      <c r="C257" s="5">
        <f>'Gross Peak Demand'!E4</f>
        <v>6861.7385519640748</v>
      </c>
      <c r="D257" s="5">
        <f>'Gross Peak Demand'!$O$4</f>
        <v>7265.5035165467707</v>
      </c>
      <c r="E257" s="5">
        <f>'Gross Peak Demand'!$Y$4</f>
        <v>8363.5051314068933</v>
      </c>
      <c r="F257" s="5">
        <f>'Gross Peak Demand'!$AI$4</f>
        <v>9712.9987222787204</v>
      </c>
    </row>
    <row r="258" spans="2:6" x14ac:dyDescent="0.25">
      <c r="B258" s="21" t="s">
        <v>59</v>
      </c>
      <c r="C258" s="5">
        <f>'Gross Peak Demand'!E5</f>
        <v>6802.1963516741325</v>
      </c>
      <c r="D258" s="5">
        <f>'Gross Peak Demand'!$O$5</f>
        <v>7019.0145949496018</v>
      </c>
      <c r="E258" s="5">
        <f>'Gross Peak Demand'!$Y$5</f>
        <v>8109.6612980345781</v>
      </c>
      <c r="F258" s="5">
        <f>'Gross Peak Demand'!$AI$5</f>
        <v>9853.3077262778006</v>
      </c>
    </row>
    <row r="281" spans="2:6" x14ac:dyDescent="0.25">
      <c r="B281" s="1" t="s">
        <v>67</v>
      </c>
      <c r="C281" s="3">
        <v>2020</v>
      </c>
      <c r="D281" s="3">
        <v>2030</v>
      </c>
      <c r="E281" s="3">
        <v>2040</v>
      </c>
      <c r="F281" s="3">
        <v>2050</v>
      </c>
    </row>
    <row r="282" spans="2:6" x14ac:dyDescent="0.25">
      <c r="B282" s="21" t="s">
        <v>56</v>
      </c>
      <c r="C282" s="5">
        <f>'Gross Peak Demand'!E23</f>
        <v>6528.0696806218493</v>
      </c>
      <c r="D282" s="5">
        <f>'Gross Peak Demand'!O23</f>
        <v>6354.7164048712139</v>
      </c>
      <c r="E282" s="5">
        <f>'Gross Peak Demand'!Y23</f>
        <v>6945.3280974042718</v>
      </c>
      <c r="F282" s="5">
        <f>'Gross Peak Demand'!AI23</f>
        <v>7402.5695336527424</v>
      </c>
    </row>
    <row r="283" spans="2:6" x14ac:dyDescent="0.25">
      <c r="B283" s="21" t="s">
        <v>57</v>
      </c>
      <c r="C283" s="5">
        <f>'Gross Peak Demand'!E24</f>
        <v>6602.7485230007333</v>
      </c>
      <c r="D283" s="5">
        <f>'Gross Peak Demand'!O24</f>
        <v>7145.0792106966428</v>
      </c>
      <c r="E283" s="5">
        <f>'Gross Peak Demand'!Y24</f>
        <v>8075.4558329374322</v>
      </c>
      <c r="F283" s="5">
        <f>'Gross Peak Demand'!AI24</f>
        <v>8392.5871277974784</v>
      </c>
    </row>
    <row r="284" spans="2:6" x14ac:dyDescent="0.25">
      <c r="B284" s="21" t="s">
        <v>58</v>
      </c>
      <c r="C284" s="5">
        <f>'Gross Peak Demand'!E25</f>
        <v>6809.6316141006837</v>
      </c>
      <c r="D284" s="5">
        <f>'Gross Peak Demand'!O25</f>
        <v>7162.5545676500024</v>
      </c>
      <c r="E284" s="5">
        <f>'Gross Peak Demand'!Y25</f>
        <v>7620.0007900949095</v>
      </c>
      <c r="F284" s="5">
        <f>'Gross Peak Demand'!AI25</f>
        <v>7869.1544082633518</v>
      </c>
    </row>
    <row r="285" spans="2:6" x14ac:dyDescent="0.25">
      <c r="B285" s="21" t="s">
        <v>59</v>
      </c>
      <c r="C285" s="5">
        <f>'Gross Peak Demand'!E26</f>
        <v>6755.7061601955511</v>
      </c>
      <c r="D285" s="5">
        <f>'Gross Peak Demand'!O26</f>
        <v>6781.2268112292859</v>
      </c>
      <c r="E285" s="5">
        <f>'Gross Peak Demand'!Y26</f>
        <v>6879.1553110619952</v>
      </c>
      <c r="F285" s="5">
        <f>'Gross Peak Demand'!AI26</f>
        <v>7125.7325934582659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U1" workbookViewId="0"/>
  </sheetViews>
  <sheetFormatPr defaultColWidth="9.140625" defaultRowHeight="12.75" x14ac:dyDescent="0.2"/>
  <cols>
    <col min="1" max="1" width="40.42578125" style="2" customWidth="1"/>
    <col min="2" max="13" width="9.140625" style="2" customWidth="1"/>
    <col min="14" max="19" width="11.7109375" style="2" customWidth="1"/>
    <col min="20" max="35" width="11.140625" style="2" customWidth="1"/>
    <col min="36" max="16384" width="9.140625" style="2"/>
  </cols>
  <sheetData>
    <row r="1" spans="1:35" x14ac:dyDescent="0.2">
      <c r="A1" s="1" t="s">
        <v>27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x14ac:dyDescent="0.2">
      <c r="A2" s="4" t="s">
        <v>47</v>
      </c>
      <c r="B2" s="5">
        <f>ROUND(SUM(B8,B14),0)</f>
        <v>11852</v>
      </c>
      <c r="C2" s="5">
        <f t="shared" ref="C2:AI2" si="0">ROUND(SUM(C8,C14),0)</f>
        <v>17916</v>
      </c>
      <c r="D2" s="5">
        <f t="shared" si="0"/>
        <v>34302</v>
      </c>
      <c r="E2" s="5">
        <f t="shared" si="0"/>
        <v>56135</v>
      </c>
      <c r="F2" s="5">
        <f t="shared" si="0"/>
        <v>85476</v>
      </c>
      <c r="G2" s="5">
        <f t="shared" si="0"/>
        <v>124525</v>
      </c>
      <c r="H2" s="5">
        <f t="shared" si="0"/>
        <v>177048</v>
      </c>
      <c r="I2" s="5">
        <f t="shared" si="0"/>
        <v>247690</v>
      </c>
      <c r="J2" s="5">
        <f t="shared" si="0"/>
        <v>341616</v>
      </c>
      <c r="K2" s="5">
        <f t="shared" si="0"/>
        <v>465286</v>
      </c>
      <c r="L2" s="5">
        <f t="shared" si="0"/>
        <v>626034</v>
      </c>
      <c r="M2" s="5">
        <f t="shared" si="0"/>
        <v>831129</v>
      </c>
      <c r="N2" s="5">
        <f t="shared" si="0"/>
        <v>1086330</v>
      </c>
      <c r="O2" s="5">
        <f t="shared" si="0"/>
        <v>1393292</v>
      </c>
      <c r="P2" s="5">
        <f t="shared" si="0"/>
        <v>1748674</v>
      </c>
      <c r="Q2" s="5">
        <f t="shared" si="0"/>
        <v>2139090</v>
      </c>
      <c r="R2" s="5">
        <f t="shared" si="0"/>
        <v>2546263</v>
      </c>
      <c r="S2" s="5">
        <f t="shared" si="0"/>
        <v>2944123</v>
      </c>
      <c r="T2" s="5">
        <f t="shared" si="0"/>
        <v>3314419</v>
      </c>
      <c r="U2" s="5">
        <f t="shared" si="0"/>
        <v>3638741</v>
      </c>
      <c r="V2" s="5">
        <f t="shared" si="0"/>
        <v>3906658</v>
      </c>
      <c r="W2" s="5">
        <f t="shared" si="0"/>
        <v>4120676</v>
      </c>
      <c r="X2" s="5">
        <f t="shared" si="0"/>
        <v>4297311</v>
      </c>
      <c r="Y2" s="5">
        <f t="shared" si="0"/>
        <v>4452122</v>
      </c>
      <c r="Z2" s="5">
        <f t="shared" si="0"/>
        <v>4523136</v>
      </c>
      <c r="AA2" s="5">
        <f t="shared" si="0"/>
        <v>4571820</v>
      </c>
      <c r="AB2" s="5">
        <f t="shared" si="0"/>
        <v>4609842</v>
      </c>
      <c r="AC2" s="5">
        <f t="shared" si="0"/>
        <v>4634645</v>
      </c>
      <c r="AD2" s="5">
        <f t="shared" si="0"/>
        <v>4642532</v>
      </c>
      <c r="AE2" s="5">
        <f t="shared" si="0"/>
        <v>4640690</v>
      </c>
      <c r="AF2" s="5">
        <f t="shared" si="0"/>
        <v>4630214</v>
      </c>
      <c r="AG2" s="5">
        <f t="shared" si="0"/>
        <v>4612135</v>
      </c>
      <c r="AH2" s="5">
        <f t="shared" si="0"/>
        <v>4597428</v>
      </c>
      <c r="AI2" s="5">
        <f t="shared" si="0"/>
        <v>4588641</v>
      </c>
    </row>
    <row r="3" spans="1:35" x14ac:dyDescent="0.2">
      <c r="A3" s="4" t="s">
        <v>48</v>
      </c>
      <c r="B3" s="5">
        <f t="shared" ref="B3:AI3" si="1">ROUND(SUM(B9,B15),0)</f>
        <v>11852</v>
      </c>
      <c r="C3" s="5">
        <f t="shared" si="1"/>
        <v>17916</v>
      </c>
      <c r="D3" s="5">
        <f t="shared" si="1"/>
        <v>34005</v>
      </c>
      <c r="E3" s="5">
        <f t="shared" si="1"/>
        <v>55599</v>
      </c>
      <c r="F3" s="5">
        <f t="shared" si="1"/>
        <v>84644</v>
      </c>
      <c r="G3" s="5">
        <f t="shared" si="1"/>
        <v>123317</v>
      </c>
      <c r="H3" s="5">
        <f t="shared" si="1"/>
        <v>175382</v>
      </c>
      <c r="I3" s="5">
        <f t="shared" si="1"/>
        <v>245440</v>
      </c>
      <c r="J3" s="5">
        <f t="shared" si="1"/>
        <v>338631</v>
      </c>
      <c r="K3" s="5">
        <f t="shared" si="1"/>
        <v>461357</v>
      </c>
      <c r="L3" s="5">
        <f t="shared" si="1"/>
        <v>620884</v>
      </c>
      <c r="M3" s="5">
        <f t="shared" si="1"/>
        <v>824369</v>
      </c>
      <c r="N3" s="5">
        <f t="shared" si="1"/>
        <v>1077473</v>
      </c>
      <c r="O3" s="5">
        <f t="shared" si="1"/>
        <v>1381697</v>
      </c>
      <c r="P3" s="5">
        <f t="shared" si="1"/>
        <v>1733533</v>
      </c>
      <c r="Q3" s="5">
        <f t="shared" si="1"/>
        <v>2119422</v>
      </c>
      <c r="R3" s="5">
        <f t="shared" si="1"/>
        <v>2520904</v>
      </c>
      <c r="S3" s="5">
        <f t="shared" si="1"/>
        <v>2911760</v>
      </c>
      <c r="T3" s="5">
        <f t="shared" si="1"/>
        <v>3273609</v>
      </c>
      <c r="U3" s="5">
        <f t="shared" si="1"/>
        <v>3588090</v>
      </c>
      <c r="V3" s="5">
        <f t="shared" si="1"/>
        <v>3848638</v>
      </c>
      <c r="W3" s="5">
        <f t="shared" si="1"/>
        <v>4052497</v>
      </c>
      <c r="X3" s="5">
        <f t="shared" si="1"/>
        <v>4219951</v>
      </c>
      <c r="Y3" s="5">
        <f t="shared" si="1"/>
        <v>4367503</v>
      </c>
      <c r="Z3" s="5">
        <f t="shared" si="1"/>
        <v>4444383</v>
      </c>
      <c r="AA3" s="5">
        <f t="shared" si="1"/>
        <v>4495823</v>
      </c>
      <c r="AB3" s="5">
        <f t="shared" si="1"/>
        <v>4541776</v>
      </c>
      <c r="AC3" s="5">
        <f t="shared" si="1"/>
        <v>4578662</v>
      </c>
      <c r="AD3" s="5">
        <f t="shared" si="1"/>
        <v>4601158</v>
      </c>
      <c r="AE3" s="5">
        <f t="shared" si="1"/>
        <v>4614794</v>
      </c>
      <c r="AF3" s="5">
        <f t="shared" si="1"/>
        <v>4619388</v>
      </c>
      <c r="AG3" s="5">
        <f t="shared" si="1"/>
        <v>4614790</v>
      </c>
      <c r="AH3" s="5">
        <f t="shared" si="1"/>
        <v>4601631</v>
      </c>
      <c r="AI3" s="5">
        <f t="shared" si="1"/>
        <v>4571662</v>
      </c>
    </row>
    <row r="4" spans="1:35" x14ac:dyDescent="0.2">
      <c r="A4" s="4" t="s">
        <v>49</v>
      </c>
      <c r="B4" s="5">
        <f t="shared" ref="B4:AI4" si="2">ROUND(SUM(B10,B16),0)</f>
        <v>11852</v>
      </c>
      <c r="C4" s="5">
        <f t="shared" si="2"/>
        <v>17916</v>
      </c>
      <c r="D4" s="5">
        <f t="shared" si="2"/>
        <v>24614</v>
      </c>
      <c r="E4" s="5">
        <f t="shared" si="2"/>
        <v>31748</v>
      </c>
      <c r="F4" s="5">
        <f t="shared" si="2"/>
        <v>40238</v>
      </c>
      <c r="G4" s="5">
        <f t="shared" si="2"/>
        <v>49682</v>
      </c>
      <c r="H4" s="5">
        <f t="shared" si="2"/>
        <v>60953</v>
      </c>
      <c r="I4" s="5">
        <f t="shared" si="2"/>
        <v>75127</v>
      </c>
      <c r="J4" s="5">
        <f t="shared" si="2"/>
        <v>93075</v>
      </c>
      <c r="K4" s="5">
        <f t="shared" si="2"/>
        <v>115300</v>
      </c>
      <c r="L4" s="5">
        <f t="shared" si="2"/>
        <v>143104</v>
      </c>
      <c r="M4" s="5">
        <f t="shared" si="2"/>
        <v>178519</v>
      </c>
      <c r="N4" s="5">
        <f t="shared" si="2"/>
        <v>222699</v>
      </c>
      <c r="O4" s="5">
        <f t="shared" si="2"/>
        <v>278425</v>
      </c>
      <c r="P4" s="5">
        <f t="shared" si="2"/>
        <v>348597</v>
      </c>
      <c r="Q4" s="5">
        <f t="shared" si="2"/>
        <v>436948</v>
      </c>
      <c r="R4" s="5">
        <f t="shared" si="2"/>
        <v>546828</v>
      </c>
      <c r="S4" s="5">
        <f t="shared" si="2"/>
        <v>681928</v>
      </c>
      <c r="T4" s="5">
        <f t="shared" si="2"/>
        <v>846381</v>
      </c>
      <c r="U4" s="5">
        <f t="shared" si="2"/>
        <v>1043435</v>
      </c>
      <c r="V4" s="5">
        <f t="shared" si="2"/>
        <v>1275185</v>
      </c>
      <c r="W4" s="5">
        <f t="shared" si="2"/>
        <v>1541522</v>
      </c>
      <c r="X4" s="5">
        <f t="shared" si="2"/>
        <v>1839428</v>
      </c>
      <c r="Y4" s="5">
        <f t="shared" si="2"/>
        <v>2162869</v>
      </c>
      <c r="Z4" s="5">
        <f t="shared" si="2"/>
        <v>2501878</v>
      </c>
      <c r="AA4" s="5">
        <f t="shared" si="2"/>
        <v>2844167</v>
      </c>
      <c r="AB4" s="5">
        <f t="shared" si="2"/>
        <v>3176044</v>
      </c>
      <c r="AC4" s="5">
        <f t="shared" si="2"/>
        <v>3485485</v>
      </c>
      <c r="AD4" s="5">
        <f t="shared" si="2"/>
        <v>3762349</v>
      </c>
      <c r="AE4" s="5">
        <f t="shared" si="2"/>
        <v>3991203</v>
      </c>
      <c r="AF4" s="5">
        <f t="shared" si="2"/>
        <v>4183326</v>
      </c>
      <c r="AG4" s="5">
        <f t="shared" si="2"/>
        <v>4321267</v>
      </c>
      <c r="AH4" s="5">
        <f t="shared" si="2"/>
        <v>4341963</v>
      </c>
      <c r="AI4" s="5">
        <f t="shared" si="2"/>
        <v>4361224</v>
      </c>
    </row>
    <row r="5" spans="1:35" x14ac:dyDescent="0.2">
      <c r="A5" s="4" t="s">
        <v>50</v>
      </c>
      <c r="B5" s="5">
        <f t="shared" ref="B5:AI5" si="3">ROUND(SUM(B11,B17),0)</f>
        <v>11852</v>
      </c>
      <c r="C5" s="5">
        <f t="shared" si="3"/>
        <v>17916</v>
      </c>
      <c r="D5" s="5">
        <f t="shared" si="3"/>
        <v>24614</v>
      </c>
      <c r="E5" s="5">
        <f t="shared" si="3"/>
        <v>31641</v>
      </c>
      <c r="F5" s="5">
        <f t="shared" si="3"/>
        <v>40059</v>
      </c>
      <c r="G5" s="5">
        <f t="shared" si="3"/>
        <v>49397</v>
      </c>
      <c r="H5" s="5">
        <f t="shared" si="3"/>
        <v>60512</v>
      </c>
      <c r="I5" s="5">
        <f t="shared" si="3"/>
        <v>74459</v>
      </c>
      <c r="J5" s="5">
        <f t="shared" si="3"/>
        <v>92078</v>
      </c>
      <c r="K5" s="5">
        <f t="shared" si="3"/>
        <v>113830</v>
      </c>
      <c r="L5" s="5">
        <f t="shared" si="3"/>
        <v>140961</v>
      </c>
      <c r="M5" s="5">
        <f t="shared" si="3"/>
        <v>175428</v>
      </c>
      <c r="N5" s="5">
        <f t="shared" si="3"/>
        <v>218293</v>
      </c>
      <c r="O5" s="5">
        <f t="shared" si="3"/>
        <v>272232</v>
      </c>
      <c r="P5" s="5">
        <f t="shared" si="3"/>
        <v>340032</v>
      </c>
      <c r="Q5" s="5">
        <f t="shared" si="3"/>
        <v>425338</v>
      </c>
      <c r="R5" s="5">
        <f t="shared" si="3"/>
        <v>531472</v>
      </c>
      <c r="S5" s="5">
        <f t="shared" si="3"/>
        <v>662211</v>
      </c>
      <c r="T5" s="5">
        <f t="shared" si="3"/>
        <v>821929</v>
      </c>
      <c r="U5" s="5">
        <f t="shared" si="3"/>
        <v>1014251</v>
      </c>
      <c r="V5" s="5">
        <f t="shared" si="3"/>
        <v>1241704</v>
      </c>
      <c r="W5" s="5">
        <f t="shared" si="3"/>
        <v>1504531</v>
      </c>
      <c r="X5" s="5">
        <f t="shared" si="3"/>
        <v>1799885</v>
      </c>
      <c r="Y5" s="5">
        <f t="shared" si="3"/>
        <v>2121728</v>
      </c>
      <c r="Z5" s="5">
        <f t="shared" si="3"/>
        <v>2459980</v>
      </c>
      <c r="AA5" s="5">
        <f t="shared" si="3"/>
        <v>2802222</v>
      </c>
      <c r="AB5" s="5">
        <f t="shared" si="3"/>
        <v>3134647</v>
      </c>
      <c r="AC5" s="5">
        <f t="shared" si="3"/>
        <v>3445156</v>
      </c>
      <c r="AD5" s="5">
        <f t="shared" si="3"/>
        <v>3724275</v>
      </c>
      <c r="AE5" s="5">
        <f t="shared" si="3"/>
        <v>3956236</v>
      </c>
      <c r="AF5" s="5">
        <f t="shared" si="3"/>
        <v>4150686</v>
      </c>
      <c r="AG5" s="5">
        <f t="shared" si="3"/>
        <v>4291166</v>
      </c>
      <c r="AH5" s="5">
        <f t="shared" si="3"/>
        <v>4314548</v>
      </c>
      <c r="AI5" s="5">
        <f t="shared" si="3"/>
        <v>4336572</v>
      </c>
    </row>
    <row r="7" spans="1:35" x14ac:dyDescent="0.2">
      <c r="A7" s="1" t="s">
        <v>28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x14ac:dyDescent="0.2">
      <c r="A8" s="4" t="s">
        <v>47</v>
      </c>
      <c r="B8" s="5">
        <v>3177.7524179990569</v>
      </c>
      <c r="C8" s="5">
        <v>4633.8302081315505</v>
      </c>
      <c r="D8" s="5">
        <v>10485.536337630992</v>
      </c>
      <c r="E8" s="5">
        <v>18420.21903011468</v>
      </c>
      <c r="F8" s="5">
        <v>29193.537946981756</v>
      </c>
      <c r="G8" s="5">
        <v>43643.302611354549</v>
      </c>
      <c r="H8" s="5">
        <v>63202.079472291378</v>
      </c>
      <c r="I8" s="5">
        <v>89593.810243979358</v>
      </c>
      <c r="J8" s="5">
        <v>124830.90568605298</v>
      </c>
      <c r="K8" s="5">
        <v>171381.84786755842</v>
      </c>
      <c r="L8" s="5">
        <v>232076.12860133837</v>
      </c>
      <c r="M8" s="5">
        <v>309716.6023537346</v>
      </c>
      <c r="N8" s="5">
        <v>406632.05324004591</v>
      </c>
      <c r="O8" s="5">
        <v>523579.94157473533</v>
      </c>
      <c r="P8" s="5">
        <v>659426.63517915865</v>
      </c>
      <c r="Q8" s="5">
        <v>809198.19728071406</v>
      </c>
      <c r="R8" s="5">
        <v>965968.86652634095</v>
      </c>
      <c r="S8" s="5">
        <v>1119706.8223881726</v>
      </c>
      <c r="T8" s="5">
        <v>1263287.9462291906</v>
      </c>
      <c r="U8" s="5">
        <v>1389468.1426052533</v>
      </c>
      <c r="V8" s="5">
        <v>1492691.6255659545</v>
      </c>
      <c r="W8" s="5">
        <v>1574465.4231270624</v>
      </c>
      <c r="X8" s="5">
        <v>1641955.8235228516</v>
      </c>
      <c r="Y8" s="5">
        <v>1701107.420239795</v>
      </c>
      <c r="Z8" s="5">
        <v>1728241.076643955</v>
      </c>
      <c r="AA8" s="5">
        <v>1746842.9179524502</v>
      </c>
      <c r="AB8" s="5">
        <v>1761370.6650991712</v>
      </c>
      <c r="AC8" s="5">
        <v>1770847.4944471738</v>
      </c>
      <c r="AD8" s="5">
        <v>1773861.0795291229</v>
      </c>
      <c r="AE8" s="5">
        <v>1773157.3431505451</v>
      </c>
      <c r="AF8" s="5">
        <v>1769154.5432742299</v>
      </c>
      <c r="AG8" s="5">
        <v>1762246.8867954849</v>
      </c>
      <c r="AH8" s="5">
        <v>1756627.4362108619</v>
      </c>
      <c r="AI8" s="5">
        <v>1753269.7932896246</v>
      </c>
    </row>
    <row r="9" spans="1:35" x14ac:dyDescent="0.2">
      <c r="A9" s="4" t="s">
        <v>48</v>
      </c>
      <c r="B9" s="5">
        <v>3177.7524179990569</v>
      </c>
      <c r="C9" s="5">
        <v>4633.8302081315505</v>
      </c>
      <c r="D9" s="5">
        <v>10384.185441038726</v>
      </c>
      <c r="E9" s="5">
        <v>18240.409889911054</v>
      </c>
      <c r="F9" s="5">
        <v>28915.794346280021</v>
      </c>
      <c r="G9" s="5">
        <v>43239.185183553636</v>
      </c>
      <c r="H9" s="5">
        <v>62639.974405568879</v>
      </c>
      <c r="I9" s="5">
        <v>88828.125941930906</v>
      </c>
      <c r="J9" s="5">
        <v>123802.62297500751</v>
      </c>
      <c r="K9" s="5">
        <v>170009.89272166215</v>
      </c>
      <c r="L9" s="5">
        <v>230250.86305040709</v>
      </c>
      <c r="M9" s="5">
        <v>307286.56401075161</v>
      </c>
      <c r="N9" s="5">
        <v>403402.7049975298</v>
      </c>
      <c r="O9" s="5">
        <v>519294.24833665782</v>
      </c>
      <c r="P9" s="5">
        <v>653760.78189608792</v>
      </c>
      <c r="Q9" s="5">
        <v>801755.88347277965</v>
      </c>
      <c r="R9" s="5">
        <v>956280.81953477138</v>
      </c>
      <c r="S9" s="5">
        <v>1107244.8374369093</v>
      </c>
      <c r="T9" s="5">
        <v>1247473.4362409241</v>
      </c>
      <c r="U9" s="5">
        <v>1369742.8116802569</v>
      </c>
      <c r="V9" s="5">
        <v>1470522.5122279048</v>
      </c>
      <c r="W9" s="5">
        <v>1548415.1773788384</v>
      </c>
      <c r="X9" s="5">
        <v>1612397.497725059</v>
      </c>
      <c r="Y9" s="5">
        <v>1668775.6223330346</v>
      </c>
      <c r="Z9" s="5">
        <v>1698150.5314569015</v>
      </c>
      <c r="AA9" s="5">
        <v>1717805.3058558882</v>
      </c>
      <c r="AB9" s="5">
        <v>1735363.5026176341</v>
      </c>
      <c r="AC9" s="5">
        <v>1749457.0805945571</v>
      </c>
      <c r="AD9" s="5">
        <v>1758052.4195848412</v>
      </c>
      <c r="AE9" s="5">
        <v>1763262.5598209663</v>
      </c>
      <c r="AF9" s="5">
        <v>1765018.0599633667</v>
      </c>
      <c r="AG9" s="5">
        <v>1763261.2048749924</v>
      </c>
      <c r="AH9" s="5">
        <v>1758233.4297393777</v>
      </c>
      <c r="AI9" s="5">
        <v>1746782.6471541319</v>
      </c>
    </row>
    <row r="10" spans="1:35" x14ac:dyDescent="0.2">
      <c r="A10" s="4" t="s">
        <v>49</v>
      </c>
      <c r="B10" s="5">
        <v>3177.7524179990569</v>
      </c>
      <c r="C10" s="5">
        <v>4633.8302081315505</v>
      </c>
      <c r="D10" s="5">
        <v>6426.2464910142653</v>
      </c>
      <c r="E10" s="5">
        <v>8491.3761331768437</v>
      </c>
      <c r="F10" s="5">
        <v>11023.090204971466</v>
      </c>
      <c r="G10" s="5">
        <v>13996.654626889185</v>
      </c>
      <c r="H10" s="5">
        <v>17663.689795809969</v>
      </c>
      <c r="I10" s="5">
        <v>22339.953593618568</v>
      </c>
      <c r="J10" s="5">
        <v>28329.927446289206</v>
      </c>
      <c r="K10" s="5">
        <v>35900.227327100059</v>
      </c>
      <c r="L10" s="5">
        <v>45527.781341862777</v>
      </c>
      <c r="M10" s="5">
        <v>57899.163905768713</v>
      </c>
      <c r="N10" s="5">
        <v>73589.497049104495</v>
      </c>
      <c r="O10" s="5">
        <v>93594.885455920739</v>
      </c>
      <c r="P10" s="5">
        <v>119030.64173946292</v>
      </c>
      <c r="Q10" s="5">
        <v>151288.33712835293</v>
      </c>
      <c r="R10" s="5">
        <v>191761.23643427505</v>
      </c>
      <c r="S10" s="5">
        <v>241970.23781629623</v>
      </c>
      <c r="T10" s="5">
        <v>303547.44892226858</v>
      </c>
      <c r="U10" s="5">
        <v>377860.95441884262</v>
      </c>
      <c r="V10" s="5">
        <v>465853.94540950266</v>
      </c>
      <c r="W10" s="5">
        <v>567665.30328127451</v>
      </c>
      <c r="X10" s="5">
        <v>682312.47527254245</v>
      </c>
      <c r="Y10" s="5">
        <v>807574.29805592936</v>
      </c>
      <c r="Z10" s="5">
        <v>939684.77008548973</v>
      </c>
      <c r="AA10" s="5">
        <v>1073865.2424726051</v>
      </c>
      <c r="AB10" s="5">
        <v>1204721.6310372541</v>
      </c>
      <c r="AC10" s="5">
        <v>1327419.3343283972</v>
      </c>
      <c r="AD10" s="5">
        <v>1437552.8925245993</v>
      </c>
      <c r="AE10" s="5">
        <v>1524995.7153526421</v>
      </c>
      <c r="AF10" s="5">
        <v>1598403.6569416123</v>
      </c>
      <c r="AG10" s="5">
        <v>1651109.4265088271</v>
      </c>
      <c r="AH10" s="5">
        <v>1659017.0544008212</v>
      </c>
      <c r="AI10" s="5">
        <v>1666376.6019740149</v>
      </c>
    </row>
    <row r="11" spans="1:35" x14ac:dyDescent="0.2">
      <c r="A11" s="4" t="s">
        <v>50</v>
      </c>
      <c r="B11" s="5">
        <v>3177.7524179990569</v>
      </c>
      <c r="C11" s="5">
        <v>4633.8302081315505</v>
      </c>
      <c r="D11" s="5">
        <v>6426.2464910142653</v>
      </c>
      <c r="E11" s="5">
        <v>8453.3330097579055</v>
      </c>
      <c r="F11" s="5">
        <v>10957.990582991306</v>
      </c>
      <c r="G11" s="5">
        <v>13891.52494637862</v>
      </c>
      <c r="H11" s="5">
        <v>17499.650234149365</v>
      </c>
      <c r="I11" s="5">
        <v>22089.884731754548</v>
      </c>
      <c r="J11" s="5">
        <v>27954.821977398893</v>
      </c>
      <c r="K11" s="5">
        <v>35345.261609787784</v>
      </c>
      <c r="L11" s="5">
        <v>44716.334628308512</v>
      </c>
      <c r="M11" s="5">
        <v>56726.24928692777</v>
      </c>
      <c r="N11" s="5">
        <v>71914.603713323333</v>
      </c>
      <c r="O11" s="5">
        <v>91235.812966015234</v>
      </c>
      <c r="P11" s="5">
        <v>115761.56793784357</v>
      </c>
      <c r="Q11" s="5">
        <v>146847.30455272025</v>
      </c>
      <c r="R11" s="5">
        <v>185873.62432687666</v>
      </c>
      <c r="S11" s="5">
        <v>234392.05869498407</v>
      </c>
      <c r="T11" s="5">
        <v>294123.10268976272</v>
      </c>
      <c r="U11" s="5">
        <v>366578.51293288718</v>
      </c>
      <c r="V11" s="5">
        <v>452867.12914554833</v>
      </c>
      <c r="W11" s="5">
        <v>553265.286793696</v>
      </c>
      <c r="X11" s="5">
        <v>666861.12551861641</v>
      </c>
      <c r="Y11" s="5">
        <v>791435.11714402062</v>
      </c>
      <c r="Z11" s="5">
        <v>923183.40948530205</v>
      </c>
      <c r="AA11" s="5">
        <v>1057279.4755913822</v>
      </c>
      <c r="AB11" s="5">
        <v>1188289.9928720978</v>
      </c>
      <c r="AC11" s="5">
        <v>1311351.4056845738</v>
      </c>
      <c r="AD11" s="5">
        <v>1422598.0341594028</v>
      </c>
      <c r="AE11" s="5">
        <v>1511635.0580324905</v>
      </c>
      <c r="AF11" s="5">
        <v>1585932.3096698034</v>
      </c>
      <c r="AG11" s="5">
        <v>1639608.1895129206</v>
      </c>
      <c r="AH11" s="5">
        <v>1648542.2624343229</v>
      </c>
      <c r="AI11" s="5">
        <v>1656957.3652134454</v>
      </c>
    </row>
    <row r="13" spans="1:35" x14ac:dyDescent="0.2">
      <c r="A13" s="1" t="s">
        <v>29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x14ac:dyDescent="0.2">
      <c r="A14" s="4" t="s">
        <v>47</v>
      </c>
      <c r="B14" s="5">
        <v>8674.4627084414042</v>
      </c>
      <c r="C14" s="5">
        <v>13282.018758383239</v>
      </c>
      <c r="D14" s="5">
        <v>23816.752635366018</v>
      </c>
      <c r="E14" s="5">
        <v>37715.27723638952</v>
      </c>
      <c r="F14" s="5">
        <v>56282.422035854848</v>
      </c>
      <c r="G14" s="5">
        <v>80881.525742651531</v>
      </c>
      <c r="H14" s="5">
        <v>113845.75689017505</v>
      </c>
      <c r="I14" s="5">
        <v>158096.07798667895</v>
      </c>
      <c r="J14" s="5">
        <v>216784.76715491526</v>
      </c>
      <c r="K14" s="5">
        <v>293903.82064337307</v>
      </c>
      <c r="L14" s="5">
        <v>393958.07106183551</v>
      </c>
      <c r="M14" s="5">
        <v>521412.76208532572</v>
      </c>
      <c r="N14" s="5">
        <v>679698.38078981161</v>
      </c>
      <c r="O14" s="5">
        <v>869712.39716781501</v>
      </c>
      <c r="P14" s="5">
        <v>1089246.9273916108</v>
      </c>
      <c r="Q14" s="5">
        <v>1329892.1315118114</v>
      </c>
      <c r="R14" s="5">
        <v>1580293.9553101168</v>
      </c>
      <c r="S14" s="5">
        <v>1824416.270293568</v>
      </c>
      <c r="T14" s="5">
        <v>2051131.0309059646</v>
      </c>
      <c r="U14" s="5">
        <v>2249273.2771278257</v>
      </c>
      <c r="V14" s="5">
        <v>2413966.7040193966</v>
      </c>
      <c r="W14" s="5">
        <v>2546210.4201391493</v>
      </c>
      <c r="X14" s="5">
        <v>2655355.1713258545</v>
      </c>
      <c r="Y14" s="5">
        <v>2751014.4946380034</v>
      </c>
      <c r="Z14" s="5">
        <v>2794894.7339545209</v>
      </c>
      <c r="AA14" s="5">
        <v>2824977.4112918568</v>
      </c>
      <c r="AB14" s="5">
        <v>2848471.5081043132</v>
      </c>
      <c r="AC14" s="5">
        <v>2863797.314952679</v>
      </c>
      <c r="AD14" s="5">
        <v>2868670.8312443495</v>
      </c>
      <c r="AE14" s="5">
        <v>2867532.735413257</v>
      </c>
      <c r="AF14" s="5">
        <v>2861059.4295755755</v>
      </c>
      <c r="AG14" s="5">
        <v>2849888.4199368912</v>
      </c>
      <c r="AH14" s="5">
        <v>2840800.6841935576</v>
      </c>
      <c r="AI14" s="5">
        <v>2835370.7258311664</v>
      </c>
    </row>
    <row r="15" spans="1:35" x14ac:dyDescent="0.2">
      <c r="A15" s="4" t="s">
        <v>48</v>
      </c>
      <c r="B15" s="5">
        <v>8674.4627084414042</v>
      </c>
      <c r="C15" s="5">
        <v>13282.018758383239</v>
      </c>
      <c r="D15" s="5">
        <v>23620.315215825372</v>
      </c>
      <c r="E15" s="5">
        <v>37358.216328856382</v>
      </c>
      <c r="F15" s="5">
        <v>55727.976043004783</v>
      </c>
      <c r="G15" s="5">
        <v>80078.218600077569</v>
      </c>
      <c r="H15" s="5">
        <v>112741.67532808858</v>
      </c>
      <c r="I15" s="5">
        <v>156612.31497405382</v>
      </c>
      <c r="J15" s="5">
        <v>214827.99003510442</v>
      </c>
      <c r="K15" s="5">
        <v>291347.38384718215</v>
      </c>
      <c r="L15" s="5">
        <v>390632.69356210326</v>
      </c>
      <c r="M15" s="5">
        <v>517082.33526525722</v>
      </c>
      <c r="N15" s="5">
        <v>674070.53606862202</v>
      </c>
      <c r="O15" s="5">
        <v>862402.93781953107</v>
      </c>
      <c r="P15" s="5">
        <v>1079772.2965636926</v>
      </c>
      <c r="Q15" s="5">
        <v>1317666.4491677794</v>
      </c>
      <c r="R15" s="5">
        <v>1564622.8296193974</v>
      </c>
      <c r="S15" s="5">
        <v>1804515.6596462214</v>
      </c>
      <c r="T15" s="5">
        <v>2026135.346347939</v>
      </c>
      <c r="U15" s="5">
        <v>2218347.4574996578</v>
      </c>
      <c r="V15" s="5">
        <v>2378115.0119977766</v>
      </c>
      <c r="W15" s="5">
        <v>2504082.2073265091</v>
      </c>
      <c r="X15" s="5">
        <v>2607553.7333754525</v>
      </c>
      <c r="Y15" s="5">
        <v>2698727.830164873</v>
      </c>
      <c r="Z15" s="5">
        <v>2746232.6031299625</v>
      </c>
      <c r="AA15" s="5">
        <v>2778018.0735241282</v>
      </c>
      <c r="AB15" s="5">
        <v>2806412.9806993529</v>
      </c>
      <c r="AC15" s="5">
        <v>2829204.9431106229</v>
      </c>
      <c r="AD15" s="5">
        <v>2843105.2111175619</v>
      </c>
      <c r="AE15" s="5">
        <v>2851530.9726733146</v>
      </c>
      <c r="AF15" s="5">
        <v>2854369.9279213222</v>
      </c>
      <c r="AG15" s="5">
        <v>2851528.7415503371</v>
      </c>
      <c r="AH15" s="5">
        <v>2843397.8600815129</v>
      </c>
      <c r="AI15" s="5">
        <v>2824879.7624761849</v>
      </c>
    </row>
    <row r="16" spans="1:35" x14ac:dyDescent="0.2">
      <c r="A16" s="4" t="s">
        <v>49</v>
      </c>
      <c r="B16" s="5">
        <v>8674.4627084414042</v>
      </c>
      <c r="C16" s="5">
        <v>13282.018758383239</v>
      </c>
      <c r="D16" s="5">
        <v>18187.794999219404</v>
      </c>
      <c r="E16" s="5">
        <v>23256.914948866466</v>
      </c>
      <c r="F16" s="5">
        <v>29215.269494912558</v>
      </c>
      <c r="G16" s="5">
        <v>35685.021773462766</v>
      </c>
      <c r="H16" s="5">
        <v>43288.898831491293</v>
      </c>
      <c r="I16" s="5">
        <v>52787.020710467725</v>
      </c>
      <c r="J16" s="5">
        <v>64745.490470518009</v>
      </c>
      <c r="K16" s="5">
        <v>79400.043972841057</v>
      </c>
      <c r="L16" s="5">
        <v>97576.542253858133</v>
      </c>
      <c r="M16" s="5">
        <v>120620.16052312663</v>
      </c>
      <c r="N16" s="5">
        <v>149109.18905847194</v>
      </c>
      <c r="O16" s="5">
        <v>184830.01818958891</v>
      </c>
      <c r="P16" s="5">
        <v>229566.1008346517</v>
      </c>
      <c r="Q16" s="5">
        <v>285659.95995325287</v>
      </c>
      <c r="R16" s="5">
        <v>355066.85129539116</v>
      </c>
      <c r="S16" s="5">
        <v>439957.53830139077</v>
      </c>
      <c r="T16" s="5">
        <v>542833.49655885575</v>
      </c>
      <c r="U16" s="5">
        <v>665574.14072832908</v>
      </c>
      <c r="V16" s="5">
        <v>809330.6714620702</v>
      </c>
      <c r="W16" s="5">
        <v>973856.50682216906</v>
      </c>
      <c r="X16" s="5">
        <v>1157115.3605925154</v>
      </c>
      <c r="Y16" s="5">
        <v>1355294.5116788805</v>
      </c>
      <c r="Z16" s="5">
        <v>1562193.3193921028</v>
      </c>
      <c r="AA16" s="5">
        <v>1770302.1186926428</v>
      </c>
      <c r="AB16" s="5">
        <v>1971321.8947883139</v>
      </c>
      <c r="AC16" s="5">
        <v>2158065.5499735107</v>
      </c>
      <c r="AD16" s="5">
        <v>2324796.0812934805</v>
      </c>
      <c r="AE16" s="5">
        <v>2466207.7048422438</v>
      </c>
      <c r="AF16" s="5">
        <v>2584922.2630770695</v>
      </c>
      <c r="AG16" s="5">
        <v>2670157.4823528095</v>
      </c>
      <c r="AH16" s="5">
        <v>2682945.6099259681</v>
      </c>
      <c r="AI16" s="5">
        <v>2694847.3867107215</v>
      </c>
    </row>
    <row r="17" spans="1:35" x14ac:dyDescent="0.3">
      <c r="A17" s="4" t="s">
        <v>50</v>
      </c>
      <c r="B17" s="5">
        <v>8674.4627084414042</v>
      </c>
      <c r="C17" s="5">
        <v>13282.018758383239</v>
      </c>
      <c r="D17" s="5">
        <v>18187.794999219404</v>
      </c>
      <c r="E17" s="5">
        <v>23188.147031740627</v>
      </c>
      <c r="F17" s="5">
        <v>29101.324324636596</v>
      </c>
      <c r="G17" s="5">
        <v>35504.99971413496</v>
      </c>
      <c r="H17" s="5">
        <v>43011.909687485277</v>
      </c>
      <c r="I17" s="5">
        <v>52369.005641199241</v>
      </c>
      <c r="J17" s="5">
        <v>64123.235106517292</v>
      </c>
      <c r="K17" s="5">
        <v>78484.712295876627</v>
      </c>
      <c r="L17" s="5">
        <v>96244.195739007337</v>
      </c>
      <c r="M17" s="5">
        <v>118701.62938352987</v>
      </c>
      <c r="N17" s="5">
        <v>146378.63008881613</v>
      </c>
      <c r="O17" s="5">
        <v>180996.30333364315</v>
      </c>
      <c r="P17" s="5">
        <v>224270.54361723419</v>
      </c>
      <c r="Q17" s="5">
        <v>278490.8707790036</v>
      </c>
      <c r="R17" s="5">
        <v>345598.18126997497</v>
      </c>
      <c r="S17" s="5">
        <v>427819.4169925797</v>
      </c>
      <c r="T17" s="5">
        <v>527805.9543926951</v>
      </c>
      <c r="U17" s="5">
        <v>647672.67343093373</v>
      </c>
      <c r="V17" s="5">
        <v>788836.6936171191</v>
      </c>
      <c r="W17" s="5">
        <v>951265.34610880038</v>
      </c>
      <c r="X17" s="5">
        <v>1133024.2150438279</v>
      </c>
      <c r="Y17" s="5">
        <v>1330292.533712981</v>
      </c>
      <c r="Z17" s="5">
        <v>1536796.8261519636</v>
      </c>
      <c r="AA17" s="5">
        <v>1744942.109982342</v>
      </c>
      <c r="AB17" s="5">
        <v>1946357.3094562956</v>
      </c>
      <c r="AC17" s="5">
        <v>2133804.2948764008</v>
      </c>
      <c r="AD17" s="5">
        <v>2301676.8802284454</v>
      </c>
      <c r="AE17" s="5">
        <v>2444600.9893276673</v>
      </c>
      <c r="AF17" s="5">
        <v>2564753.7294341284</v>
      </c>
      <c r="AG17" s="5">
        <v>2651557.800017253</v>
      </c>
      <c r="AH17" s="5">
        <v>2666005.8830860625</v>
      </c>
      <c r="AI17" s="5">
        <v>2679614.6920613046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AE38" zoomScale="80" zoomScaleNormal="80" workbookViewId="0"/>
  </sheetViews>
  <sheetFormatPr defaultRowHeight="15" x14ac:dyDescent="0.25"/>
  <cols>
    <col min="1" max="1" width="40.42578125" customWidth="1"/>
    <col min="2" max="14" width="9.28515625" customWidth="1"/>
    <col min="15" max="15" width="9.28515625" bestFit="1" customWidth="1"/>
    <col min="16" max="17" width="9.28515625" customWidth="1"/>
    <col min="18" max="24" width="10.5703125" customWidth="1"/>
    <col min="25" max="25" width="10.5703125" bestFit="1" customWidth="1"/>
    <col min="26" max="34" width="10.5703125" customWidth="1"/>
    <col min="35" max="35" width="10.5703125" bestFit="1" customWidth="1"/>
  </cols>
  <sheetData>
    <row r="1" spans="1:35" s="2" customFormat="1" ht="12.75" x14ac:dyDescent="0.2">
      <c r="A1" s="1" t="s">
        <v>30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ROUND(SUM(B8,B14),0)</f>
        <v>25633</v>
      </c>
      <c r="C2" s="5">
        <f t="shared" ref="C2:AI2" si="0">ROUND(SUM(C8,C14),0)</f>
        <v>27552</v>
      </c>
      <c r="D2" s="5">
        <f t="shared" si="0"/>
        <v>35541</v>
      </c>
      <c r="E2" s="5">
        <f t="shared" si="0"/>
        <v>43918</v>
      </c>
      <c r="F2" s="5">
        <f t="shared" si="0"/>
        <v>63981</v>
      </c>
      <c r="G2" s="5">
        <f t="shared" si="0"/>
        <v>84045</v>
      </c>
      <c r="H2" s="5">
        <f t="shared" si="0"/>
        <v>104105</v>
      </c>
      <c r="I2" s="5">
        <f t="shared" si="0"/>
        <v>124164</v>
      </c>
      <c r="J2" s="5">
        <f t="shared" si="0"/>
        <v>144222</v>
      </c>
      <c r="K2" s="5">
        <f t="shared" si="0"/>
        <v>246576</v>
      </c>
      <c r="L2" s="5">
        <f t="shared" si="0"/>
        <v>348937</v>
      </c>
      <c r="M2" s="5">
        <f t="shared" si="0"/>
        <v>451307</v>
      </c>
      <c r="N2" s="5">
        <f t="shared" si="0"/>
        <v>553686</v>
      </c>
      <c r="O2" s="5">
        <f t="shared" si="0"/>
        <v>656075</v>
      </c>
      <c r="P2" s="5">
        <f t="shared" si="0"/>
        <v>780075</v>
      </c>
      <c r="Q2" s="5">
        <f t="shared" si="0"/>
        <v>904091</v>
      </c>
      <c r="R2" s="5">
        <f t="shared" si="0"/>
        <v>1028123</v>
      </c>
      <c r="S2" s="5">
        <f t="shared" si="0"/>
        <v>1152172</v>
      </c>
      <c r="T2" s="5">
        <f t="shared" si="0"/>
        <v>1276239</v>
      </c>
      <c r="U2" s="5">
        <f t="shared" si="0"/>
        <v>1381045</v>
      </c>
      <c r="V2" s="5">
        <f t="shared" si="0"/>
        <v>1485867</v>
      </c>
      <c r="W2" s="5">
        <f t="shared" si="0"/>
        <v>1590706</v>
      </c>
      <c r="X2" s="5">
        <f t="shared" si="0"/>
        <v>1695564</v>
      </c>
      <c r="Y2" s="5">
        <f t="shared" si="0"/>
        <v>1800442</v>
      </c>
      <c r="Z2" s="5">
        <f t="shared" si="0"/>
        <v>1898861</v>
      </c>
      <c r="AA2" s="5">
        <f t="shared" si="0"/>
        <v>1997303</v>
      </c>
      <c r="AB2" s="5">
        <f t="shared" si="0"/>
        <v>2095772</v>
      </c>
      <c r="AC2" s="5">
        <f t="shared" si="0"/>
        <v>2194269</v>
      </c>
      <c r="AD2" s="5">
        <f t="shared" si="0"/>
        <v>2292796</v>
      </c>
      <c r="AE2" s="5">
        <f t="shared" si="0"/>
        <v>2336286</v>
      </c>
      <c r="AF2" s="5">
        <f t="shared" si="0"/>
        <v>2379805</v>
      </c>
      <c r="AG2" s="5">
        <f t="shared" si="0"/>
        <v>2423353</v>
      </c>
      <c r="AH2" s="5">
        <f t="shared" si="0"/>
        <v>2466933</v>
      </c>
      <c r="AI2" s="5">
        <f t="shared" si="0"/>
        <v>2510546</v>
      </c>
    </row>
    <row r="3" spans="1:35" s="2" customFormat="1" ht="12.75" x14ac:dyDescent="0.2">
      <c r="A3" s="4" t="s">
        <v>48</v>
      </c>
      <c r="B3" s="5">
        <f t="shared" ref="B3:AI3" si="1">ROUND(SUM(B9,B15),0)</f>
        <v>25633</v>
      </c>
      <c r="C3" s="5">
        <f t="shared" si="1"/>
        <v>27552</v>
      </c>
      <c r="D3" s="5">
        <f t="shared" si="1"/>
        <v>31676</v>
      </c>
      <c r="E3" s="5">
        <f t="shared" si="1"/>
        <v>35938</v>
      </c>
      <c r="F3" s="5">
        <f t="shared" si="1"/>
        <v>48155</v>
      </c>
      <c r="G3" s="5">
        <f t="shared" si="1"/>
        <v>60375</v>
      </c>
      <c r="H3" s="5">
        <f t="shared" si="1"/>
        <v>72592</v>
      </c>
      <c r="I3" s="5">
        <f t="shared" si="1"/>
        <v>84809</v>
      </c>
      <c r="J3" s="5">
        <f t="shared" si="1"/>
        <v>97026</v>
      </c>
      <c r="K3" s="5">
        <f t="shared" si="1"/>
        <v>179355</v>
      </c>
      <c r="L3" s="5">
        <f t="shared" si="1"/>
        <v>261691</v>
      </c>
      <c r="M3" s="5">
        <f t="shared" si="1"/>
        <v>344033</v>
      </c>
      <c r="N3" s="5">
        <f t="shared" si="1"/>
        <v>426383</v>
      </c>
      <c r="O3" s="5">
        <f t="shared" si="1"/>
        <v>508741</v>
      </c>
      <c r="P3" s="5">
        <f t="shared" si="1"/>
        <v>582703</v>
      </c>
      <c r="Q3" s="5">
        <f t="shared" si="1"/>
        <v>656672</v>
      </c>
      <c r="R3" s="5">
        <f t="shared" si="1"/>
        <v>730646</v>
      </c>
      <c r="S3" s="5">
        <f t="shared" si="1"/>
        <v>804628</v>
      </c>
      <c r="T3" s="5">
        <f t="shared" si="1"/>
        <v>878615</v>
      </c>
      <c r="U3" s="5">
        <f t="shared" si="1"/>
        <v>933526</v>
      </c>
      <c r="V3" s="5">
        <f t="shared" si="1"/>
        <v>988441</v>
      </c>
      <c r="W3" s="5">
        <f t="shared" si="1"/>
        <v>1043360</v>
      </c>
      <c r="X3" s="5">
        <f t="shared" si="1"/>
        <v>1098284</v>
      </c>
      <c r="Y3" s="5">
        <f t="shared" si="1"/>
        <v>1153212</v>
      </c>
      <c r="Z3" s="5">
        <f t="shared" si="1"/>
        <v>1161854</v>
      </c>
      <c r="AA3" s="5">
        <f t="shared" si="1"/>
        <v>1170496</v>
      </c>
      <c r="AB3" s="5">
        <f t="shared" si="1"/>
        <v>1179140</v>
      </c>
      <c r="AC3" s="5">
        <f t="shared" si="1"/>
        <v>1187785</v>
      </c>
      <c r="AD3" s="5">
        <f t="shared" si="1"/>
        <v>1196431</v>
      </c>
      <c r="AE3" s="5">
        <f t="shared" si="1"/>
        <v>1193856</v>
      </c>
      <c r="AF3" s="5">
        <f t="shared" si="1"/>
        <v>1191282</v>
      </c>
      <c r="AG3" s="5">
        <f t="shared" si="1"/>
        <v>1188709</v>
      </c>
      <c r="AH3" s="5">
        <f t="shared" si="1"/>
        <v>1186137</v>
      </c>
      <c r="AI3" s="5">
        <f t="shared" si="1"/>
        <v>1183566</v>
      </c>
    </row>
    <row r="4" spans="1:35" s="2" customFormat="1" ht="12.75" x14ac:dyDescent="0.2">
      <c r="A4" s="4" t="s">
        <v>49</v>
      </c>
      <c r="B4" s="5">
        <f t="shared" ref="B4:AI4" si="2">ROUND(SUM(B10,B16),0)</f>
        <v>25633</v>
      </c>
      <c r="C4" s="5">
        <f t="shared" si="2"/>
        <v>27552</v>
      </c>
      <c r="D4" s="5">
        <f t="shared" si="2"/>
        <v>28737</v>
      </c>
      <c r="E4" s="5">
        <f t="shared" si="2"/>
        <v>29971</v>
      </c>
      <c r="F4" s="5">
        <f t="shared" si="2"/>
        <v>31631</v>
      </c>
      <c r="G4" s="5">
        <f t="shared" si="2"/>
        <v>33293</v>
      </c>
      <c r="H4" s="5">
        <f t="shared" si="2"/>
        <v>34954</v>
      </c>
      <c r="I4" s="5">
        <f t="shared" si="2"/>
        <v>36615</v>
      </c>
      <c r="J4" s="5">
        <f t="shared" si="2"/>
        <v>38276</v>
      </c>
      <c r="K4" s="5">
        <f t="shared" si="2"/>
        <v>41930</v>
      </c>
      <c r="L4" s="5">
        <f t="shared" si="2"/>
        <v>45585</v>
      </c>
      <c r="M4" s="5">
        <f t="shared" si="2"/>
        <v>49240</v>
      </c>
      <c r="N4" s="5">
        <f t="shared" si="2"/>
        <v>52894</v>
      </c>
      <c r="O4" s="5">
        <f t="shared" si="2"/>
        <v>56549</v>
      </c>
      <c r="P4" s="5">
        <f t="shared" si="2"/>
        <v>66894</v>
      </c>
      <c r="Q4" s="5">
        <f t="shared" si="2"/>
        <v>77239</v>
      </c>
      <c r="R4" s="5">
        <f t="shared" si="2"/>
        <v>87584</v>
      </c>
      <c r="S4" s="5">
        <f t="shared" si="2"/>
        <v>97931</v>
      </c>
      <c r="T4" s="5">
        <f t="shared" si="2"/>
        <v>108278</v>
      </c>
      <c r="U4" s="5">
        <f t="shared" si="2"/>
        <v>116590</v>
      </c>
      <c r="V4" s="5">
        <f t="shared" si="2"/>
        <v>124902</v>
      </c>
      <c r="W4" s="5">
        <f t="shared" si="2"/>
        <v>133215</v>
      </c>
      <c r="X4" s="5">
        <f t="shared" si="2"/>
        <v>141529</v>
      </c>
      <c r="Y4" s="5">
        <f t="shared" si="2"/>
        <v>149843</v>
      </c>
      <c r="Z4" s="5">
        <f t="shared" si="2"/>
        <v>158710</v>
      </c>
      <c r="AA4" s="5">
        <f t="shared" si="2"/>
        <v>167577</v>
      </c>
      <c r="AB4" s="5">
        <f t="shared" si="2"/>
        <v>176445</v>
      </c>
      <c r="AC4" s="5">
        <f t="shared" si="2"/>
        <v>185313</v>
      </c>
      <c r="AD4" s="5">
        <f t="shared" si="2"/>
        <v>194182</v>
      </c>
      <c r="AE4" s="5">
        <f t="shared" si="2"/>
        <v>204085</v>
      </c>
      <c r="AF4" s="5">
        <f t="shared" si="2"/>
        <v>213989</v>
      </c>
      <c r="AG4" s="5">
        <f t="shared" si="2"/>
        <v>223893</v>
      </c>
      <c r="AH4" s="5">
        <f t="shared" si="2"/>
        <v>233798</v>
      </c>
      <c r="AI4" s="5">
        <f t="shared" si="2"/>
        <v>243703</v>
      </c>
    </row>
    <row r="5" spans="1:35" s="2" customFormat="1" ht="12.75" x14ac:dyDescent="0.2">
      <c r="A5" s="4" t="s">
        <v>50</v>
      </c>
      <c r="B5" s="5">
        <f t="shared" ref="B5:AI5" si="3">ROUND(SUM(B11,B17),0)</f>
        <v>25633</v>
      </c>
      <c r="C5" s="5">
        <f t="shared" si="3"/>
        <v>27552</v>
      </c>
      <c r="D5" s="5">
        <f t="shared" si="3"/>
        <v>30515</v>
      </c>
      <c r="E5" s="5">
        <f t="shared" si="3"/>
        <v>33925</v>
      </c>
      <c r="F5" s="5">
        <f t="shared" si="3"/>
        <v>36266</v>
      </c>
      <c r="G5" s="5">
        <f t="shared" si="3"/>
        <v>38607</v>
      </c>
      <c r="H5" s="5">
        <f t="shared" si="3"/>
        <v>40944</v>
      </c>
      <c r="I5" s="5">
        <f t="shared" si="3"/>
        <v>43279</v>
      </c>
      <c r="J5" s="5">
        <f t="shared" si="3"/>
        <v>45612</v>
      </c>
      <c r="K5" s="5">
        <f t="shared" si="3"/>
        <v>53336</v>
      </c>
      <c r="L5" s="5">
        <f t="shared" si="3"/>
        <v>61056</v>
      </c>
      <c r="M5" s="5">
        <f t="shared" si="3"/>
        <v>68773</v>
      </c>
      <c r="N5" s="5">
        <f t="shared" si="3"/>
        <v>76489</v>
      </c>
      <c r="O5" s="5">
        <f t="shared" si="3"/>
        <v>84205</v>
      </c>
      <c r="P5" s="5">
        <f t="shared" si="3"/>
        <v>115249</v>
      </c>
      <c r="Q5" s="5">
        <f t="shared" si="3"/>
        <v>146294</v>
      </c>
      <c r="R5" s="5">
        <f t="shared" si="3"/>
        <v>177340</v>
      </c>
      <c r="S5" s="5">
        <f t="shared" si="3"/>
        <v>208389</v>
      </c>
      <c r="T5" s="5">
        <f t="shared" si="3"/>
        <v>239440</v>
      </c>
      <c r="U5" s="5">
        <f t="shared" si="3"/>
        <v>266908</v>
      </c>
      <c r="V5" s="5">
        <f t="shared" si="3"/>
        <v>294381</v>
      </c>
      <c r="W5" s="5">
        <f t="shared" si="3"/>
        <v>321858</v>
      </c>
      <c r="X5" s="5">
        <f t="shared" si="3"/>
        <v>349341</v>
      </c>
      <c r="Y5" s="5">
        <f t="shared" si="3"/>
        <v>376831</v>
      </c>
      <c r="Z5" s="5">
        <f t="shared" si="3"/>
        <v>425551</v>
      </c>
      <c r="AA5" s="5">
        <f t="shared" si="3"/>
        <v>474283</v>
      </c>
      <c r="AB5" s="5">
        <f t="shared" si="3"/>
        <v>523028</v>
      </c>
      <c r="AC5" s="5">
        <f t="shared" si="3"/>
        <v>571789</v>
      </c>
      <c r="AD5" s="5">
        <f t="shared" si="3"/>
        <v>620566</v>
      </c>
      <c r="AE5" s="5">
        <f t="shared" si="3"/>
        <v>670627</v>
      </c>
      <c r="AF5" s="5">
        <f t="shared" si="3"/>
        <v>720711</v>
      </c>
      <c r="AG5" s="5">
        <f t="shared" si="3"/>
        <v>770819</v>
      </c>
      <c r="AH5" s="5">
        <f t="shared" si="3"/>
        <v>820953</v>
      </c>
      <c r="AI5" s="5">
        <f t="shared" si="3"/>
        <v>871115</v>
      </c>
    </row>
    <row r="6" spans="1:35" s="2" customFormat="1" ht="12.75" x14ac:dyDescent="0.2"/>
    <row r="7" spans="1:35" s="2" customFormat="1" ht="12.75" x14ac:dyDescent="0.2">
      <c r="A7" s="1" t="s">
        <v>31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10450.426429955191</v>
      </c>
      <c r="C8" s="5">
        <v>11248.76998784695</v>
      </c>
      <c r="D8" s="5">
        <v>14549.066848435457</v>
      </c>
      <c r="E8" s="5">
        <v>18010.360358822585</v>
      </c>
      <c r="F8" s="5">
        <v>26298.532007959468</v>
      </c>
      <c r="G8" s="5">
        <v>34585.999435268313</v>
      </c>
      <c r="H8" s="5">
        <v>42870.999848191917</v>
      </c>
      <c r="I8" s="5">
        <v>51154.482862517878</v>
      </c>
      <c r="J8" s="5">
        <v>59436.590683136907</v>
      </c>
      <c r="K8" s="5">
        <v>101685.68426330667</v>
      </c>
      <c r="L8" s="5">
        <v>143914.06394777761</v>
      </c>
      <c r="M8" s="5">
        <v>186122.08216205816</v>
      </c>
      <c r="N8" s="5">
        <v>228310.07161398366</v>
      </c>
      <c r="O8" s="5">
        <v>270478.34692193614</v>
      </c>
      <c r="P8" s="5">
        <v>321517.23610911798</v>
      </c>
      <c r="Q8" s="5">
        <v>372527.5894248581</v>
      </c>
      <c r="R8" s="5">
        <v>423509.91184336145</v>
      </c>
      <c r="S8" s="5">
        <v>474464.68353432219</v>
      </c>
      <c r="T8" s="5">
        <v>525392.36174219463</v>
      </c>
      <c r="U8" s="5">
        <v>568390.07554792904</v>
      </c>
      <c r="V8" s="5">
        <v>611369.78637436742</v>
      </c>
      <c r="W8" s="5">
        <v>654332.16235822625</v>
      </c>
      <c r="X8" s="5">
        <v>697277.84272071254</v>
      </c>
      <c r="Y8" s="5">
        <v>740207.43976791471</v>
      </c>
      <c r="Z8" s="5">
        <v>780474.61220633867</v>
      </c>
      <c r="AA8" s="5">
        <v>820730.39235216635</v>
      </c>
      <c r="AB8" s="5">
        <v>860975.57767138805</v>
      </c>
      <c r="AC8" s="5">
        <v>901210.935037344</v>
      </c>
      <c r="AD8" s="5">
        <v>941437.20263633435</v>
      </c>
      <c r="AE8" s="5">
        <v>959192.86745306011</v>
      </c>
      <c r="AF8" s="5">
        <v>976955.24251856853</v>
      </c>
      <c r="AG8" s="5">
        <v>994725.10611571127</v>
      </c>
      <c r="AH8" s="5">
        <v>1012503.2098313269</v>
      </c>
      <c r="AI8" s="5">
        <v>1030290.2800040703</v>
      </c>
    </row>
    <row r="9" spans="1:35" s="2" customFormat="1" ht="12.75" x14ac:dyDescent="0.2">
      <c r="A9" s="4" t="s">
        <v>48</v>
      </c>
      <c r="B9" s="5">
        <v>10450.426429955191</v>
      </c>
      <c r="C9" s="5">
        <v>11248.769987847323</v>
      </c>
      <c r="D9" s="5">
        <v>12952.222265791486</v>
      </c>
      <c r="E9" s="5">
        <v>14712.966057639009</v>
      </c>
      <c r="F9" s="5">
        <v>19760.297506225033</v>
      </c>
      <c r="G9" s="5">
        <v>24807.843270638918</v>
      </c>
      <c r="H9" s="5">
        <v>29854.303135925678</v>
      </c>
      <c r="I9" s="5">
        <v>34900.306065731784</v>
      </c>
      <c r="J9" s="5">
        <v>39945.897886275648</v>
      </c>
      <c r="K9" s="5">
        <v>73938.734055370616</v>
      </c>
      <c r="L9" s="5">
        <v>107918.92418579744</v>
      </c>
      <c r="M9" s="5">
        <v>141886.53395257209</v>
      </c>
      <c r="N9" s="5">
        <v>175841.62542809951</v>
      </c>
      <c r="O9" s="5">
        <v>209784.25737943299</v>
      </c>
      <c r="P9" s="5">
        <v>240253.92708958557</v>
      </c>
      <c r="Q9" s="5">
        <v>270713.61827114667</v>
      </c>
      <c r="R9" s="5">
        <v>301163.39596220112</v>
      </c>
      <c r="S9" s="5">
        <v>331603.32208966505</v>
      </c>
      <c r="T9" s="5">
        <v>362033.45570430509</v>
      </c>
      <c r="U9" s="5">
        <v>384609.37516140554</v>
      </c>
      <c r="V9" s="5">
        <v>407180.11790176184</v>
      </c>
      <c r="W9" s="5">
        <v>429745.732259852</v>
      </c>
      <c r="X9" s="5">
        <v>452306.26458248729</v>
      </c>
      <c r="Y9" s="5">
        <v>474861.75936446415</v>
      </c>
      <c r="Z9" s="5">
        <v>478409.01714764256</v>
      </c>
      <c r="AA9" s="5">
        <v>481956.56605055532</v>
      </c>
      <c r="AB9" s="5">
        <v>485504.40685350681</v>
      </c>
      <c r="AC9" s="5">
        <v>489052.54044892255</v>
      </c>
      <c r="AD9" s="5">
        <v>492600.96782969264</v>
      </c>
      <c r="AE9" s="5">
        <v>491543.31363304611</v>
      </c>
      <c r="AF9" s="5">
        <v>490485.99522148742</v>
      </c>
      <c r="AG9" s="5">
        <v>489429.00209836406</v>
      </c>
      <c r="AH9" s="5">
        <v>488372.3242426815</v>
      </c>
      <c r="AI9" s="5">
        <v>487315.95207630808</v>
      </c>
    </row>
    <row r="10" spans="1:35" s="2" customFormat="1" ht="12.75" x14ac:dyDescent="0.2">
      <c r="A10" s="4" t="s">
        <v>49</v>
      </c>
      <c r="B10" s="5">
        <v>10450.426429955191</v>
      </c>
      <c r="C10" s="5">
        <v>11248.769987847376</v>
      </c>
      <c r="D10" s="5">
        <v>11737.809556045866</v>
      </c>
      <c r="E10" s="5">
        <v>12247.606388906504</v>
      </c>
      <c r="F10" s="5">
        <v>12933.50579350481</v>
      </c>
      <c r="G10" s="5">
        <v>13620.050787420894</v>
      </c>
      <c r="H10" s="5">
        <v>14306.104109882723</v>
      </c>
      <c r="I10" s="5">
        <v>14992.181767039432</v>
      </c>
      <c r="J10" s="5">
        <v>15678.29563338365</v>
      </c>
      <c r="K10" s="5">
        <v>17187.985341532658</v>
      </c>
      <c r="L10" s="5">
        <v>18697.599270570434</v>
      </c>
      <c r="M10" s="5">
        <v>20207.166826460787</v>
      </c>
      <c r="N10" s="5">
        <v>21716.71583136122</v>
      </c>
      <c r="O10" s="5">
        <v>23226.272654245309</v>
      </c>
      <c r="P10" s="5">
        <v>27499.040385105542</v>
      </c>
      <c r="Q10" s="5">
        <v>31771.796384311649</v>
      </c>
      <c r="R10" s="5">
        <v>36044.533784430343</v>
      </c>
      <c r="S10" s="5">
        <v>40317.246145523117</v>
      </c>
      <c r="T10" s="5">
        <v>44589.927421983812</v>
      </c>
      <c r="U10" s="5">
        <v>48022.164217687823</v>
      </c>
      <c r="V10" s="5">
        <v>51454.428920725273</v>
      </c>
      <c r="W10" s="5">
        <v>54886.716364581604</v>
      </c>
      <c r="X10" s="5">
        <v>58319.021676770943</v>
      </c>
      <c r="Y10" s="5">
        <v>61751.340257235759</v>
      </c>
      <c r="Z10" s="5">
        <v>65411.899298132048</v>
      </c>
      <c r="AA10" s="5">
        <v>69072.445943478087</v>
      </c>
      <c r="AB10" s="5">
        <v>72732.976389755131</v>
      </c>
      <c r="AC10" s="5">
        <v>76393.487031867087</v>
      </c>
      <c r="AD10" s="5">
        <v>80053.974449053087</v>
      </c>
      <c r="AE10" s="5">
        <v>84141.362201885509</v>
      </c>
      <c r="AF10" s="5">
        <v>88228.685215816164</v>
      </c>
      <c r="AG10" s="5">
        <v>92315.940627911667</v>
      </c>
      <c r="AH10" s="5">
        <v>96403.125710041262</v>
      </c>
      <c r="AI10" s="5">
        <v>100490.23785935115</v>
      </c>
    </row>
    <row r="11" spans="1:35" s="2" customFormat="1" ht="12.75" x14ac:dyDescent="0.2">
      <c r="A11" s="4" t="s">
        <v>50</v>
      </c>
      <c r="B11" s="5">
        <v>10450.426429955191</v>
      </c>
      <c r="C11" s="5">
        <v>11248.769987847269</v>
      </c>
      <c r="D11" s="5">
        <v>12472.660997565428</v>
      </c>
      <c r="E11" s="5">
        <v>13881.848579740566</v>
      </c>
      <c r="F11" s="5">
        <v>14849.661066572262</v>
      </c>
      <c r="G11" s="5">
        <v>15817.366139234255</v>
      </c>
      <c r="H11" s="5">
        <v>16783.093158013573</v>
      </c>
      <c r="I11" s="5">
        <v>17747.866496797247</v>
      </c>
      <c r="J11" s="5">
        <v>18711.850830572872</v>
      </c>
      <c r="K11" s="5">
        <v>21902.840526944845</v>
      </c>
      <c r="L11" s="5">
        <v>25092.177147188038</v>
      </c>
      <c r="M11" s="5">
        <v>28280.179978033957</v>
      </c>
      <c r="N11" s="5">
        <v>31467.150480912002</v>
      </c>
      <c r="O11" s="5">
        <v>34653.37376385292</v>
      </c>
      <c r="P11" s="5">
        <v>47473.937130407125</v>
      </c>
      <c r="Q11" s="5">
        <v>60292.461772598421</v>
      </c>
      <c r="R11" s="5">
        <v>73109.263465341486</v>
      </c>
      <c r="S11" s="5">
        <v>85924.642614971061</v>
      </c>
      <c r="T11" s="5">
        <v>98738.885422332853</v>
      </c>
      <c r="U11" s="5">
        <v>110072.18038601312</v>
      </c>
      <c r="V11" s="5">
        <v>121405.22154549844</v>
      </c>
      <c r="W11" s="5">
        <v>132738.38300879614</v>
      </c>
      <c r="X11" s="5">
        <v>144072.02285145206</v>
      </c>
      <c r="Y11" s="5">
        <v>155406.48422288019</v>
      </c>
      <c r="Z11" s="5">
        <v>175491.80799949556</v>
      </c>
      <c r="AA11" s="5">
        <v>195576.65497221408</v>
      </c>
      <c r="AB11" s="5">
        <v>215661.56542036447</v>
      </c>
      <c r="AC11" s="5">
        <v>235747.05892044966</v>
      </c>
      <c r="AD11" s="5">
        <v>255833.63563498721</v>
      </c>
      <c r="AE11" s="5">
        <v>276443.21364102134</v>
      </c>
      <c r="AF11" s="5">
        <v>297056.14392189373</v>
      </c>
      <c r="AG11" s="5">
        <v>317673.06634163921</v>
      </c>
      <c r="AH11" s="5">
        <v>338294.59869524662</v>
      </c>
      <c r="AI11" s="5">
        <v>358921.33791290945</v>
      </c>
    </row>
    <row r="12" spans="1:35" s="2" customFormat="1" ht="12.75" x14ac:dyDescent="0.2"/>
    <row r="13" spans="1:35" s="2" customFormat="1" ht="12.75" x14ac:dyDescent="0.2">
      <c r="A13" s="1" t="s">
        <v>32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15182.159875050344</v>
      </c>
      <c r="C14" s="5">
        <v>16303.697664090656</v>
      </c>
      <c r="D14" s="5">
        <v>20992.185351778622</v>
      </c>
      <c r="E14" s="5">
        <v>25908.033918836125</v>
      </c>
      <c r="F14" s="5">
        <v>37682.874143559027</v>
      </c>
      <c r="G14" s="5">
        <v>49459.136969005522</v>
      </c>
      <c r="H14" s="5">
        <v>61234.265606282192</v>
      </c>
      <c r="I14" s="5">
        <v>73009.628775175239</v>
      </c>
      <c r="J14" s="5">
        <v>84785.427675547864</v>
      </c>
      <c r="K14" s="5">
        <v>144890.33311678102</v>
      </c>
      <c r="L14" s="5">
        <v>205023.37324276305</v>
      </c>
      <c r="M14" s="5">
        <v>265185.0479637041</v>
      </c>
      <c r="N14" s="5">
        <v>325375.83006908355</v>
      </c>
      <c r="O14" s="5">
        <v>385596.16747854149</v>
      </c>
      <c r="P14" s="5">
        <v>458558.2446762101</v>
      </c>
      <c r="Q14" s="5">
        <v>531563.60994818702</v>
      </c>
      <c r="R14" s="5">
        <v>604612.98505352961</v>
      </c>
      <c r="S14" s="5">
        <v>677707.05770276266</v>
      </c>
      <c r="T14" s="5">
        <v>750846.48415399448</v>
      </c>
      <c r="U14" s="5">
        <v>812654.76790240488</v>
      </c>
      <c r="V14" s="5">
        <v>874496.80751039297</v>
      </c>
      <c r="W14" s="5">
        <v>936373.56610364059</v>
      </c>
      <c r="X14" s="5">
        <v>998285.96720372513</v>
      </c>
      <c r="Y14" s="5">
        <v>1060234.8974876278</v>
      </c>
      <c r="Z14" s="5">
        <v>1118385.920770915</v>
      </c>
      <c r="AA14" s="5">
        <v>1176572.6486369499</v>
      </c>
      <c r="AB14" s="5">
        <v>1234796.2416069221</v>
      </c>
      <c r="AC14" s="5">
        <v>1293057.8183889717</v>
      </c>
      <c r="AD14" s="5">
        <v>1351358.4584996796</v>
      </c>
      <c r="AE14" s="5">
        <v>1377093.3703555963</v>
      </c>
      <c r="AF14" s="5">
        <v>1402849.4543156594</v>
      </c>
      <c r="AG14" s="5">
        <v>1428627.8557529161</v>
      </c>
      <c r="AH14" s="5">
        <v>1454429.6836071264</v>
      </c>
      <c r="AI14" s="5">
        <v>1480256.0123651852</v>
      </c>
    </row>
    <row r="15" spans="1:35" s="2" customFormat="1" ht="12.75" x14ac:dyDescent="0.2">
      <c r="A15" s="4" t="s">
        <v>48</v>
      </c>
      <c r="B15" s="5">
        <v>15182.159875050344</v>
      </c>
      <c r="C15" s="5">
        <v>16303.697664091182</v>
      </c>
      <c r="D15" s="5">
        <v>18723.781170756854</v>
      </c>
      <c r="E15" s="5">
        <v>21224.744251147073</v>
      </c>
      <c r="F15" s="5">
        <v>28395.127905334506</v>
      </c>
      <c r="G15" s="5">
        <v>35566.731815749095</v>
      </c>
      <c r="H15" s="5">
        <v>42737.672711557992</v>
      </c>
      <c r="I15" s="5">
        <v>49908.859081695875</v>
      </c>
      <c r="J15" s="5">
        <v>57080.355933033534</v>
      </c>
      <c r="K15" s="5">
        <v>105416.28087301743</v>
      </c>
      <c r="L15" s="5">
        <v>153771.75211109596</v>
      </c>
      <c r="M15" s="5">
        <v>202146.86307470402</v>
      </c>
      <c r="N15" s="5">
        <v>250541.70223911834</v>
      </c>
      <c r="O15" s="5">
        <v>298956.35353834741</v>
      </c>
      <c r="P15" s="5">
        <v>342449.13586885697</v>
      </c>
      <c r="Q15" s="5">
        <v>385957.99378111982</v>
      </c>
      <c r="R15" s="5">
        <v>429483.02060027665</v>
      </c>
      <c r="S15" s="5">
        <v>473024.30538460723</v>
      </c>
      <c r="T15" s="5">
        <v>516581.93325010512</v>
      </c>
      <c r="U15" s="5">
        <v>548916.82192192203</v>
      </c>
      <c r="V15" s="5">
        <v>581261.05684512062</v>
      </c>
      <c r="W15" s="5">
        <v>613614.70824185607</v>
      </c>
      <c r="X15" s="5">
        <v>645977.8436166537</v>
      </c>
      <c r="Y15" s="5">
        <v>678350.52794333908</v>
      </c>
      <c r="Z15" s="5">
        <v>683444.66651142947</v>
      </c>
      <c r="AA15" s="5">
        <v>688539.67524033482</v>
      </c>
      <c r="AB15" s="5">
        <v>693635.55619826738</v>
      </c>
      <c r="AC15" s="5">
        <v>698732.31161281385</v>
      </c>
      <c r="AD15" s="5">
        <v>703829.94385442988</v>
      </c>
      <c r="AE15" s="5">
        <v>702312.90771584271</v>
      </c>
      <c r="AF15" s="5">
        <v>700796.39541811449</v>
      </c>
      <c r="AG15" s="5">
        <v>699280.39253843285</v>
      </c>
      <c r="AH15" s="5">
        <v>697764.88530685625</v>
      </c>
      <c r="AI15" s="5">
        <v>696249.86056073429</v>
      </c>
    </row>
    <row r="16" spans="1:35" s="2" customFormat="1" ht="12.75" x14ac:dyDescent="0.2">
      <c r="A16" s="4" t="s">
        <v>49</v>
      </c>
      <c r="B16" s="5">
        <v>15182.159875050344</v>
      </c>
      <c r="C16" s="5">
        <v>16303.697664091256</v>
      </c>
      <c r="D16" s="5">
        <v>16998.697610367748</v>
      </c>
      <c r="E16" s="5">
        <v>17722.978075686315</v>
      </c>
      <c r="F16" s="5">
        <v>18697.463709216423</v>
      </c>
      <c r="G16" s="5">
        <v>19672.927330663177</v>
      </c>
      <c r="H16" s="5">
        <v>20647.722932270739</v>
      </c>
      <c r="I16" s="5">
        <v>21622.596875488882</v>
      </c>
      <c r="J16" s="5">
        <v>22597.566189902263</v>
      </c>
      <c r="K16" s="5">
        <v>24742.454043377966</v>
      </c>
      <c r="L16" s="5">
        <v>26887.368550910749</v>
      </c>
      <c r="M16" s="5">
        <v>29032.351654058162</v>
      </c>
      <c r="N16" s="5">
        <v>31177.44311854698</v>
      </c>
      <c r="O16" s="5">
        <v>33322.680714808208</v>
      </c>
      <c r="P16" s="5">
        <v>39394.533233539427</v>
      </c>
      <c r="Q16" s="5">
        <v>45466.963642701114</v>
      </c>
      <c r="R16" s="5">
        <v>51539.962522017122</v>
      </c>
      <c r="S16" s="5">
        <v>57613.521042084474</v>
      </c>
      <c r="T16" s="5">
        <v>63687.630918459596</v>
      </c>
      <c r="U16" s="5">
        <v>68567.500579832194</v>
      </c>
      <c r="V16" s="5">
        <v>73447.795207534364</v>
      </c>
      <c r="W16" s="5">
        <v>78328.507724265641</v>
      </c>
      <c r="X16" s="5">
        <v>83209.631458671618</v>
      </c>
      <c r="Y16" s="5">
        <v>88091.160115412044</v>
      </c>
      <c r="Z16" s="5">
        <v>93297.683846906657</v>
      </c>
      <c r="AA16" s="5">
        <v>98504.629368432143</v>
      </c>
      <c r="AB16" s="5">
        <v>103711.99148963419</v>
      </c>
      <c r="AC16" s="5">
        <v>108919.7652936228</v>
      </c>
      <c r="AD16" s="5">
        <v>114127.94611741885</v>
      </c>
      <c r="AE16" s="5">
        <v>119943.9733171635</v>
      </c>
      <c r="AF16" s="5">
        <v>125760.45674085627</v>
      </c>
      <c r="AG16" s="5">
        <v>131577.39249964044</v>
      </c>
      <c r="AH16" s="5">
        <v>137394.77688980848</v>
      </c>
      <c r="AI16" s="5">
        <v>143212.60637954311</v>
      </c>
    </row>
    <row r="17" spans="1:35" s="2" customFormat="1" ht="12.75" x14ac:dyDescent="0.2">
      <c r="A17" s="4" t="s">
        <v>50</v>
      </c>
      <c r="B17" s="5">
        <v>15182.159875050344</v>
      </c>
      <c r="C17" s="5">
        <v>16303.697664091111</v>
      </c>
      <c r="D17" s="5">
        <v>18042.554596777045</v>
      </c>
      <c r="E17" s="5">
        <v>20042.730410046181</v>
      </c>
      <c r="F17" s="5">
        <v>21416.237108864549</v>
      </c>
      <c r="G17" s="5">
        <v>22789.926038205187</v>
      </c>
      <c r="H17" s="5">
        <v>24161.083382533569</v>
      </c>
      <c r="I17" s="5">
        <v>25531.18516166394</v>
      </c>
      <c r="J17" s="5">
        <v>26900.464328021157</v>
      </c>
      <c r="K17" s="5">
        <v>31432.725922655729</v>
      </c>
      <c r="L17" s="5">
        <v>35963.49560129756</v>
      </c>
      <c r="M17" s="5">
        <v>40493.226410653799</v>
      </c>
      <c r="N17" s="5">
        <v>45022.346881202153</v>
      </c>
      <c r="O17" s="5">
        <v>49551.263061963509</v>
      </c>
      <c r="P17" s="5">
        <v>67774.807640191357</v>
      </c>
      <c r="Q17" s="5">
        <v>86001.166960699396</v>
      </c>
      <c r="R17" s="5">
        <v>104230.79298441921</v>
      </c>
      <c r="S17" s="5">
        <v>122464.11658263218</v>
      </c>
      <c r="T17" s="5">
        <v>140701.54914355525</v>
      </c>
      <c r="U17" s="5">
        <v>156836.29509251719</v>
      </c>
      <c r="V17" s="5">
        <v>172975.48378605882</v>
      </c>
      <c r="W17" s="5">
        <v>189119.65533588541</v>
      </c>
      <c r="X17" s="5">
        <v>205269.32790210628</v>
      </c>
      <c r="Y17" s="5">
        <v>221424.99921909638</v>
      </c>
      <c r="Z17" s="5">
        <v>250059.03664745032</v>
      </c>
      <c r="AA17" s="5">
        <v>278705.98494378955</v>
      </c>
      <c r="AB17" s="5">
        <v>307366.63051036</v>
      </c>
      <c r="AC17" s="5">
        <v>336041.73145446886</v>
      </c>
      <c r="AD17" s="5">
        <v>364732.01936142333</v>
      </c>
      <c r="AE17" s="5">
        <v>394183.86841672205</v>
      </c>
      <c r="AF17" s="5">
        <v>423655.00612893095</v>
      </c>
      <c r="AG17" s="5">
        <v>453146.37309280975</v>
      </c>
      <c r="AH17" s="5">
        <v>482658.87978057686</v>
      </c>
      <c r="AI17" s="5">
        <v>512193.40818990656</v>
      </c>
    </row>
    <row r="23" spans="1:35" ht="14.45" x14ac:dyDescent="0.3">
      <c r="A23" t="s">
        <v>10</v>
      </c>
    </row>
    <row r="25" spans="1:35" ht="14.45" x14ac:dyDescent="0.3">
      <c r="A25" s="6" t="s">
        <v>9</v>
      </c>
    </row>
    <row r="26" spans="1:35" s="18" customFormat="1" ht="13.9" x14ac:dyDescent="0.3">
      <c r="A26" s="12" t="s">
        <v>33</v>
      </c>
      <c r="B26" s="13">
        <v>2017</v>
      </c>
      <c r="C26" s="13">
        <v>2018</v>
      </c>
      <c r="D26" s="13">
        <v>2019</v>
      </c>
      <c r="E26" s="13">
        <v>2020</v>
      </c>
      <c r="F26" s="13">
        <v>2021</v>
      </c>
      <c r="G26" s="13">
        <v>2022</v>
      </c>
      <c r="H26" s="13">
        <v>2023</v>
      </c>
      <c r="I26" s="13">
        <v>2024</v>
      </c>
      <c r="J26" s="13">
        <v>2025</v>
      </c>
      <c r="K26" s="13">
        <v>2026</v>
      </c>
      <c r="L26" s="13">
        <v>2027</v>
      </c>
      <c r="M26" s="13">
        <v>2028</v>
      </c>
      <c r="N26" s="13">
        <v>2029</v>
      </c>
      <c r="O26" s="13">
        <v>2030</v>
      </c>
      <c r="P26" s="13">
        <v>2031</v>
      </c>
      <c r="Q26" s="13">
        <v>2032</v>
      </c>
      <c r="R26" s="13">
        <v>2033</v>
      </c>
      <c r="S26" s="13">
        <v>2034</v>
      </c>
      <c r="T26" s="13">
        <v>2035</v>
      </c>
      <c r="U26" s="13">
        <v>2036</v>
      </c>
      <c r="V26" s="13">
        <v>2037</v>
      </c>
      <c r="W26" s="13">
        <v>2038</v>
      </c>
      <c r="X26" s="13">
        <v>2039</v>
      </c>
      <c r="Y26" s="13">
        <v>2040</v>
      </c>
      <c r="Z26" s="13">
        <v>2041</v>
      </c>
      <c r="AA26" s="13">
        <v>2042</v>
      </c>
      <c r="AB26" s="13">
        <v>2043</v>
      </c>
      <c r="AC26" s="13">
        <v>2044</v>
      </c>
      <c r="AD26" s="13">
        <v>2045</v>
      </c>
      <c r="AE26" s="13">
        <v>2046</v>
      </c>
      <c r="AF26" s="13">
        <v>2047</v>
      </c>
      <c r="AG26" s="13">
        <v>2048</v>
      </c>
      <c r="AH26" s="13">
        <v>2049</v>
      </c>
      <c r="AI26" s="13">
        <v>2050</v>
      </c>
    </row>
    <row r="27" spans="1:35" s="2" customFormat="1" ht="13.9" x14ac:dyDescent="0.3">
      <c r="A27" s="7" t="s">
        <v>47</v>
      </c>
      <c r="B27" s="8">
        <f>ROUND(SUM(B33,B39),0)</f>
        <v>19492</v>
      </c>
      <c r="C27" s="8">
        <f t="shared" ref="C27:AI27" si="4">ROUND(SUM(C33,C39),0)</f>
        <v>21415</v>
      </c>
      <c r="D27" s="8">
        <f t="shared" si="4"/>
        <v>29411</v>
      </c>
      <c r="E27" s="8">
        <f t="shared" si="4"/>
        <v>37408</v>
      </c>
      <c r="F27" s="8">
        <f t="shared" si="4"/>
        <v>57092</v>
      </c>
      <c r="G27" s="8">
        <f t="shared" si="4"/>
        <v>76776</v>
      </c>
      <c r="H27" s="8">
        <f t="shared" si="4"/>
        <v>96461</v>
      </c>
      <c r="I27" s="8">
        <f t="shared" si="4"/>
        <v>116146</v>
      </c>
      <c r="J27" s="8">
        <f t="shared" si="4"/>
        <v>135832</v>
      </c>
      <c r="K27" s="8">
        <f t="shared" si="4"/>
        <v>237166</v>
      </c>
      <c r="L27" s="8">
        <f t="shared" si="4"/>
        <v>338512</v>
      </c>
      <c r="M27" s="8">
        <f t="shared" si="4"/>
        <v>439869</v>
      </c>
      <c r="N27" s="8">
        <f t="shared" si="4"/>
        <v>541237</v>
      </c>
      <c r="O27" s="8">
        <f t="shared" si="4"/>
        <v>642616</v>
      </c>
      <c r="P27" s="8">
        <f t="shared" si="4"/>
        <v>764809</v>
      </c>
      <c r="Q27" s="8">
        <f t="shared" si="4"/>
        <v>887018</v>
      </c>
      <c r="R27" s="8">
        <f t="shared" si="4"/>
        <v>1009244</v>
      </c>
      <c r="S27" s="8">
        <f t="shared" si="4"/>
        <v>1131485</v>
      </c>
      <c r="T27" s="8">
        <f t="shared" si="4"/>
        <v>1253743</v>
      </c>
      <c r="U27" s="8">
        <f t="shared" si="4"/>
        <v>1355645</v>
      </c>
      <c r="V27" s="8">
        <f t="shared" si="4"/>
        <v>1457558</v>
      </c>
      <c r="W27" s="8">
        <f t="shared" si="4"/>
        <v>1559483</v>
      </c>
      <c r="X27" s="8">
        <f t="shared" si="4"/>
        <v>1661418</v>
      </c>
      <c r="Y27" s="8">
        <f t="shared" si="4"/>
        <v>1763365</v>
      </c>
      <c r="Z27" s="8">
        <f t="shared" si="4"/>
        <v>1857624</v>
      </c>
      <c r="AA27" s="8">
        <f t="shared" si="4"/>
        <v>1951893</v>
      </c>
      <c r="AB27" s="8">
        <f t="shared" si="4"/>
        <v>2046171</v>
      </c>
      <c r="AC27" s="8">
        <f t="shared" si="4"/>
        <v>2140459</v>
      </c>
      <c r="AD27" s="8">
        <f t="shared" si="4"/>
        <v>2234757</v>
      </c>
      <c r="AE27" s="8">
        <f t="shared" si="4"/>
        <v>2273352</v>
      </c>
      <c r="AF27" s="8">
        <f t="shared" si="4"/>
        <v>2311948</v>
      </c>
      <c r="AG27" s="8">
        <f t="shared" si="4"/>
        <v>2350547</v>
      </c>
      <c r="AH27" s="8">
        <f t="shared" si="4"/>
        <v>2389147</v>
      </c>
      <c r="AI27" s="8">
        <f t="shared" si="4"/>
        <v>2427748</v>
      </c>
    </row>
    <row r="28" spans="1:35" s="2" customFormat="1" ht="13.9" x14ac:dyDescent="0.3">
      <c r="A28" s="7" t="s">
        <v>48</v>
      </c>
      <c r="B28" s="8">
        <f t="shared" ref="B28:AI30" si="5">ROUND(SUM(B34,B40),0)</f>
        <v>19492</v>
      </c>
      <c r="C28" s="8">
        <f t="shared" si="5"/>
        <v>21415</v>
      </c>
      <c r="D28" s="8">
        <f t="shared" si="5"/>
        <v>25546</v>
      </c>
      <c r="E28" s="8">
        <f t="shared" si="5"/>
        <v>29677</v>
      </c>
      <c r="F28" s="8">
        <f t="shared" si="5"/>
        <v>41764</v>
      </c>
      <c r="G28" s="8">
        <f t="shared" si="5"/>
        <v>53850</v>
      </c>
      <c r="H28" s="8">
        <f t="shared" si="5"/>
        <v>65937</v>
      </c>
      <c r="I28" s="8">
        <f t="shared" si="5"/>
        <v>78024</v>
      </c>
      <c r="J28" s="8">
        <f t="shared" si="5"/>
        <v>90111</v>
      </c>
      <c r="K28" s="8">
        <f t="shared" si="5"/>
        <v>172235</v>
      </c>
      <c r="L28" s="8">
        <f t="shared" si="5"/>
        <v>254365</v>
      </c>
      <c r="M28" s="8">
        <f t="shared" si="5"/>
        <v>336503</v>
      </c>
      <c r="N28" s="8">
        <f t="shared" si="5"/>
        <v>418649</v>
      </c>
      <c r="O28" s="8">
        <f t="shared" si="5"/>
        <v>500801</v>
      </c>
      <c r="P28" s="8">
        <f t="shared" si="5"/>
        <v>574509</v>
      </c>
      <c r="Q28" s="8">
        <f t="shared" si="5"/>
        <v>648223</v>
      </c>
      <c r="R28" s="8">
        <f t="shared" si="5"/>
        <v>721943</v>
      </c>
      <c r="S28" s="8">
        <f t="shared" si="5"/>
        <v>795669</v>
      </c>
      <c r="T28" s="8">
        <f t="shared" si="5"/>
        <v>869400</v>
      </c>
      <c r="U28" s="8">
        <f t="shared" si="5"/>
        <v>924067</v>
      </c>
      <c r="V28" s="8">
        <f t="shared" si="5"/>
        <v>978737</v>
      </c>
      <c r="W28" s="8">
        <f t="shared" si="5"/>
        <v>1033411</v>
      </c>
      <c r="X28" s="8">
        <f t="shared" si="5"/>
        <v>1088087</v>
      </c>
      <c r="Y28" s="8">
        <f t="shared" si="5"/>
        <v>1142767</v>
      </c>
      <c r="Z28" s="8">
        <f t="shared" si="5"/>
        <v>1151344</v>
      </c>
      <c r="AA28" s="8">
        <f t="shared" si="5"/>
        <v>1159921</v>
      </c>
      <c r="AB28" s="8">
        <f t="shared" si="5"/>
        <v>1168498</v>
      </c>
      <c r="AC28" s="8">
        <f t="shared" si="5"/>
        <v>1177075</v>
      </c>
      <c r="AD28" s="8">
        <f t="shared" si="5"/>
        <v>1185652</v>
      </c>
      <c r="AE28" s="8">
        <f t="shared" si="5"/>
        <v>1183072</v>
      </c>
      <c r="AF28" s="8">
        <f t="shared" si="5"/>
        <v>1180492</v>
      </c>
      <c r="AG28" s="8">
        <f t="shared" si="5"/>
        <v>1177913</v>
      </c>
      <c r="AH28" s="8">
        <f t="shared" si="5"/>
        <v>1175333</v>
      </c>
      <c r="AI28" s="8">
        <f t="shared" si="5"/>
        <v>1172753</v>
      </c>
    </row>
    <row r="29" spans="1:35" s="2" customFormat="1" ht="13.9" x14ac:dyDescent="0.3">
      <c r="A29" s="7" t="s">
        <v>49</v>
      </c>
      <c r="B29" s="8">
        <f t="shared" si="5"/>
        <v>19492</v>
      </c>
      <c r="C29" s="8">
        <f t="shared" si="5"/>
        <v>21415</v>
      </c>
      <c r="D29" s="8">
        <f t="shared" si="5"/>
        <v>22607</v>
      </c>
      <c r="E29" s="8">
        <f t="shared" si="5"/>
        <v>23798</v>
      </c>
      <c r="F29" s="8">
        <f t="shared" si="5"/>
        <v>25415</v>
      </c>
      <c r="G29" s="8">
        <f t="shared" si="5"/>
        <v>27031</v>
      </c>
      <c r="H29" s="8">
        <f t="shared" si="5"/>
        <v>28648</v>
      </c>
      <c r="I29" s="8">
        <f t="shared" si="5"/>
        <v>30264</v>
      </c>
      <c r="J29" s="8">
        <f t="shared" si="5"/>
        <v>31881</v>
      </c>
      <c r="K29" s="8">
        <f t="shared" si="5"/>
        <v>35437</v>
      </c>
      <c r="L29" s="8">
        <f t="shared" si="5"/>
        <v>38993</v>
      </c>
      <c r="M29" s="8">
        <f t="shared" si="5"/>
        <v>42550</v>
      </c>
      <c r="N29" s="8">
        <f t="shared" si="5"/>
        <v>46106</v>
      </c>
      <c r="O29" s="8">
        <f t="shared" si="5"/>
        <v>49663</v>
      </c>
      <c r="P29" s="8">
        <f t="shared" si="5"/>
        <v>60008</v>
      </c>
      <c r="Q29" s="8">
        <f t="shared" si="5"/>
        <v>70354</v>
      </c>
      <c r="R29" s="8">
        <f t="shared" si="5"/>
        <v>80701</v>
      </c>
      <c r="S29" s="8">
        <f t="shared" si="5"/>
        <v>91047</v>
      </c>
      <c r="T29" s="8">
        <f t="shared" si="5"/>
        <v>101393</v>
      </c>
      <c r="U29" s="8">
        <f t="shared" si="5"/>
        <v>109705</v>
      </c>
      <c r="V29" s="8">
        <f t="shared" si="5"/>
        <v>118017</v>
      </c>
      <c r="W29" s="8">
        <f t="shared" si="5"/>
        <v>126329</v>
      </c>
      <c r="X29" s="8">
        <f t="shared" si="5"/>
        <v>134641</v>
      </c>
      <c r="Y29" s="8">
        <f t="shared" si="5"/>
        <v>142953</v>
      </c>
      <c r="Z29" s="8">
        <f t="shared" si="5"/>
        <v>151817</v>
      </c>
      <c r="AA29" s="8">
        <f t="shared" si="5"/>
        <v>160682</v>
      </c>
      <c r="AB29" s="8">
        <f t="shared" si="5"/>
        <v>169546</v>
      </c>
      <c r="AC29" s="8">
        <f t="shared" si="5"/>
        <v>178411</v>
      </c>
      <c r="AD29" s="8">
        <f t="shared" si="5"/>
        <v>187276</v>
      </c>
      <c r="AE29" s="8">
        <f t="shared" si="5"/>
        <v>197175</v>
      </c>
      <c r="AF29" s="8">
        <f t="shared" si="5"/>
        <v>207074</v>
      </c>
      <c r="AG29" s="8">
        <f t="shared" si="5"/>
        <v>216973</v>
      </c>
      <c r="AH29" s="8">
        <f t="shared" si="5"/>
        <v>226872</v>
      </c>
      <c r="AI29" s="8">
        <f t="shared" si="5"/>
        <v>236772</v>
      </c>
    </row>
    <row r="30" spans="1:35" s="2" customFormat="1" ht="13.9" x14ac:dyDescent="0.3">
      <c r="A30" s="7" t="s">
        <v>50</v>
      </c>
      <c r="B30" s="8">
        <f t="shared" si="5"/>
        <v>19492</v>
      </c>
      <c r="C30" s="8">
        <f t="shared" si="5"/>
        <v>21415</v>
      </c>
      <c r="D30" s="8">
        <f t="shared" si="5"/>
        <v>24385</v>
      </c>
      <c r="E30" s="8">
        <f t="shared" si="5"/>
        <v>27355</v>
      </c>
      <c r="F30" s="8">
        <f t="shared" si="5"/>
        <v>29260</v>
      </c>
      <c r="G30" s="8">
        <f t="shared" si="5"/>
        <v>31164</v>
      </c>
      <c r="H30" s="8">
        <f t="shared" si="5"/>
        <v>33069</v>
      </c>
      <c r="I30" s="8">
        <f t="shared" si="5"/>
        <v>34973</v>
      </c>
      <c r="J30" s="8">
        <f t="shared" si="5"/>
        <v>36878</v>
      </c>
      <c r="K30" s="8">
        <f t="shared" si="5"/>
        <v>43669</v>
      </c>
      <c r="L30" s="8">
        <f t="shared" si="5"/>
        <v>50461</v>
      </c>
      <c r="M30" s="8">
        <f t="shared" si="5"/>
        <v>57252</v>
      </c>
      <c r="N30" s="8">
        <f t="shared" si="5"/>
        <v>64044</v>
      </c>
      <c r="O30" s="8">
        <f t="shared" si="5"/>
        <v>70836</v>
      </c>
      <c r="P30" s="8">
        <f t="shared" si="5"/>
        <v>100713</v>
      </c>
      <c r="Q30" s="8">
        <f t="shared" si="5"/>
        <v>130590</v>
      </c>
      <c r="R30" s="8">
        <f t="shared" si="5"/>
        <v>160469</v>
      </c>
      <c r="S30" s="8">
        <f t="shared" si="5"/>
        <v>190349</v>
      </c>
      <c r="T30" s="8">
        <f t="shared" si="5"/>
        <v>220229</v>
      </c>
      <c r="U30" s="8">
        <f t="shared" si="5"/>
        <v>246020</v>
      </c>
      <c r="V30" s="8">
        <f t="shared" si="5"/>
        <v>271812</v>
      </c>
      <c r="W30" s="8">
        <f t="shared" si="5"/>
        <v>297604</v>
      </c>
      <c r="X30" s="8">
        <f t="shared" si="5"/>
        <v>323397</v>
      </c>
      <c r="Y30" s="8">
        <f t="shared" si="5"/>
        <v>349191</v>
      </c>
      <c r="Z30" s="8">
        <f t="shared" si="5"/>
        <v>395082</v>
      </c>
      <c r="AA30" s="8">
        <f t="shared" si="5"/>
        <v>440976</v>
      </c>
      <c r="AB30" s="8">
        <f t="shared" si="5"/>
        <v>486872</v>
      </c>
      <c r="AC30" s="8">
        <f t="shared" si="5"/>
        <v>532771</v>
      </c>
      <c r="AD30" s="8">
        <f t="shared" si="5"/>
        <v>578671</v>
      </c>
      <c r="AE30" s="8">
        <f t="shared" si="5"/>
        <v>624782</v>
      </c>
      <c r="AF30" s="8">
        <f t="shared" si="5"/>
        <v>670896</v>
      </c>
      <c r="AG30" s="8">
        <f t="shared" si="5"/>
        <v>717011</v>
      </c>
      <c r="AH30" s="8">
        <f t="shared" si="5"/>
        <v>763129</v>
      </c>
      <c r="AI30" s="8">
        <f t="shared" si="5"/>
        <v>809250</v>
      </c>
    </row>
    <row r="31" spans="1:35" s="2" customFormat="1" ht="13.9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s="18" customFormat="1" ht="13.9" x14ac:dyDescent="0.3">
      <c r="A32" s="12" t="s">
        <v>34</v>
      </c>
      <c r="B32" s="13">
        <v>2017</v>
      </c>
      <c r="C32" s="13">
        <v>2018</v>
      </c>
      <c r="D32" s="13">
        <v>2019</v>
      </c>
      <c r="E32" s="13">
        <v>2020</v>
      </c>
      <c r="F32" s="13">
        <v>2021</v>
      </c>
      <c r="G32" s="13">
        <v>2022</v>
      </c>
      <c r="H32" s="13">
        <v>2023</v>
      </c>
      <c r="I32" s="13">
        <v>2024</v>
      </c>
      <c r="J32" s="13">
        <v>2025</v>
      </c>
      <c r="K32" s="13">
        <v>2026</v>
      </c>
      <c r="L32" s="13">
        <v>2027</v>
      </c>
      <c r="M32" s="13">
        <v>2028</v>
      </c>
      <c r="N32" s="13">
        <v>2029</v>
      </c>
      <c r="O32" s="13">
        <v>2030</v>
      </c>
      <c r="P32" s="13">
        <v>2031</v>
      </c>
      <c r="Q32" s="13">
        <v>2032</v>
      </c>
      <c r="R32" s="13">
        <v>2033</v>
      </c>
      <c r="S32" s="13">
        <v>2034</v>
      </c>
      <c r="T32" s="13">
        <v>2035</v>
      </c>
      <c r="U32" s="13">
        <v>2036</v>
      </c>
      <c r="V32" s="13">
        <v>2037</v>
      </c>
      <c r="W32" s="13">
        <v>2038</v>
      </c>
      <c r="X32" s="13">
        <v>2039</v>
      </c>
      <c r="Y32" s="13">
        <v>2040</v>
      </c>
      <c r="Z32" s="13">
        <v>2041</v>
      </c>
      <c r="AA32" s="13">
        <v>2042</v>
      </c>
      <c r="AB32" s="13">
        <v>2043</v>
      </c>
      <c r="AC32" s="13">
        <v>2044</v>
      </c>
      <c r="AD32" s="13">
        <v>2045</v>
      </c>
      <c r="AE32" s="13">
        <v>2046</v>
      </c>
      <c r="AF32" s="13">
        <v>2047</v>
      </c>
      <c r="AG32" s="13">
        <v>2048</v>
      </c>
      <c r="AH32" s="13">
        <v>2049</v>
      </c>
      <c r="AI32" s="13">
        <v>2050</v>
      </c>
    </row>
    <row r="33" spans="1:35" s="2" customFormat="1" ht="13.9" x14ac:dyDescent="0.3">
      <c r="A33" s="7" t="s">
        <v>47</v>
      </c>
      <c r="B33" s="8">
        <v>8048.2098669568504</v>
      </c>
      <c r="C33" s="8">
        <v>8848.1034846817165</v>
      </c>
      <c r="D33" s="8">
        <v>12151.542363720373</v>
      </c>
      <c r="E33" s="8">
        <v>15454.863424074949</v>
      </c>
      <c r="F33" s="8">
        <v>23585.989971592717</v>
      </c>
      <c r="G33" s="8">
        <v>31716.402569339418</v>
      </c>
      <c r="H33" s="8">
        <v>39846.101217318472</v>
      </c>
      <c r="I33" s="8">
        <v>47975.085915525728</v>
      </c>
      <c r="J33" s="8">
        <v>56103.356663964441</v>
      </c>
      <c r="K33" s="8">
        <v>97930.667678502898</v>
      </c>
      <c r="L33" s="8">
        <v>139739.06284765489</v>
      </c>
      <c r="M33" s="8">
        <v>181528.54217139978</v>
      </c>
      <c r="N33" s="8">
        <v>223299.10564975126</v>
      </c>
      <c r="O33" s="8">
        <v>265050.75328269583</v>
      </c>
      <c r="P33" s="8">
        <v>315343.22709485679</v>
      </c>
      <c r="Q33" s="8">
        <v>365608.22712097148</v>
      </c>
      <c r="R33" s="8">
        <v>415845.75336106052</v>
      </c>
      <c r="S33" s="8">
        <v>466055.80581511016</v>
      </c>
      <c r="T33" s="8">
        <v>516238.38448313397</v>
      </c>
      <c r="U33" s="8">
        <v>558039.56403375638</v>
      </c>
      <c r="V33" s="8">
        <v>599821.66150635493</v>
      </c>
      <c r="W33" s="8">
        <v>641584.67690092954</v>
      </c>
      <c r="X33" s="8">
        <v>683328.61021749384</v>
      </c>
      <c r="Y33" s="8">
        <v>725053.46145603398</v>
      </c>
      <c r="Z33" s="8">
        <v>763610.80168668972</v>
      </c>
      <c r="AA33" s="8">
        <v>802151.83272223268</v>
      </c>
      <c r="AB33" s="8">
        <v>840676.55456264282</v>
      </c>
      <c r="AC33" s="8">
        <v>879184.96720794053</v>
      </c>
      <c r="AD33" s="8">
        <v>917677.07065812533</v>
      </c>
      <c r="AE33" s="8">
        <v>933425.73225624743</v>
      </c>
      <c r="AF33" s="8">
        <v>949171.66213613923</v>
      </c>
      <c r="AG33" s="8">
        <v>964914.86029779399</v>
      </c>
      <c r="AH33" s="8">
        <v>980655.32674121554</v>
      </c>
      <c r="AI33" s="8">
        <v>996393.06146640598</v>
      </c>
    </row>
    <row r="34" spans="1:35" s="2" customFormat="1" ht="13.9" x14ac:dyDescent="0.3">
      <c r="A34" s="7" t="s">
        <v>48</v>
      </c>
      <c r="B34" s="8">
        <v>8048.2098669568504</v>
      </c>
      <c r="C34" s="8">
        <v>8848.1034846820858</v>
      </c>
      <c r="D34" s="8">
        <v>10554.697781076402</v>
      </c>
      <c r="E34" s="8">
        <v>12261.260633693852</v>
      </c>
      <c r="F34" s="8">
        <v>17254.337376979503</v>
      </c>
      <c r="G34" s="8">
        <v>22247.144930817038</v>
      </c>
      <c r="H34" s="8">
        <v>27239.683295207295</v>
      </c>
      <c r="I34" s="8">
        <v>32231.952470150271</v>
      </c>
      <c r="J34" s="8">
        <v>37223.952455646766</v>
      </c>
      <c r="K34" s="8">
        <v>71131.972373754266</v>
      </c>
      <c r="L34" s="8">
        <v>105027.56729513069</v>
      </c>
      <c r="M34" s="8">
        <v>138910.73721976232</v>
      </c>
      <c r="N34" s="8">
        <v>172781.48214766313</v>
      </c>
      <c r="O34" s="8">
        <v>206639.80207882429</v>
      </c>
      <c r="P34" s="8">
        <v>237004.62513053892</v>
      </c>
      <c r="Q34" s="8">
        <v>267359.44796607137</v>
      </c>
      <c r="R34" s="8">
        <v>297704.27058542822</v>
      </c>
      <c r="S34" s="8">
        <v>328039.09298859601</v>
      </c>
      <c r="T34" s="8">
        <v>358363.91517558333</v>
      </c>
      <c r="U34" s="8">
        <v>380839.75030791864</v>
      </c>
      <c r="V34" s="8">
        <v>403310.08884232462</v>
      </c>
      <c r="W34" s="8">
        <v>425774.93077880132</v>
      </c>
      <c r="X34" s="8">
        <v>448234.27611734887</v>
      </c>
      <c r="Y34" s="8">
        <v>470688.12485796714</v>
      </c>
      <c r="Z34" s="8">
        <v>474209.47955537739</v>
      </c>
      <c r="AA34" s="8">
        <v>477730.69902843121</v>
      </c>
      <c r="AB34" s="8">
        <v>481251.7832771262</v>
      </c>
      <c r="AC34" s="8">
        <v>484772.7323014639</v>
      </c>
      <c r="AD34" s="8">
        <v>488293.54610144417</v>
      </c>
      <c r="AE34" s="8">
        <v>487234.56166846975</v>
      </c>
      <c r="AF34" s="8">
        <v>486175.56500174338</v>
      </c>
      <c r="AG34" s="8">
        <v>485116.5561012674</v>
      </c>
      <c r="AH34" s="8">
        <v>484057.53496704088</v>
      </c>
      <c r="AI34" s="8">
        <v>482998.50159906293</v>
      </c>
    </row>
    <row r="35" spans="1:35" s="2" customFormat="1" ht="13.9" x14ac:dyDescent="0.3">
      <c r="A35" s="7" t="s">
        <v>49</v>
      </c>
      <c r="B35" s="8">
        <v>8048.2098669568504</v>
      </c>
      <c r="C35" s="8">
        <v>8848.1034846821385</v>
      </c>
      <c r="D35" s="8">
        <v>9340.2850713307853</v>
      </c>
      <c r="E35" s="8">
        <v>9832.4640426935075</v>
      </c>
      <c r="F35" s="8">
        <v>10500.319152859031</v>
      </c>
      <c r="G35" s="8">
        <v>11168.16944750666</v>
      </c>
      <c r="H35" s="8">
        <v>11836.01492663645</v>
      </c>
      <c r="I35" s="8">
        <v>12503.855590248504</v>
      </c>
      <c r="J35" s="8">
        <v>13171.691438342508</v>
      </c>
      <c r="K35" s="8">
        <v>14640.869776635769</v>
      </c>
      <c r="L35" s="8">
        <v>16110.02480920543</v>
      </c>
      <c r="M35" s="8">
        <v>17579.15653605109</v>
      </c>
      <c r="N35" s="8">
        <v>19048.264957173174</v>
      </c>
      <c r="O35" s="8">
        <v>20517.350072571502</v>
      </c>
      <c r="P35" s="8">
        <v>24790.865373426604</v>
      </c>
      <c r="Q35" s="8">
        <v>29064.183447386946</v>
      </c>
      <c r="R35" s="8">
        <v>33337.304294453366</v>
      </c>
      <c r="S35" s="8">
        <v>37610.227914623378</v>
      </c>
      <c r="T35" s="8">
        <v>41882.954307899818</v>
      </c>
      <c r="U35" s="8">
        <v>45315.297295453231</v>
      </c>
      <c r="V35" s="8">
        <v>48747.512999104794</v>
      </c>
      <c r="W35" s="8">
        <v>52179.601418853636</v>
      </c>
      <c r="X35" s="8">
        <v>55611.562554700147</v>
      </c>
      <c r="Y35" s="8">
        <v>59043.396406644402</v>
      </c>
      <c r="Z35" s="8">
        <v>62703.153898502351</v>
      </c>
      <c r="AA35" s="8">
        <v>66362.766626926532</v>
      </c>
      <c r="AB35" s="8">
        <v>70022.234591916131</v>
      </c>
      <c r="AC35" s="8">
        <v>73681.55779347154</v>
      </c>
      <c r="AD35" s="8">
        <v>77340.736231592746</v>
      </c>
      <c r="AE35" s="8">
        <v>81426.516151752585</v>
      </c>
      <c r="AF35" s="8">
        <v>85512.115571578383</v>
      </c>
      <c r="AG35" s="8">
        <v>89597.534491071056</v>
      </c>
      <c r="AH35" s="8">
        <v>93682.772910230575</v>
      </c>
      <c r="AI35" s="8">
        <v>97767.830829057304</v>
      </c>
    </row>
    <row r="36" spans="1:35" s="2" customFormat="1" ht="13.9" x14ac:dyDescent="0.3">
      <c r="A36" s="7" t="s">
        <v>50</v>
      </c>
      <c r="B36" s="8">
        <v>8048.2098669568504</v>
      </c>
      <c r="C36" s="8">
        <v>8848.103484682033</v>
      </c>
      <c r="D36" s="8">
        <v>10075.136512850346</v>
      </c>
      <c r="E36" s="8">
        <v>11302.153286115725</v>
      </c>
      <c r="F36" s="8">
        <v>12088.955716198254</v>
      </c>
      <c r="G36" s="8">
        <v>12875.751462469001</v>
      </c>
      <c r="H36" s="8">
        <v>13662.540524928025</v>
      </c>
      <c r="I36" s="8">
        <v>14449.322903574952</v>
      </c>
      <c r="J36" s="8">
        <v>15236.098598409784</v>
      </c>
      <c r="K36" s="8">
        <v>18041.646472209042</v>
      </c>
      <c r="L36" s="8">
        <v>20847.109354691904</v>
      </c>
      <c r="M36" s="8">
        <v>23652.487245857505</v>
      </c>
      <c r="N36" s="8">
        <v>26457.780145706314</v>
      </c>
      <c r="O36" s="8">
        <v>29262.988054239966</v>
      </c>
      <c r="P36" s="8">
        <v>41601.949268345699</v>
      </c>
      <c r="Q36" s="8">
        <v>53939.265835482205</v>
      </c>
      <c r="R36" s="8">
        <v>66274.937755644336</v>
      </c>
      <c r="S36" s="8">
        <v>78608.965028833962</v>
      </c>
      <c r="T36" s="8">
        <v>90941.347655051009</v>
      </c>
      <c r="U36" s="8">
        <v>101584.13618086628</v>
      </c>
      <c r="V36" s="8">
        <v>112225.6995334871</v>
      </c>
      <c r="W36" s="8">
        <v>122866.03771291007</v>
      </c>
      <c r="X36" s="8">
        <v>133505.15071913705</v>
      </c>
      <c r="Y36" s="8">
        <v>144143.03855216794</v>
      </c>
      <c r="Z36" s="8">
        <v>163065.93809404984</v>
      </c>
      <c r="AA36" s="8">
        <v>181984.95969618106</v>
      </c>
      <c r="AB36" s="8">
        <v>200900.10335856173</v>
      </c>
      <c r="AC36" s="8">
        <v>219811.36908119181</v>
      </c>
      <c r="AD36" s="8">
        <v>238718.75686406708</v>
      </c>
      <c r="AE36" s="8">
        <v>257707.98538229489</v>
      </c>
      <c r="AF36" s="8">
        <v>276693.30070806062</v>
      </c>
      <c r="AG36" s="8">
        <v>295674.70284137677</v>
      </c>
      <c r="AH36" s="8">
        <v>314652.19178223662</v>
      </c>
      <c r="AI36" s="8">
        <v>333625.76753064193</v>
      </c>
    </row>
    <row r="37" spans="1:35" s="2" customFormat="1" ht="13.9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s="18" customFormat="1" ht="13.9" x14ac:dyDescent="0.3">
      <c r="A38" s="12" t="s">
        <v>35</v>
      </c>
      <c r="B38" s="13">
        <v>2017</v>
      </c>
      <c r="C38" s="13">
        <v>2018</v>
      </c>
      <c r="D38" s="13">
        <v>2019</v>
      </c>
      <c r="E38" s="13">
        <v>2020</v>
      </c>
      <c r="F38" s="13">
        <v>2021</v>
      </c>
      <c r="G38" s="13">
        <v>2022</v>
      </c>
      <c r="H38" s="13">
        <v>2023</v>
      </c>
      <c r="I38" s="13">
        <v>2024</v>
      </c>
      <c r="J38" s="13">
        <v>2025</v>
      </c>
      <c r="K38" s="13">
        <v>2026</v>
      </c>
      <c r="L38" s="13">
        <v>2027</v>
      </c>
      <c r="M38" s="13">
        <v>2028</v>
      </c>
      <c r="N38" s="13">
        <v>2029</v>
      </c>
      <c r="O38" s="13">
        <v>2030</v>
      </c>
      <c r="P38" s="13">
        <v>2031</v>
      </c>
      <c r="Q38" s="13">
        <v>2032</v>
      </c>
      <c r="R38" s="13">
        <v>2033</v>
      </c>
      <c r="S38" s="13">
        <v>2034</v>
      </c>
      <c r="T38" s="13">
        <v>2035</v>
      </c>
      <c r="U38" s="13">
        <v>2036</v>
      </c>
      <c r="V38" s="13">
        <v>2037</v>
      </c>
      <c r="W38" s="13">
        <v>2038</v>
      </c>
      <c r="X38" s="13">
        <v>2039</v>
      </c>
      <c r="Y38" s="13">
        <v>2040</v>
      </c>
      <c r="Z38" s="13">
        <v>2041</v>
      </c>
      <c r="AA38" s="13">
        <v>2042</v>
      </c>
      <c r="AB38" s="13">
        <v>2043</v>
      </c>
      <c r="AC38" s="13">
        <v>2044</v>
      </c>
      <c r="AD38" s="13">
        <v>2045</v>
      </c>
      <c r="AE38" s="13">
        <v>2046</v>
      </c>
      <c r="AF38" s="13">
        <v>2047</v>
      </c>
      <c r="AG38" s="13">
        <v>2048</v>
      </c>
      <c r="AH38" s="13">
        <v>2049</v>
      </c>
      <c r="AI38" s="13">
        <v>2050</v>
      </c>
    </row>
    <row r="39" spans="1:35" s="2" customFormat="1" ht="13.9" x14ac:dyDescent="0.3">
      <c r="A39" s="7" t="s">
        <v>47</v>
      </c>
      <c r="B39" s="8">
        <v>11443.853381326078</v>
      </c>
      <c r="C39" s="8">
        <v>12567.219025234766</v>
      </c>
      <c r="D39" s="8">
        <v>17259.841247790697</v>
      </c>
      <c r="E39" s="8">
        <v>21952.650529007798</v>
      </c>
      <c r="F39" s="8">
        <v>33505.513213709695</v>
      </c>
      <c r="G39" s="8">
        <v>45059.509423954936</v>
      </c>
      <c r="H39" s="8">
        <v>56614.63915974836</v>
      </c>
      <c r="I39" s="8">
        <v>68170.902421084073</v>
      </c>
      <c r="J39" s="8">
        <v>79728.299207966687</v>
      </c>
      <c r="K39" s="8">
        <v>139235.56196797761</v>
      </c>
      <c r="L39" s="8">
        <v>198772.85708441082</v>
      </c>
      <c r="M39" s="8">
        <v>258340.18455723708</v>
      </c>
      <c r="N39" s="8">
        <v>317937.54438647575</v>
      </c>
      <c r="O39" s="8">
        <v>377564.93657210766</v>
      </c>
      <c r="P39" s="8">
        <v>449465.66752987652</v>
      </c>
      <c r="Q39" s="8">
        <v>521410.01813650096</v>
      </c>
      <c r="R39" s="8">
        <v>593397.98839201033</v>
      </c>
      <c r="S39" s="8">
        <v>665429.57829638512</v>
      </c>
      <c r="T39" s="8">
        <v>737504.78784964478</v>
      </c>
      <c r="U39" s="8">
        <v>797605.60322690534</v>
      </c>
      <c r="V39" s="8">
        <v>857736.71488518373</v>
      </c>
      <c r="W39" s="8">
        <v>917898.12282447948</v>
      </c>
      <c r="X39" s="8">
        <v>978089.8270448125</v>
      </c>
      <c r="Y39" s="8">
        <v>1038311.8275461631</v>
      </c>
      <c r="Z39" s="8">
        <v>1094013.5715278836</v>
      </c>
      <c r="AA39" s="8">
        <v>1149741.2093330338</v>
      </c>
      <c r="AB39" s="8">
        <v>1205494.7409615845</v>
      </c>
      <c r="AC39" s="8">
        <v>1261274.1664135652</v>
      </c>
      <c r="AD39" s="8">
        <v>1317079.4856889755</v>
      </c>
      <c r="AE39" s="8">
        <v>1339925.9633937404</v>
      </c>
      <c r="AF39" s="8">
        <v>1362776.7781997004</v>
      </c>
      <c r="AG39" s="8">
        <v>1385631.9301068466</v>
      </c>
      <c r="AH39" s="8">
        <v>1408491.4191151841</v>
      </c>
      <c r="AI39" s="8">
        <v>1431355.2452247159</v>
      </c>
    </row>
    <row r="40" spans="1:35" s="2" customFormat="1" ht="13.9" x14ac:dyDescent="0.3">
      <c r="A40" s="7" t="s">
        <v>48</v>
      </c>
      <c r="B40" s="8">
        <v>11443.853381326078</v>
      </c>
      <c r="C40" s="8">
        <v>12567.21902523529</v>
      </c>
      <c r="D40" s="8">
        <v>14991.437066768935</v>
      </c>
      <c r="E40" s="8">
        <v>17415.705031036978</v>
      </c>
      <c r="F40" s="8">
        <v>24509.193035737793</v>
      </c>
      <c r="G40" s="8">
        <v>31603.108427807743</v>
      </c>
      <c r="H40" s="8">
        <v>38697.451207248043</v>
      </c>
      <c r="I40" s="8">
        <v>45792.221374058659</v>
      </c>
      <c r="J40" s="8">
        <v>52887.418928240746</v>
      </c>
      <c r="K40" s="8">
        <v>101102.79423348044</v>
      </c>
      <c r="L40" s="8">
        <v>149337.89648841484</v>
      </c>
      <c r="M40" s="8">
        <v>197592.72569302443</v>
      </c>
      <c r="N40" s="8">
        <v>245867.28184732908</v>
      </c>
      <c r="O40" s="8">
        <v>294161.56495131634</v>
      </c>
      <c r="P40" s="8">
        <v>337504.71958938421</v>
      </c>
      <c r="Q40" s="8">
        <v>380863.75139552169</v>
      </c>
      <c r="R40" s="8">
        <v>424238.66036973806</v>
      </c>
      <c r="S40" s="8">
        <v>467629.44651201414</v>
      </c>
      <c r="T40" s="8">
        <v>511036.1098223622</v>
      </c>
      <c r="U40" s="8">
        <v>543227.29638617567</v>
      </c>
      <c r="V40" s="8">
        <v>575427.20980224328</v>
      </c>
      <c r="W40" s="8">
        <v>607635.85007056501</v>
      </c>
      <c r="X40" s="8">
        <v>639853.2171911411</v>
      </c>
      <c r="Y40" s="8">
        <v>672079.3111639712</v>
      </c>
      <c r="Z40" s="8">
        <v>677134.71867412084</v>
      </c>
      <c r="AA40" s="8">
        <v>682190.34087761608</v>
      </c>
      <c r="AB40" s="8">
        <v>687246.17777445377</v>
      </c>
      <c r="AC40" s="8">
        <v>692302.22936463577</v>
      </c>
      <c r="AD40" s="8">
        <v>697358.49564816186</v>
      </c>
      <c r="AE40" s="8">
        <v>695837.63741113467</v>
      </c>
      <c r="AF40" s="8">
        <v>694316.79859741766</v>
      </c>
      <c r="AG40" s="8">
        <v>692795.97920701385</v>
      </c>
      <c r="AH40" s="8">
        <v>691275.17923992185</v>
      </c>
      <c r="AI40" s="8">
        <v>689754.3986961405</v>
      </c>
    </row>
    <row r="41" spans="1:35" s="2" customFormat="1" ht="13.9" x14ac:dyDescent="0.3">
      <c r="A41" s="7" t="s">
        <v>49</v>
      </c>
      <c r="B41" s="8">
        <v>11443.853381326078</v>
      </c>
      <c r="C41" s="8">
        <v>12567.219025235365</v>
      </c>
      <c r="D41" s="8">
        <v>13266.353506379826</v>
      </c>
      <c r="E41" s="8">
        <v>13965.492139767619</v>
      </c>
      <c r="F41" s="8">
        <v>14914.19073953632</v>
      </c>
      <c r="G41" s="8">
        <v>15862.89698481827</v>
      </c>
      <c r="H41" s="8">
        <v>16811.610875613551</v>
      </c>
      <c r="I41" s="8">
        <v>17760.332411922303</v>
      </c>
      <c r="J41" s="8">
        <v>18709.061593744093</v>
      </c>
      <c r="K41" s="8">
        <v>20796.230797972894</v>
      </c>
      <c r="L41" s="8">
        <v>22883.437004291398</v>
      </c>
      <c r="M41" s="8">
        <v>24970.680212699037</v>
      </c>
      <c r="N41" s="8">
        <v>27057.960423196415</v>
      </c>
      <c r="O41" s="8">
        <v>29145.277635783259</v>
      </c>
      <c r="P41" s="8">
        <v>35217.606341788654</v>
      </c>
      <c r="Q41" s="8">
        <v>41290.248181480252</v>
      </c>
      <c r="R41" s="8">
        <v>47363.203154859257</v>
      </c>
      <c r="S41" s="8">
        <v>53436.471261922132</v>
      </c>
      <c r="T41" s="8">
        <v>59510.052502672923</v>
      </c>
      <c r="U41" s="8">
        <v>64389.478165519329</v>
      </c>
      <c r="V41" s="8">
        <v>69269.105914788568</v>
      </c>
      <c r="W41" s="8">
        <v>74148.935750479373</v>
      </c>
      <c r="X41" s="8">
        <v>79028.96767259232</v>
      </c>
      <c r="Y41" s="8">
        <v>83909.20168112751</v>
      </c>
      <c r="Z41" s="8">
        <v>89113.976272286949</v>
      </c>
      <c r="AA41" s="8">
        <v>94318.980701815715</v>
      </c>
      <c r="AB41" s="8">
        <v>99524.21496971263</v>
      </c>
      <c r="AC41" s="8">
        <v>104729.67907597832</v>
      </c>
      <c r="AD41" s="8">
        <v>109935.37302061269</v>
      </c>
      <c r="AE41" s="8">
        <v>115748.48232365842</v>
      </c>
      <c r="AF41" s="8">
        <v>121561.87820392018</v>
      </c>
      <c r="AG41" s="8">
        <v>127375.56066139929</v>
      </c>
      <c r="AH41" s="8">
        <v>133189.52969609565</v>
      </c>
      <c r="AI41" s="8">
        <v>139003.78530800989</v>
      </c>
    </row>
    <row r="42" spans="1:35" s="2" customFormat="1" ht="13.9" x14ac:dyDescent="0.3">
      <c r="A42" s="7" t="s">
        <v>50</v>
      </c>
      <c r="B42" s="8">
        <v>11443.853381326078</v>
      </c>
      <c r="C42" s="8">
        <v>12567.219025235216</v>
      </c>
      <c r="D42" s="8">
        <v>14310.210492789121</v>
      </c>
      <c r="E42" s="8">
        <v>16053.227767968332</v>
      </c>
      <c r="F42" s="8">
        <v>17170.931967223172</v>
      </c>
      <c r="G42" s="8">
        <v>18288.646778249065</v>
      </c>
      <c r="H42" s="8">
        <v>19406.372201046077</v>
      </c>
      <c r="I42" s="8">
        <v>20524.108235613683</v>
      </c>
      <c r="J42" s="8">
        <v>21641.854881951895</v>
      </c>
      <c r="K42" s="8">
        <v>25627.7692117484</v>
      </c>
      <c r="L42" s="8">
        <v>29613.818480770497</v>
      </c>
      <c r="M42" s="8">
        <v>33600.002689016983</v>
      </c>
      <c r="N42" s="8">
        <v>37586.321836488496</v>
      </c>
      <c r="O42" s="8">
        <v>41572.775923187372</v>
      </c>
      <c r="P42" s="8">
        <v>59110.592138585751</v>
      </c>
      <c r="Q42" s="8">
        <v>76651.019531179787</v>
      </c>
      <c r="R42" s="8">
        <v>94194.058100962095</v>
      </c>
      <c r="S42" s="8">
        <v>111739.70784793541</v>
      </c>
      <c r="T42" s="8">
        <v>129287.96877209957</v>
      </c>
      <c r="U42" s="8">
        <v>144436.01693047286</v>
      </c>
      <c r="V42" s="8">
        <v>159586.01027487195</v>
      </c>
      <c r="W42" s="8">
        <v>174737.94880529188</v>
      </c>
      <c r="X42" s="8">
        <v>189891.83252173528</v>
      </c>
      <c r="Y42" s="8">
        <v>205047.66142420209</v>
      </c>
      <c r="Z42" s="8">
        <v>232016.29394781296</v>
      </c>
      <c r="AA42" s="8">
        <v>258991.08340843988</v>
      </c>
      <c r="AB42" s="8">
        <v>285972.0298060833</v>
      </c>
      <c r="AC42" s="8">
        <v>312959.13314074295</v>
      </c>
      <c r="AD42" s="8">
        <v>339952.39341241284</v>
      </c>
      <c r="AE42" s="8">
        <v>367074.26713240962</v>
      </c>
      <c r="AF42" s="8">
        <v>394202.35375951749</v>
      </c>
      <c r="AG42" s="8">
        <v>421336.6532937545</v>
      </c>
      <c r="AH42" s="8">
        <v>448477.16573511111</v>
      </c>
      <c r="AI42" s="8">
        <v>475623.89108358975</v>
      </c>
    </row>
    <row r="43" spans="1:35" ht="14.45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14.45" x14ac:dyDescent="0.3">
      <c r="A44" s="11" t="s">
        <v>36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18" customFormat="1" ht="13.9" x14ac:dyDescent="0.3">
      <c r="A45" s="12" t="s">
        <v>37</v>
      </c>
      <c r="B45" s="13">
        <v>2017</v>
      </c>
      <c r="C45" s="13">
        <v>2018</v>
      </c>
      <c r="D45" s="13">
        <v>2019</v>
      </c>
      <c r="E45" s="13">
        <v>2020</v>
      </c>
      <c r="F45" s="13">
        <v>2021</v>
      </c>
      <c r="G45" s="13">
        <v>2022</v>
      </c>
      <c r="H45" s="13">
        <v>2023</v>
      </c>
      <c r="I45" s="13">
        <v>2024</v>
      </c>
      <c r="J45" s="13">
        <v>2025</v>
      </c>
      <c r="K45" s="13">
        <v>2026</v>
      </c>
      <c r="L45" s="13">
        <v>2027</v>
      </c>
      <c r="M45" s="13">
        <v>2028</v>
      </c>
      <c r="N45" s="13">
        <v>2029</v>
      </c>
      <c r="O45" s="13">
        <v>2030</v>
      </c>
      <c r="P45" s="13">
        <v>2031</v>
      </c>
      <c r="Q45" s="13">
        <v>2032</v>
      </c>
      <c r="R45" s="13">
        <v>2033</v>
      </c>
      <c r="S45" s="13">
        <v>2034</v>
      </c>
      <c r="T45" s="13">
        <v>2035</v>
      </c>
      <c r="U45" s="13">
        <v>2036</v>
      </c>
      <c r="V45" s="13">
        <v>2037</v>
      </c>
      <c r="W45" s="13">
        <v>2038</v>
      </c>
      <c r="X45" s="13">
        <v>2039</v>
      </c>
      <c r="Y45" s="13">
        <v>2040</v>
      </c>
      <c r="Z45" s="13">
        <v>2041</v>
      </c>
      <c r="AA45" s="13">
        <v>2042</v>
      </c>
      <c r="AB45" s="13">
        <v>2043</v>
      </c>
      <c r="AC45" s="13">
        <v>2044</v>
      </c>
      <c r="AD45" s="13">
        <v>2045</v>
      </c>
      <c r="AE45" s="13">
        <v>2046</v>
      </c>
      <c r="AF45" s="13">
        <v>2047</v>
      </c>
      <c r="AG45" s="13">
        <v>2048</v>
      </c>
      <c r="AH45" s="13">
        <v>2049</v>
      </c>
      <c r="AI45" s="13">
        <v>2050</v>
      </c>
    </row>
    <row r="46" spans="1:35" s="2" customFormat="1" ht="13.9" x14ac:dyDescent="0.3">
      <c r="A46" s="7" t="s">
        <v>47</v>
      </c>
      <c r="B46" s="8">
        <f>B2-B27</f>
        <v>6141</v>
      </c>
      <c r="C46" s="8">
        <f t="shared" ref="C46:AI46" si="6">C2-C27</f>
        <v>6137</v>
      </c>
      <c r="D46" s="8">
        <f t="shared" si="6"/>
        <v>6130</v>
      </c>
      <c r="E46" s="8">
        <f t="shared" si="6"/>
        <v>6510</v>
      </c>
      <c r="F46" s="8">
        <f t="shared" si="6"/>
        <v>6889</v>
      </c>
      <c r="G46" s="8">
        <f t="shared" si="6"/>
        <v>7269</v>
      </c>
      <c r="H46" s="8">
        <f t="shared" si="6"/>
        <v>7644</v>
      </c>
      <c r="I46" s="8">
        <f t="shared" si="6"/>
        <v>8018</v>
      </c>
      <c r="J46" s="8">
        <f t="shared" si="6"/>
        <v>8390</v>
      </c>
      <c r="K46" s="8">
        <f t="shared" si="6"/>
        <v>9410</v>
      </c>
      <c r="L46" s="8">
        <f t="shared" si="6"/>
        <v>10425</v>
      </c>
      <c r="M46" s="8">
        <f t="shared" si="6"/>
        <v>11438</v>
      </c>
      <c r="N46" s="8">
        <f t="shared" si="6"/>
        <v>12449</v>
      </c>
      <c r="O46" s="8">
        <f t="shared" si="6"/>
        <v>13459</v>
      </c>
      <c r="P46" s="8">
        <f t="shared" si="6"/>
        <v>15266</v>
      </c>
      <c r="Q46" s="8">
        <f t="shared" si="6"/>
        <v>17073</v>
      </c>
      <c r="R46" s="8">
        <f t="shared" si="6"/>
        <v>18879</v>
      </c>
      <c r="S46" s="8">
        <f t="shared" si="6"/>
        <v>20687</v>
      </c>
      <c r="T46" s="8">
        <f t="shared" si="6"/>
        <v>22496</v>
      </c>
      <c r="U46" s="8">
        <f t="shared" si="6"/>
        <v>25400</v>
      </c>
      <c r="V46" s="8">
        <f t="shared" si="6"/>
        <v>28309</v>
      </c>
      <c r="W46" s="8">
        <f t="shared" si="6"/>
        <v>31223</v>
      </c>
      <c r="X46" s="8">
        <f t="shared" si="6"/>
        <v>34146</v>
      </c>
      <c r="Y46" s="8">
        <f t="shared" si="6"/>
        <v>37077</v>
      </c>
      <c r="Z46" s="8">
        <f t="shared" si="6"/>
        <v>41237</v>
      </c>
      <c r="AA46" s="8">
        <f t="shared" si="6"/>
        <v>45410</v>
      </c>
      <c r="AB46" s="8">
        <f t="shared" si="6"/>
        <v>49601</v>
      </c>
      <c r="AC46" s="8">
        <f t="shared" si="6"/>
        <v>53810</v>
      </c>
      <c r="AD46" s="8">
        <f t="shared" si="6"/>
        <v>58039</v>
      </c>
      <c r="AE46" s="8">
        <f t="shared" si="6"/>
        <v>62934</v>
      </c>
      <c r="AF46" s="8">
        <f t="shared" si="6"/>
        <v>67857</v>
      </c>
      <c r="AG46" s="8">
        <f t="shared" si="6"/>
        <v>72806</v>
      </c>
      <c r="AH46" s="8">
        <f t="shared" si="6"/>
        <v>77786</v>
      </c>
      <c r="AI46" s="8">
        <f t="shared" si="6"/>
        <v>82798</v>
      </c>
    </row>
    <row r="47" spans="1:35" s="2" customFormat="1" ht="13.9" x14ac:dyDescent="0.3">
      <c r="A47" s="7" t="s">
        <v>48</v>
      </c>
      <c r="B47" s="8">
        <f t="shared" ref="B47:AI47" si="7">B3-B28</f>
        <v>6141</v>
      </c>
      <c r="C47" s="8">
        <f t="shared" si="7"/>
        <v>6137</v>
      </c>
      <c r="D47" s="8">
        <f t="shared" si="7"/>
        <v>6130</v>
      </c>
      <c r="E47" s="8">
        <f t="shared" si="7"/>
        <v>6261</v>
      </c>
      <c r="F47" s="8">
        <f t="shared" si="7"/>
        <v>6391</v>
      </c>
      <c r="G47" s="8">
        <f t="shared" si="7"/>
        <v>6525</v>
      </c>
      <c r="H47" s="8">
        <f t="shared" si="7"/>
        <v>6655</v>
      </c>
      <c r="I47" s="8">
        <f t="shared" si="7"/>
        <v>6785</v>
      </c>
      <c r="J47" s="8">
        <f t="shared" si="7"/>
        <v>6915</v>
      </c>
      <c r="K47" s="8">
        <f t="shared" si="7"/>
        <v>7120</v>
      </c>
      <c r="L47" s="8">
        <f t="shared" si="7"/>
        <v>7326</v>
      </c>
      <c r="M47" s="8">
        <f t="shared" si="7"/>
        <v>7530</v>
      </c>
      <c r="N47" s="8">
        <f t="shared" si="7"/>
        <v>7734</v>
      </c>
      <c r="O47" s="8">
        <f t="shared" si="7"/>
        <v>7940</v>
      </c>
      <c r="P47" s="8">
        <f t="shared" si="7"/>
        <v>8194</v>
      </c>
      <c r="Q47" s="8">
        <f t="shared" si="7"/>
        <v>8449</v>
      </c>
      <c r="R47" s="8">
        <f t="shared" si="7"/>
        <v>8703</v>
      </c>
      <c r="S47" s="8">
        <f t="shared" si="7"/>
        <v>8959</v>
      </c>
      <c r="T47" s="8">
        <f t="shared" si="7"/>
        <v>9215</v>
      </c>
      <c r="U47" s="8">
        <f t="shared" si="7"/>
        <v>9459</v>
      </c>
      <c r="V47" s="8">
        <f t="shared" si="7"/>
        <v>9704</v>
      </c>
      <c r="W47" s="8">
        <f t="shared" si="7"/>
        <v>9949</v>
      </c>
      <c r="X47" s="8">
        <f t="shared" si="7"/>
        <v>10197</v>
      </c>
      <c r="Y47" s="8">
        <f t="shared" si="7"/>
        <v>10445</v>
      </c>
      <c r="Z47" s="8">
        <f t="shared" si="7"/>
        <v>10510</v>
      </c>
      <c r="AA47" s="8">
        <f t="shared" si="7"/>
        <v>10575</v>
      </c>
      <c r="AB47" s="8">
        <f t="shared" si="7"/>
        <v>10642</v>
      </c>
      <c r="AC47" s="8">
        <f t="shared" si="7"/>
        <v>10710</v>
      </c>
      <c r="AD47" s="8">
        <f t="shared" si="7"/>
        <v>10779</v>
      </c>
      <c r="AE47" s="8">
        <f t="shared" si="7"/>
        <v>10784</v>
      </c>
      <c r="AF47" s="8">
        <f t="shared" si="7"/>
        <v>10790</v>
      </c>
      <c r="AG47" s="8">
        <f t="shared" si="7"/>
        <v>10796</v>
      </c>
      <c r="AH47" s="8">
        <f t="shared" si="7"/>
        <v>10804</v>
      </c>
      <c r="AI47" s="8">
        <f t="shared" si="7"/>
        <v>10813</v>
      </c>
    </row>
    <row r="48" spans="1:35" s="2" customFormat="1" ht="13.9" x14ac:dyDescent="0.3">
      <c r="A48" s="7" t="s">
        <v>49</v>
      </c>
      <c r="B48" s="8">
        <f t="shared" ref="B48:AI48" si="8">B4-B29</f>
        <v>6141</v>
      </c>
      <c r="C48" s="8">
        <f t="shared" si="8"/>
        <v>6137</v>
      </c>
      <c r="D48" s="8">
        <f t="shared" si="8"/>
        <v>6130</v>
      </c>
      <c r="E48" s="8">
        <f t="shared" si="8"/>
        <v>6173</v>
      </c>
      <c r="F48" s="8">
        <f t="shared" si="8"/>
        <v>6216</v>
      </c>
      <c r="G48" s="8">
        <f t="shared" si="8"/>
        <v>6262</v>
      </c>
      <c r="H48" s="8">
        <f t="shared" si="8"/>
        <v>6306</v>
      </c>
      <c r="I48" s="8">
        <f t="shared" si="8"/>
        <v>6351</v>
      </c>
      <c r="J48" s="8">
        <f t="shared" si="8"/>
        <v>6395</v>
      </c>
      <c r="K48" s="8">
        <f t="shared" si="8"/>
        <v>6493</v>
      </c>
      <c r="L48" s="8">
        <f t="shared" si="8"/>
        <v>6592</v>
      </c>
      <c r="M48" s="8">
        <f t="shared" si="8"/>
        <v>6690</v>
      </c>
      <c r="N48" s="8">
        <f t="shared" si="8"/>
        <v>6788</v>
      </c>
      <c r="O48" s="8">
        <f t="shared" si="8"/>
        <v>6886</v>
      </c>
      <c r="P48" s="8">
        <f t="shared" si="8"/>
        <v>6886</v>
      </c>
      <c r="Q48" s="8">
        <f t="shared" si="8"/>
        <v>6885</v>
      </c>
      <c r="R48" s="8">
        <f t="shared" si="8"/>
        <v>6883</v>
      </c>
      <c r="S48" s="8">
        <f t="shared" si="8"/>
        <v>6884</v>
      </c>
      <c r="T48" s="8">
        <f t="shared" si="8"/>
        <v>6885</v>
      </c>
      <c r="U48" s="8">
        <f t="shared" si="8"/>
        <v>6885</v>
      </c>
      <c r="V48" s="8">
        <f t="shared" si="8"/>
        <v>6885</v>
      </c>
      <c r="W48" s="8">
        <f t="shared" si="8"/>
        <v>6886</v>
      </c>
      <c r="X48" s="8">
        <f t="shared" si="8"/>
        <v>6888</v>
      </c>
      <c r="Y48" s="8">
        <f t="shared" si="8"/>
        <v>6890</v>
      </c>
      <c r="Z48" s="8">
        <f t="shared" si="8"/>
        <v>6893</v>
      </c>
      <c r="AA48" s="8">
        <f t="shared" si="8"/>
        <v>6895</v>
      </c>
      <c r="AB48" s="8">
        <f t="shared" si="8"/>
        <v>6899</v>
      </c>
      <c r="AC48" s="8">
        <f t="shared" si="8"/>
        <v>6902</v>
      </c>
      <c r="AD48" s="8">
        <f t="shared" si="8"/>
        <v>6906</v>
      </c>
      <c r="AE48" s="8">
        <f t="shared" si="8"/>
        <v>6910</v>
      </c>
      <c r="AF48" s="8">
        <f t="shared" si="8"/>
        <v>6915</v>
      </c>
      <c r="AG48" s="8">
        <f t="shared" si="8"/>
        <v>6920</v>
      </c>
      <c r="AH48" s="8">
        <f t="shared" si="8"/>
        <v>6926</v>
      </c>
      <c r="AI48" s="8">
        <f t="shared" si="8"/>
        <v>6931</v>
      </c>
    </row>
    <row r="49" spans="1:35" s="2" customFormat="1" ht="13.9" x14ac:dyDescent="0.3">
      <c r="A49" s="7" t="s">
        <v>50</v>
      </c>
      <c r="B49" s="8">
        <f t="shared" ref="B49:AI49" si="9">B5-B30</f>
        <v>6141</v>
      </c>
      <c r="C49" s="8">
        <f t="shared" si="9"/>
        <v>6137</v>
      </c>
      <c r="D49" s="8">
        <f t="shared" si="9"/>
        <v>6130</v>
      </c>
      <c r="E49" s="8">
        <f t="shared" si="9"/>
        <v>6570</v>
      </c>
      <c r="F49" s="8">
        <f t="shared" si="9"/>
        <v>7006</v>
      </c>
      <c r="G49" s="8">
        <f t="shared" si="9"/>
        <v>7443</v>
      </c>
      <c r="H49" s="8">
        <f t="shared" si="9"/>
        <v>7875</v>
      </c>
      <c r="I49" s="8">
        <f t="shared" si="9"/>
        <v>8306</v>
      </c>
      <c r="J49" s="8">
        <f t="shared" si="9"/>
        <v>8734</v>
      </c>
      <c r="K49" s="8">
        <f t="shared" si="9"/>
        <v>9667</v>
      </c>
      <c r="L49" s="8">
        <f t="shared" si="9"/>
        <v>10595</v>
      </c>
      <c r="M49" s="8">
        <f t="shared" si="9"/>
        <v>11521</v>
      </c>
      <c r="N49" s="8">
        <f t="shared" si="9"/>
        <v>12445</v>
      </c>
      <c r="O49" s="8">
        <f t="shared" si="9"/>
        <v>13369</v>
      </c>
      <c r="P49" s="8">
        <f t="shared" si="9"/>
        <v>14536</v>
      </c>
      <c r="Q49" s="8">
        <f t="shared" si="9"/>
        <v>15704</v>
      </c>
      <c r="R49" s="8">
        <f t="shared" si="9"/>
        <v>16871</v>
      </c>
      <c r="S49" s="8">
        <f t="shared" si="9"/>
        <v>18040</v>
      </c>
      <c r="T49" s="8">
        <f t="shared" si="9"/>
        <v>19211</v>
      </c>
      <c r="U49" s="8">
        <f t="shared" si="9"/>
        <v>20888</v>
      </c>
      <c r="V49" s="8">
        <f t="shared" si="9"/>
        <v>22569</v>
      </c>
      <c r="W49" s="8">
        <f t="shared" si="9"/>
        <v>24254</v>
      </c>
      <c r="X49" s="8">
        <f t="shared" si="9"/>
        <v>25944</v>
      </c>
      <c r="Y49" s="8">
        <f t="shared" si="9"/>
        <v>27640</v>
      </c>
      <c r="Z49" s="8">
        <f t="shared" si="9"/>
        <v>30469</v>
      </c>
      <c r="AA49" s="8">
        <f t="shared" si="9"/>
        <v>33307</v>
      </c>
      <c r="AB49" s="8">
        <f t="shared" si="9"/>
        <v>36156</v>
      </c>
      <c r="AC49" s="8">
        <f t="shared" si="9"/>
        <v>39018</v>
      </c>
      <c r="AD49" s="8">
        <f t="shared" si="9"/>
        <v>41895</v>
      </c>
      <c r="AE49" s="8">
        <f t="shared" si="9"/>
        <v>45845</v>
      </c>
      <c r="AF49" s="8">
        <f t="shared" si="9"/>
        <v>49815</v>
      </c>
      <c r="AG49" s="8">
        <f t="shared" si="9"/>
        <v>53808</v>
      </c>
      <c r="AH49" s="8">
        <f t="shared" si="9"/>
        <v>57824</v>
      </c>
      <c r="AI49" s="8">
        <f t="shared" si="9"/>
        <v>61865</v>
      </c>
    </row>
    <row r="50" spans="1:35" s="2" customFormat="1" ht="13.9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s="18" customFormat="1" ht="13.9" x14ac:dyDescent="0.3">
      <c r="A51" s="12" t="s">
        <v>38</v>
      </c>
      <c r="B51" s="13">
        <v>2017</v>
      </c>
      <c r="C51" s="13">
        <v>2018</v>
      </c>
      <c r="D51" s="13">
        <v>2019</v>
      </c>
      <c r="E51" s="13">
        <v>2020</v>
      </c>
      <c r="F51" s="13">
        <v>2021</v>
      </c>
      <c r="G51" s="13">
        <v>2022</v>
      </c>
      <c r="H51" s="13">
        <v>2023</v>
      </c>
      <c r="I51" s="13">
        <v>2024</v>
      </c>
      <c r="J51" s="13">
        <v>2025</v>
      </c>
      <c r="K51" s="13">
        <v>2026</v>
      </c>
      <c r="L51" s="13">
        <v>2027</v>
      </c>
      <c r="M51" s="13">
        <v>2028</v>
      </c>
      <c r="N51" s="13">
        <v>2029</v>
      </c>
      <c r="O51" s="13">
        <v>2030</v>
      </c>
      <c r="P51" s="13">
        <v>2031</v>
      </c>
      <c r="Q51" s="13">
        <v>2032</v>
      </c>
      <c r="R51" s="13">
        <v>2033</v>
      </c>
      <c r="S51" s="13">
        <v>2034</v>
      </c>
      <c r="T51" s="13">
        <v>2035</v>
      </c>
      <c r="U51" s="13">
        <v>2036</v>
      </c>
      <c r="V51" s="13">
        <v>2037</v>
      </c>
      <c r="W51" s="13">
        <v>2038</v>
      </c>
      <c r="X51" s="13">
        <v>2039</v>
      </c>
      <c r="Y51" s="13">
        <v>2040</v>
      </c>
      <c r="Z51" s="13">
        <v>2041</v>
      </c>
      <c r="AA51" s="13">
        <v>2042</v>
      </c>
      <c r="AB51" s="13">
        <v>2043</v>
      </c>
      <c r="AC51" s="13">
        <v>2044</v>
      </c>
      <c r="AD51" s="13">
        <v>2045</v>
      </c>
      <c r="AE51" s="13">
        <v>2046</v>
      </c>
      <c r="AF51" s="13">
        <v>2047</v>
      </c>
      <c r="AG51" s="13">
        <v>2048</v>
      </c>
      <c r="AH51" s="13">
        <v>2049</v>
      </c>
      <c r="AI51" s="13">
        <v>2050</v>
      </c>
    </row>
    <row r="52" spans="1:35" s="2" customFormat="1" ht="13.9" x14ac:dyDescent="0.3">
      <c r="A52" s="7" t="s">
        <v>47</v>
      </c>
      <c r="B52" s="8">
        <f>B8-B33</f>
        <v>2402.2165629983401</v>
      </c>
      <c r="C52" s="8">
        <f t="shared" ref="C52:AI52" si="10">C8-C33</f>
        <v>2400.6665031652337</v>
      </c>
      <c r="D52" s="8">
        <f t="shared" si="10"/>
        <v>2397.5244847150843</v>
      </c>
      <c r="E52" s="8">
        <f t="shared" si="10"/>
        <v>2555.4969347476363</v>
      </c>
      <c r="F52" s="8">
        <f t="shared" si="10"/>
        <v>2712.5420363667508</v>
      </c>
      <c r="G52" s="8">
        <f t="shared" si="10"/>
        <v>2869.5968659288956</v>
      </c>
      <c r="H52" s="8">
        <f t="shared" si="10"/>
        <v>3024.8986308734457</v>
      </c>
      <c r="I52" s="8">
        <f t="shared" si="10"/>
        <v>3179.3969469921503</v>
      </c>
      <c r="J52" s="8">
        <f t="shared" si="10"/>
        <v>3333.2340191724652</v>
      </c>
      <c r="K52" s="8">
        <f t="shared" si="10"/>
        <v>3755.0165848037723</v>
      </c>
      <c r="L52" s="8">
        <f t="shared" si="10"/>
        <v>4175.0011001227249</v>
      </c>
      <c r="M52" s="8">
        <f t="shared" si="10"/>
        <v>4593.5399906583771</v>
      </c>
      <c r="N52" s="8">
        <f t="shared" si="10"/>
        <v>5010.9659642323968</v>
      </c>
      <c r="O52" s="8">
        <f t="shared" si="10"/>
        <v>5427.5936392403091</v>
      </c>
      <c r="P52" s="8">
        <f t="shared" si="10"/>
        <v>6174.009014261188</v>
      </c>
      <c r="Q52" s="8">
        <f t="shared" si="10"/>
        <v>6919.3623038866208</v>
      </c>
      <c r="R52" s="8">
        <f t="shared" si="10"/>
        <v>7664.1584823009325</v>
      </c>
      <c r="S52" s="8">
        <f t="shared" si="10"/>
        <v>8408.8777192120324</v>
      </c>
      <c r="T52" s="8">
        <f t="shared" si="10"/>
        <v>9153.977259060659</v>
      </c>
      <c r="U52" s="8">
        <f t="shared" si="10"/>
        <v>10350.511514172656</v>
      </c>
      <c r="V52" s="8">
        <f t="shared" si="10"/>
        <v>11548.124868012499</v>
      </c>
      <c r="W52" s="8">
        <f t="shared" si="10"/>
        <v>12747.485457296716</v>
      </c>
      <c r="X52" s="8">
        <f t="shared" si="10"/>
        <v>13949.232503218693</v>
      </c>
      <c r="Y52" s="8">
        <f t="shared" si="10"/>
        <v>15153.978311880725</v>
      </c>
      <c r="Z52" s="8">
        <f t="shared" si="10"/>
        <v>16863.810519648949</v>
      </c>
      <c r="AA52" s="8">
        <f t="shared" si="10"/>
        <v>18578.559629933676</v>
      </c>
      <c r="AB52" s="8">
        <f t="shared" si="10"/>
        <v>20299.023108745227</v>
      </c>
      <c r="AC52" s="8">
        <f t="shared" si="10"/>
        <v>22025.967829403467</v>
      </c>
      <c r="AD52" s="8">
        <f t="shared" si="10"/>
        <v>23760.131978209014</v>
      </c>
      <c r="AE52" s="8">
        <f t="shared" si="10"/>
        <v>25767.135196812684</v>
      </c>
      <c r="AF52" s="8">
        <f t="shared" si="10"/>
        <v>27783.580382429296</v>
      </c>
      <c r="AG52" s="8">
        <f t="shared" si="10"/>
        <v>29810.245817917283</v>
      </c>
      <c r="AH52" s="8">
        <f t="shared" si="10"/>
        <v>31847.883090111311</v>
      </c>
      <c r="AI52" s="8">
        <f t="shared" si="10"/>
        <v>33897.218537664274</v>
      </c>
    </row>
    <row r="53" spans="1:35" s="2" customFormat="1" ht="13.9" x14ac:dyDescent="0.3">
      <c r="A53" s="7" t="s">
        <v>48</v>
      </c>
      <c r="B53" s="8">
        <f t="shared" ref="B53:AI53" si="11">B9-B34</f>
        <v>2402.2165629983401</v>
      </c>
      <c r="C53" s="8">
        <f t="shared" si="11"/>
        <v>2400.6665031652374</v>
      </c>
      <c r="D53" s="8">
        <f t="shared" si="11"/>
        <v>2397.5244847150843</v>
      </c>
      <c r="E53" s="8">
        <f t="shared" si="11"/>
        <v>2451.7054239451572</v>
      </c>
      <c r="F53" s="8">
        <f t="shared" si="11"/>
        <v>2505.96012924553</v>
      </c>
      <c r="G53" s="8">
        <f t="shared" si="11"/>
        <v>2560.6983398218799</v>
      </c>
      <c r="H53" s="8">
        <f t="shared" si="11"/>
        <v>2614.6198407183838</v>
      </c>
      <c r="I53" s="8">
        <f t="shared" si="11"/>
        <v>2668.3535955815132</v>
      </c>
      <c r="J53" s="8">
        <f t="shared" si="11"/>
        <v>2721.9454306288826</v>
      </c>
      <c r="K53" s="8">
        <f t="shared" si="11"/>
        <v>2806.76168161635</v>
      </c>
      <c r="L53" s="8">
        <f t="shared" si="11"/>
        <v>2891.3568906667497</v>
      </c>
      <c r="M53" s="8">
        <f t="shared" si="11"/>
        <v>2975.7967328097729</v>
      </c>
      <c r="N53" s="8">
        <f t="shared" si="11"/>
        <v>3060.1432804363722</v>
      </c>
      <c r="O53" s="8">
        <f t="shared" si="11"/>
        <v>3144.4553006087081</v>
      </c>
      <c r="P53" s="8">
        <f t="shared" si="11"/>
        <v>3249.3019590466574</v>
      </c>
      <c r="Q53" s="8">
        <f t="shared" si="11"/>
        <v>3354.1703050752985</v>
      </c>
      <c r="R53" s="8">
        <f t="shared" si="11"/>
        <v>3459.1253767728922</v>
      </c>
      <c r="S53" s="8">
        <f t="shared" si="11"/>
        <v>3564.2291010690387</v>
      </c>
      <c r="T53" s="8">
        <f t="shared" si="11"/>
        <v>3669.5405287217582</v>
      </c>
      <c r="U53" s="8">
        <f t="shared" si="11"/>
        <v>3769.6248534868937</v>
      </c>
      <c r="V53" s="8">
        <f t="shared" si="11"/>
        <v>3870.02905943722</v>
      </c>
      <c r="W53" s="8">
        <f t="shared" si="11"/>
        <v>3970.801481050672</v>
      </c>
      <c r="X53" s="8">
        <f t="shared" si="11"/>
        <v>4071.98846513842</v>
      </c>
      <c r="Y53" s="8">
        <f t="shared" si="11"/>
        <v>4173.6345064970083</v>
      </c>
      <c r="Z53" s="8">
        <f t="shared" si="11"/>
        <v>4199.5375922651729</v>
      </c>
      <c r="AA53" s="8">
        <f t="shared" si="11"/>
        <v>4225.8670221241191</v>
      </c>
      <c r="AB53" s="8">
        <f t="shared" si="11"/>
        <v>4252.6235763806035</v>
      </c>
      <c r="AC53" s="8">
        <f t="shared" si="11"/>
        <v>4279.8081474586506</v>
      </c>
      <c r="AD53" s="8">
        <f t="shared" si="11"/>
        <v>4307.4217282484751</v>
      </c>
      <c r="AE53" s="8">
        <f t="shared" si="11"/>
        <v>4308.7519645763678</v>
      </c>
      <c r="AF53" s="8">
        <f t="shared" si="11"/>
        <v>4310.4302197440411</v>
      </c>
      <c r="AG53" s="8">
        <f t="shared" si="11"/>
        <v>4312.4459970966564</v>
      </c>
      <c r="AH53" s="8">
        <f t="shared" si="11"/>
        <v>4314.7892756406218</v>
      </c>
      <c r="AI53" s="8">
        <f t="shared" si="11"/>
        <v>4317.4504772451473</v>
      </c>
    </row>
    <row r="54" spans="1:35" s="2" customFormat="1" ht="13.9" x14ac:dyDescent="0.3">
      <c r="A54" s="7" t="s">
        <v>49</v>
      </c>
      <c r="B54" s="8">
        <f t="shared" ref="B54:AI54" si="12">B10-B35</f>
        <v>2402.2165629983401</v>
      </c>
      <c r="C54" s="8">
        <f t="shared" si="12"/>
        <v>2400.6665031652374</v>
      </c>
      <c r="D54" s="8">
        <f t="shared" si="12"/>
        <v>2397.5244847150807</v>
      </c>
      <c r="E54" s="8">
        <f t="shared" si="12"/>
        <v>2415.1423462129969</v>
      </c>
      <c r="F54" s="8">
        <f t="shared" si="12"/>
        <v>2433.1866406457793</v>
      </c>
      <c r="G54" s="8">
        <f t="shared" si="12"/>
        <v>2451.8813399142346</v>
      </c>
      <c r="H54" s="8">
        <f t="shared" si="12"/>
        <v>2470.089183246273</v>
      </c>
      <c r="I54" s="8">
        <f t="shared" si="12"/>
        <v>2488.326176790928</v>
      </c>
      <c r="J54" s="8">
        <f t="shared" si="12"/>
        <v>2506.6041950411418</v>
      </c>
      <c r="K54" s="8">
        <f t="shared" si="12"/>
        <v>2547.1155648968888</v>
      </c>
      <c r="L54" s="8">
        <f t="shared" si="12"/>
        <v>2587.574461365004</v>
      </c>
      <c r="M54" s="8">
        <f t="shared" si="12"/>
        <v>2628.0102904096966</v>
      </c>
      <c r="N54" s="8">
        <f t="shared" si="12"/>
        <v>2668.4508741880454</v>
      </c>
      <c r="O54" s="8">
        <f t="shared" si="12"/>
        <v>2708.9225816738071</v>
      </c>
      <c r="P54" s="8">
        <f t="shared" si="12"/>
        <v>2708.1750116789372</v>
      </c>
      <c r="Q54" s="8">
        <f t="shared" si="12"/>
        <v>2707.6129369247028</v>
      </c>
      <c r="R54" s="8">
        <f t="shared" si="12"/>
        <v>2707.2294899769768</v>
      </c>
      <c r="S54" s="8">
        <f t="shared" si="12"/>
        <v>2707.0182308997391</v>
      </c>
      <c r="T54" s="8">
        <f t="shared" si="12"/>
        <v>2706.973114083994</v>
      </c>
      <c r="U54" s="8">
        <f t="shared" si="12"/>
        <v>2706.8669222345925</v>
      </c>
      <c r="V54" s="8">
        <f t="shared" si="12"/>
        <v>2706.9159216204789</v>
      </c>
      <c r="W54" s="8">
        <f t="shared" si="12"/>
        <v>2707.114945727968</v>
      </c>
      <c r="X54" s="8">
        <f t="shared" si="12"/>
        <v>2707.4591220707953</v>
      </c>
      <c r="Y54" s="8">
        <f t="shared" si="12"/>
        <v>2707.9438505913567</v>
      </c>
      <c r="Z54" s="8">
        <f t="shared" si="12"/>
        <v>2708.7453996296972</v>
      </c>
      <c r="AA54" s="8">
        <f t="shared" si="12"/>
        <v>2709.6793165515555</v>
      </c>
      <c r="AB54" s="8">
        <f t="shared" si="12"/>
        <v>2710.7417978390004</v>
      </c>
      <c r="AC54" s="8">
        <f t="shared" si="12"/>
        <v>2711.9292383955471</v>
      </c>
      <c r="AD54" s="8">
        <f t="shared" si="12"/>
        <v>2713.2382174603408</v>
      </c>
      <c r="AE54" s="8">
        <f t="shared" si="12"/>
        <v>2714.8460501329246</v>
      </c>
      <c r="AF54" s="8">
        <f t="shared" si="12"/>
        <v>2716.5696442377812</v>
      </c>
      <c r="AG54" s="8">
        <f t="shared" si="12"/>
        <v>2718.406136840611</v>
      </c>
      <c r="AH54" s="8">
        <f t="shared" si="12"/>
        <v>2720.3527998106874</v>
      </c>
      <c r="AI54" s="8">
        <f t="shared" si="12"/>
        <v>2722.4070302938489</v>
      </c>
    </row>
    <row r="55" spans="1:35" s="2" customFormat="1" ht="13.9" x14ac:dyDescent="0.3">
      <c r="A55" s="7" t="s">
        <v>50</v>
      </c>
      <c r="B55" s="8">
        <f t="shared" ref="B55:AI55" si="13">B11-B36</f>
        <v>2402.2165629983401</v>
      </c>
      <c r="C55" s="8">
        <f t="shared" si="13"/>
        <v>2400.6665031652356</v>
      </c>
      <c r="D55" s="8">
        <f t="shared" si="13"/>
        <v>2397.5244847150825</v>
      </c>
      <c r="E55" s="8">
        <f t="shared" si="13"/>
        <v>2579.6952936248417</v>
      </c>
      <c r="F55" s="8">
        <f t="shared" si="13"/>
        <v>2760.705350374008</v>
      </c>
      <c r="G55" s="8">
        <f t="shared" si="13"/>
        <v>2941.6146767652535</v>
      </c>
      <c r="H55" s="8">
        <f t="shared" si="13"/>
        <v>3120.5526330855482</v>
      </c>
      <c r="I55" s="8">
        <f t="shared" si="13"/>
        <v>3298.5435932222954</v>
      </c>
      <c r="J55" s="8">
        <f t="shared" si="13"/>
        <v>3475.7522321630877</v>
      </c>
      <c r="K55" s="8">
        <f t="shared" si="13"/>
        <v>3861.1940547358026</v>
      </c>
      <c r="L55" s="8">
        <f t="shared" si="13"/>
        <v>4245.0677924961346</v>
      </c>
      <c r="M55" s="8">
        <f t="shared" si="13"/>
        <v>4627.6927321764524</v>
      </c>
      <c r="N55" s="8">
        <f t="shared" si="13"/>
        <v>5009.3703352056873</v>
      </c>
      <c r="O55" s="8">
        <f t="shared" si="13"/>
        <v>5390.3857096129541</v>
      </c>
      <c r="P55" s="8">
        <f t="shared" si="13"/>
        <v>5871.9878620614254</v>
      </c>
      <c r="Q55" s="8">
        <f t="shared" si="13"/>
        <v>6353.1959371162156</v>
      </c>
      <c r="R55" s="8">
        <f t="shared" si="13"/>
        <v>6834.3257096971502</v>
      </c>
      <c r="S55" s="8">
        <f t="shared" si="13"/>
        <v>7315.6775861370988</v>
      </c>
      <c r="T55" s="8">
        <f t="shared" si="13"/>
        <v>7797.5377672818431</v>
      </c>
      <c r="U55" s="8">
        <f t="shared" si="13"/>
        <v>8488.0442051468417</v>
      </c>
      <c r="V55" s="8">
        <f t="shared" si="13"/>
        <v>9179.5220120113372</v>
      </c>
      <c r="W55" s="8">
        <f t="shared" si="13"/>
        <v>9872.3452958860726</v>
      </c>
      <c r="X55" s="8">
        <f t="shared" si="13"/>
        <v>10566.872132315009</v>
      </c>
      <c r="Y55" s="8">
        <f t="shared" si="13"/>
        <v>11263.445670712244</v>
      </c>
      <c r="Z55" s="8">
        <f t="shared" si="13"/>
        <v>12425.869905445725</v>
      </c>
      <c r="AA55" s="8">
        <f t="shared" si="13"/>
        <v>13591.695276033017</v>
      </c>
      <c r="AB55" s="8">
        <f t="shared" si="13"/>
        <v>14761.46206180274</v>
      </c>
      <c r="AC55" s="8">
        <f t="shared" si="13"/>
        <v>15935.689839257859</v>
      </c>
      <c r="AD55" s="8">
        <f t="shared" si="13"/>
        <v>17114.878770920128</v>
      </c>
      <c r="AE55" s="8">
        <f t="shared" si="13"/>
        <v>18735.228258726449</v>
      </c>
      <c r="AF55" s="8">
        <f t="shared" si="13"/>
        <v>20362.843213833112</v>
      </c>
      <c r="AG55" s="8">
        <f t="shared" si="13"/>
        <v>21998.363500262436</v>
      </c>
      <c r="AH55" s="8">
        <f t="shared" si="13"/>
        <v>23642.406913009996</v>
      </c>
      <c r="AI55" s="8">
        <f t="shared" si="13"/>
        <v>25295.570382267528</v>
      </c>
    </row>
    <row r="56" spans="1:35" s="2" customFormat="1" ht="13.9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s="18" customFormat="1" ht="13.9" x14ac:dyDescent="0.3">
      <c r="A57" s="12" t="s">
        <v>39</v>
      </c>
      <c r="B57" s="13">
        <v>2017</v>
      </c>
      <c r="C57" s="13">
        <v>2018</v>
      </c>
      <c r="D57" s="13">
        <v>2019</v>
      </c>
      <c r="E57" s="13">
        <v>2020</v>
      </c>
      <c r="F57" s="13">
        <v>2021</v>
      </c>
      <c r="G57" s="13">
        <v>2022</v>
      </c>
      <c r="H57" s="13">
        <v>2023</v>
      </c>
      <c r="I57" s="13">
        <v>2024</v>
      </c>
      <c r="J57" s="13">
        <v>2025</v>
      </c>
      <c r="K57" s="13">
        <v>2026</v>
      </c>
      <c r="L57" s="13">
        <v>2027</v>
      </c>
      <c r="M57" s="13">
        <v>2028</v>
      </c>
      <c r="N57" s="13">
        <v>2029</v>
      </c>
      <c r="O57" s="13">
        <v>2030</v>
      </c>
      <c r="P57" s="13">
        <v>2031</v>
      </c>
      <c r="Q57" s="13">
        <v>2032</v>
      </c>
      <c r="R57" s="13">
        <v>2033</v>
      </c>
      <c r="S57" s="13">
        <v>2034</v>
      </c>
      <c r="T57" s="13">
        <v>2035</v>
      </c>
      <c r="U57" s="13">
        <v>2036</v>
      </c>
      <c r="V57" s="13">
        <v>2037</v>
      </c>
      <c r="W57" s="13">
        <v>2038</v>
      </c>
      <c r="X57" s="13">
        <v>2039</v>
      </c>
      <c r="Y57" s="13">
        <v>2040</v>
      </c>
      <c r="Z57" s="13">
        <v>2041</v>
      </c>
      <c r="AA57" s="13">
        <v>2042</v>
      </c>
      <c r="AB57" s="13">
        <v>2043</v>
      </c>
      <c r="AC57" s="13">
        <v>2044</v>
      </c>
      <c r="AD57" s="13">
        <v>2045</v>
      </c>
      <c r="AE57" s="13">
        <v>2046</v>
      </c>
      <c r="AF57" s="13">
        <v>2047</v>
      </c>
      <c r="AG57" s="13">
        <v>2048</v>
      </c>
      <c r="AH57" s="13">
        <v>2049</v>
      </c>
      <c r="AI57" s="13">
        <v>2050</v>
      </c>
    </row>
    <row r="58" spans="1:35" s="2" customFormat="1" ht="12.75" x14ac:dyDescent="0.2">
      <c r="A58" s="7" t="s">
        <v>47</v>
      </c>
      <c r="B58" s="8">
        <f>B14-B39</f>
        <v>3738.3064937242652</v>
      </c>
      <c r="C58" s="8">
        <f t="shared" ref="C58:AI58" si="14">C14-C39</f>
        <v>3736.4786388558896</v>
      </c>
      <c r="D58" s="8">
        <f t="shared" si="14"/>
        <v>3732.3441039879253</v>
      </c>
      <c r="E58" s="8">
        <f t="shared" si="14"/>
        <v>3955.3833898283265</v>
      </c>
      <c r="F58" s="8">
        <f t="shared" si="14"/>
        <v>4177.360929849332</v>
      </c>
      <c r="G58" s="8">
        <f t="shared" si="14"/>
        <v>4399.6275450505855</v>
      </c>
      <c r="H58" s="8">
        <f t="shared" si="14"/>
        <v>4619.6264465338318</v>
      </c>
      <c r="I58" s="8">
        <f t="shared" si="14"/>
        <v>4838.7263540911663</v>
      </c>
      <c r="J58" s="8">
        <f t="shared" si="14"/>
        <v>5057.1284675811767</v>
      </c>
      <c r="K58" s="8">
        <f t="shared" si="14"/>
        <v>5654.7711488034111</v>
      </c>
      <c r="L58" s="8">
        <f t="shared" si="14"/>
        <v>6250.5161583522276</v>
      </c>
      <c r="M58" s="8">
        <f t="shared" si="14"/>
        <v>6844.8634064670186</v>
      </c>
      <c r="N58" s="8">
        <f t="shared" si="14"/>
        <v>7438.2856826077914</v>
      </c>
      <c r="O58" s="8">
        <f t="shared" si="14"/>
        <v>8031.2309064338333</v>
      </c>
      <c r="P58" s="8">
        <f t="shared" si="14"/>
        <v>9092.5771463335841</v>
      </c>
      <c r="Q58" s="8">
        <f t="shared" si="14"/>
        <v>10153.591811686056</v>
      </c>
      <c r="R58" s="8">
        <f t="shared" si="14"/>
        <v>11214.996661519282</v>
      </c>
      <c r="S58" s="8">
        <f t="shared" si="14"/>
        <v>12277.479406377533</v>
      </c>
      <c r="T58" s="8">
        <f t="shared" si="14"/>
        <v>13341.696304349694</v>
      </c>
      <c r="U58" s="8">
        <f t="shared" si="14"/>
        <v>15049.164675499545</v>
      </c>
      <c r="V58" s="8">
        <f t="shared" si="14"/>
        <v>16760.092625209247</v>
      </c>
      <c r="W58" s="8">
        <f t="shared" si="14"/>
        <v>18475.443279161118</v>
      </c>
      <c r="X58" s="8">
        <f t="shared" si="14"/>
        <v>20196.140158912633</v>
      </c>
      <c r="Y58" s="8">
        <f t="shared" si="14"/>
        <v>21923.069941464695</v>
      </c>
      <c r="Z58" s="8">
        <f t="shared" si="14"/>
        <v>24372.349243031349</v>
      </c>
      <c r="AA58" s="8">
        <f t="shared" si="14"/>
        <v>26831.439303916181</v>
      </c>
      <c r="AB58" s="8">
        <f t="shared" si="14"/>
        <v>29301.500645337626</v>
      </c>
      <c r="AC58" s="8">
        <f t="shared" si="14"/>
        <v>31783.651975406567</v>
      </c>
      <c r="AD58" s="8">
        <f t="shared" si="14"/>
        <v>34278.972810704028</v>
      </c>
      <c r="AE58" s="8">
        <f t="shared" si="14"/>
        <v>37167.406961855944</v>
      </c>
      <c r="AF58" s="8">
        <f t="shared" si="14"/>
        <v>40072.676115958951</v>
      </c>
      <c r="AG58" s="8">
        <f t="shared" si="14"/>
        <v>42995.92564606946</v>
      </c>
      <c r="AH58" s="8">
        <f t="shared" si="14"/>
        <v>45938.264491942246</v>
      </c>
      <c r="AI58" s="8">
        <f t="shared" si="14"/>
        <v>48900.767140469281</v>
      </c>
    </row>
    <row r="59" spans="1:35" s="2" customFormat="1" ht="12.75" x14ac:dyDescent="0.2">
      <c r="A59" s="7" t="s">
        <v>48</v>
      </c>
      <c r="B59" s="8">
        <f t="shared" ref="B59:AI59" si="15">B15-B40</f>
        <v>3738.3064937242652</v>
      </c>
      <c r="C59" s="8">
        <f t="shared" si="15"/>
        <v>3736.4786388558914</v>
      </c>
      <c r="D59" s="8">
        <f t="shared" si="15"/>
        <v>3732.3441039879199</v>
      </c>
      <c r="E59" s="8">
        <f t="shared" si="15"/>
        <v>3809.0392201100949</v>
      </c>
      <c r="F59" s="8">
        <f t="shared" si="15"/>
        <v>3885.9348695967128</v>
      </c>
      <c r="G59" s="8">
        <f t="shared" si="15"/>
        <v>3963.6233879413521</v>
      </c>
      <c r="H59" s="8">
        <f t="shared" si="15"/>
        <v>4040.2215043099495</v>
      </c>
      <c r="I59" s="8">
        <f t="shared" si="15"/>
        <v>4116.6377076372155</v>
      </c>
      <c r="J59" s="8">
        <f t="shared" si="15"/>
        <v>4192.9370047927878</v>
      </c>
      <c r="K59" s="8">
        <f t="shared" si="15"/>
        <v>4313.48663953699</v>
      </c>
      <c r="L59" s="8">
        <f t="shared" si="15"/>
        <v>4433.8556226811197</v>
      </c>
      <c r="M59" s="8">
        <f t="shared" si="15"/>
        <v>4554.1373816795822</v>
      </c>
      <c r="N59" s="8">
        <f t="shared" si="15"/>
        <v>4674.4203917892592</v>
      </c>
      <c r="O59" s="8">
        <f t="shared" si="15"/>
        <v>4794.7885870310711</v>
      </c>
      <c r="P59" s="8">
        <f t="shared" si="15"/>
        <v>4944.4162794727599</v>
      </c>
      <c r="Q59" s="8">
        <f t="shared" si="15"/>
        <v>5094.2423855981324</v>
      </c>
      <c r="R59" s="8">
        <f t="shared" si="15"/>
        <v>5244.3602305385866</v>
      </c>
      <c r="S59" s="8">
        <f t="shared" si="15"/>
        <v>5394.8588725930895</v>
      </c>
      <c r="T59" s="8">
        <f t="shared" si="15"/>
        <v>5545.8234277429292</v>
      </c>
      <c r="U59" s="8">
        <f t="shared" si="15"/>
        <v>5689.5255357463611</v>
      </c>
      <c r="V59" s="8">
        <f t="shared" si="15"/>
        <v>5833.8470428773435</v>
      </c>
      <c r="W59" s="8">
        <f t="shared" si="15"/>
        <v>5978.8581712910673</v>
      </c>
      <c r="X59" s="8">
        <f t="shared" si="15"/>
        <v>6124.6264255126007</v>
      </c>
      <c r="Y59" s="8">
        <f t="shared" si="15"/>
        <v>6271.2167793678818</v>
      </c>
      <c r="Z59" s="8">
        <f t="shared" si="15"/>
        <v>6309.9478373086313</v>
      </c>
      <c r="AA59" s="8">
        <f t="shared" si="15"/>
        <v>6349.3343627187423</v>
      </c>
      <c r="AB59" s="8">
        <f t="shared" si="15"/>
        <v>6389.3784238136141</v>
      </c>
      <c r="AC59" s="8">
        <f t="shared" si="15"/>
        <v>6430.0822481780779</v>
      </c>
      <c r="AD59" s="8">
        <f t="shared" si="15"/>
        <v>6471.4482062680181</v>
      </c>
      <c r="AE59" s="8">
        <f t="shared" si="15"/>
        <v>6475.2703047080431</v>
      </c>
      <c r="AF59" s="8">
        <f t="shared" si="15"/>
        <v>6479.5968206968391</v>
      </c>
      <c r="AG59" s="8">
        <f t="shared" si="15"/>
        <v>6484.4133314189967</v>
      </c>
      <c r="AH59" s="8">
        <f t="shared" si="15"/>
        <v>6489.7060669343919</v>
      </c>
      <c r="AI59" s="8">
        <f t="shared" si="15"/>
        <v>6495.4618645937881</v>
      </c>
    </row>
    <row r="60" spans="1:35" s="2" customFormat="1" ht="12.75" x14ac:dyDescent="0.2">
      <c r="A60" s="7" t="s">
        <v>49</v>
      </c>
      <c r="B60" s="8">
        <f t="shared" ref="B60:AI60" si="16">B16-B41</f>
        <v>3738.3064937242652</v>
      </c>
      <c r="C60" s="8">
        <f t="shared" si="16"/>
        <v>3736.4786388558914</v>
      </c>
      <c r="D60" s="8">
        <f t="shared" si="16"/>
        <v>3732.3441039879217</v>
      </c>
      <c r="E60" s="8">
        <f t="shared" si="16"/>
        <v>3757.4859359186958</v>
      </c>
      <c r="F60" s="8">
        <f t="shared" si="16"/>
        <v>3783.2729696801034</v>
      </c>
      <c r="G60" s="8">
        <f t="shared" si="16"/>
        <v>3810.0303458449071</v>
      </c>
      <c r="H60" s="8">
        <f t="shared" si="16"/>
        <v>3836.1120566571881</v>
      </c>
      <c r="I60" s="8">
        <f t="shared" si="16"/>
        <v>3862.2644635665783</v>
      </c>
      <c r="J60" s="8">
        <f t="shared" si="16"/>
        <v>3888.5045961581709</v>
      </c>
      <c r="K60" s="8">
        <f t="shared" si="16"/>
        <v>3946.2232454050718</v>
      </c>
      <c r="L60" s="8">
        <f t="shared" si="16"/>
        <v>4003.9315466193511</v>
      </c>
      <c r="M60" s="8">
        <f t="shared" si="16"/>
        <v>4061.6714413591253</v>
      </c>
      <c r="N60" s="8">
        <f t="shared" si="16"/>
        <v>4119.4826953505653</v>
      </c>
      <c r="O60" s="8">
        <f t="shared" si="16"/>
        <v>4177.403079024949</v>
      </c>
      <c r="P60" s="8">
        <f t="shared" si="16"/>
        <v>4176.9268917507725</v>
      </c>
      <c r="Q60" s="8">
        <f t="shared" si="16"/>
        <v>4176.7154612208615</v>
      </c>
      <c r="R60" s="8">
        <f t="shared" si="16"/>
        <v>4176.7593671578652</v>
      </c>
      <c r="S60" s="8">
        <f t="shared" si="16"/>
        <v>4177.0497801623424</v>
      </c>
      <c r="T60" s="8">
        <f t="shared" si="16"/>
        <v>4177.5784157866728</v>
      </c>
      <c r="U60" s="8">
        <f t="shared" si="16"/>
        <v>4178.0224143128653</v>
      </c>
      <c r="V60" s="8">
        <f t="shared" si="16"/>
        <v>4178.6892927457957</v>
      </c>
      <c r="W60" s="8">
        <f t="shared" si="16"/>
        <v>4179.5719737862673</v>
      </c>
      <c r="X60" s="8">
        <f t="shared" si="16"/>
        <v>4180.663786079298</v>
      </c>
      <c r="Y60" s="8">
        <f t="shared" si="16"/>
        <v>4181.9584342845337</v>
      </c>
      <c r="Z60" s="8">
        <f t="shared" si="16"/>
        <v>4183.7075746197079</v>
      </c>
      <c r="AA60" s="8">
        <f t="shared" si="16"/>
        <v>4185.6486666164274</v>
      </c>
      <c r="AB60" s="8">
        <f t="shared" si="16"/>
        <v>4187.7765199215646</v>
      </c>
      <c r="AC60" s="8">
        <f t="shared" si="16"/>
        <v>4190.0862176444789</v>
      </c>
      <c r="AD60" s="8">
        <f t="shared" si="16"/>
        <v>4192.5730968061544</v>
      </c>
      <c r="AE60" s="8">
        <f t="shared" si="16"/>
        <v>4195.4909935050819</v>
      </c>
      <c r="AF60" s="8">
        <f t="shared" si="16"/>
        <v>4198.5785369360965</v>
      </c>
      <c r="AG60" s="8">
        <f t="shared" si="16"/>
        <v>4201.8318382411526</v>
      </c>
      <c r="AH60" s="8">
        <f t="shared" si="16"/>
        <v>4205.2471937128284</v>
      </c>
      <c r="AI60" s="8">
        <f t="shared" si="16"/>
        <v>4208.8210715332243</v>
      </c>
    </row>
    <row r="61" spans="1:35" s="2" customFormat="1" ht="12.75" x14ac:dyDescent="0.2">
      <c r="A61" s="7" t="s">
        <v>50</v>
      </c>
      <c r="B61" s="8">
        <f t="shared" ref="B61:AI61" si="17">B17-B42</f>
        <v>3738.3064937242652</v>
      </c>
      <c r="C61" s="8">
        <f t="shared" si="17"/>
        <v>3736.478638855895</v>
      </c>
      <c r="D61" s="8">
        <f t="shared" si="17"/>
        <v>3732.3441039879235</v>
      </c>
      <c r="E61" s="8">
        <f t="shared" si="17"/>
        <v>3989.5026420778486</v>
      </c>
      <c r="F61" s="8">
        <f t="shared" si="17"/>
        <v>4245.3051416413764</v>
      </c>
      <c r="G61" s="8">
        <f t="shared" si="17"/>
        <v>4501.2792599561217</v>
      </c>
      <c r="H61" s="8">
        <f t="shared" si="17"/>
        <v>4754.7111814874916</v>
      </c>
      <c r="I61" s="8">
        <f t="shared" si="17"/>
        <v>5007.0769260502566</v>
      </c>
      <c r="J61" s="8">
        <f t="shared" si="17"/>
        <v>5258.609446069262</v>
      </c>
      <c r="K61" s="8">
        <f t="shared" si="17"/>
        <v>5804.9567109073287</v>
      </c>
      <c r="L61" s="8">
        <f t="shared" si="17"/>
        <v>6349.6771205270634</v>
      </c>
      <c r="M61" s="8">
        <f t="shared" si="17"/>
        <v>6893.2237216368158</v>
      </c>
      <c r="N61" s="8">
        <f t="shared" si="17"/>
        <v>7436.0250447136568</v>
      </c>
      <c r="O61" s="8">
        <f t="shared" si="17"/>
        <v>7978.4871387761377</v>
      </c>
      <c r="P61" s="8">
        <f t="shared" si="17"/>
        <v>8664.2155016056058</v>
      </c>
      <c r="Q61" s="8">
        <f t="shared" si="17"/>
        <v>9350.1474295196094</v>
      </c>
      <c r="R61" s="8">
        <f t="shared" si="17"/>
        <v>10036.734883457117</v>
      </c>
      <c r="S61" s="8">
        <f t="shared" si="17"/>
        <v>10724.408734696772</v>
      </c>
      <c r="T61" s="8">
        <f t="shared" si="17"/>
        <v>11413.580371455682</v>
      </c>
      <c r="U61" s="8">
        <f t="shared" si="17"/>
        <v>12400.278162044327</v>
      </c>
      <c r="V61" s="8">
        <f t="shared" si="17"/>
        <v>13389.473511186865</v>
      </c>
      <c r="W61" s="8">
        <f t="shared" si="17"/>
        <v>14381.706530593539</v>
      </c>
      <c r="X61" s="8">
        <f t="shared" si="17"/>
        <v>15377.495380370994</v>
      </c>
      <c r="Y61" s="8">
        <f t="shared" si="17"/>
        <v>16377.337794894294</v>
      </c>
      <c r="Z61" s="8">
        <f t="shared" si="17"/>
        <v>18042.742699637369</v>
      </c>
      <c r="AA61" s="8">
        <f t="shared" si="17"/>
        <v>19714.901535349665</v>
      </c>
      <c r="AB61" s="8">
        <f t="shared" si="17"/>
        <v>21394.600704276701</v>
      </c>
      <c r="AC61" s="8">
        <f t="shared" si="17"/>
        <v>23082.598313725903</v>
      </c>
      <c r="AD61" s="8">
        <f t="shared" si="17"/>
        <v>24779.625949010486</v>
      </c>
      <c r="AE61" s="8">
        <f t="shared" si="17"/>
        <v>27109.601284312434</v>
      </c>
      <c r="AF61" s="8">
        <f t="shared" si="17"/>
        <v>29452.652369413467</v>
      </c>
      <c r="AG61" s="8">
        <f t="shared" si="17"/>
        <v>31809.719799055252</v>
      </c>
      <c r="AH61" s="8">
        <f t="shared" si="17"/>
        <v>34181.714045465749</v>
      </c>
      <c r="AI61" s="8">
        <f t="shared" si="17"/>
        <v>36569.517106316809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B1"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0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413.58657366867271</v>
      </c>
      <c r="C2" s="5">
        <f t="shared" ref="C2:AI2" si="0">SUM(C8,C14)</f>
        <v>422.84142903156373</v>
      </c>
      <c r="D2" s="5">
        <f t="shared" si="0"/>
        <v>443.10930907920289</v>
      </c>
      <c r="E2" s="5">
        <f t="shared" si="0"/>
        <v>492.04331187158755</v>
      </c>
      <c r="F2" s="5">
        <f t="shared" si="0"/>
        <v>568.23168487472867</v>
      </c>
      <c r="G2" s="5">
        <f t="shared" si="0"/>
        <v>666.19155475488844</v>
      </c>
      <c r="H2" s="5">
        <f t="shared" si="0"/>
        <v>777.84257421054281</v>
      </c>
      <c r="I2" s="5">
        <f t="shared" si="0"/>
        <v>898.37632412424682</v>
      </c>
      <c r="J2" s="5">
        <f t="shared" si="0"/>
        <v>1032.4160250672371</v>
      </c>
      <c r="K2" s="5">
        <f t="shared" si="0"/>
        <v>1172.8698612441528</v>
      </c>
      <c r="L2" s="5">
        <f t="shared" si="0"/>
        <v>1303.7044394273223</v>
      </c>
      <c r="M2" s="5">
        <f t="shared" si="0"/>
        <v>1428.2088240262453</v>
      </c>
      <c r="N2" s="5">
        <f t="shared" si="0"/>
        <v>1550.4864539883724</v>
      </c>
      <c r="O2" s="5">
        <f t="shared" si="0"/>
        <v>1670.5680342888354</v>
      </c>
      <c r="P2" s="5">
        <f t="shared" si="0"/>
        <v>1780.9471141193012</v>
      </c>
      <c r="Q2" s="5">
        <f t="shared" si="0"/>
        <v>1880.2274998029147</v>
      </c>
      <c r="R2" s="5">
        <f t="shared" si="0"/>
        <v>1974.4303619774823</v>
      </c>
      <c r="S2" s="5">
        <f t="shared" si="0"/>
        <v>2063.4697877778935</v>
      </c>
      <c r="T2" s="5">
        <f t="shared" si="0"/>
        <v>2147.2445203076186</v>
      </c>
      <c r="U2" s="5">
        <f t="shared" si="0"/>
        <v>2225.9345416603001</v>
      </c>
      <c r="V2" s="5">
        <f t="shared" si="0"/>
        <v>2299.4596208791108</v>
      </c>
      <c r="W2" s="5">
        <f t="shared" si="0"/>
        <v>2367.7906303572067</v>
      </c>
      <c r="X2" s="5">
        <f t="shared" si="0"/>
        <v>2430.9764685114269</v>
      </c>
      <c r="Y2" s="5">
        <f t="shared" si="0"/>
        <v>2489.102582751163</v>
      </c>
      <c r="Z2" s="5">
        <f t="shared" si="0"/>
        <v>2533.6999994364787</v>
      </c>
      <c r="AA2" s="5">
        <f t="shared" si="0"/>
        <v>2566.7019017020075</v>
      </c>
      <c r="AB2" s="5">
        <f t="shared" si="0"/>
        <v>2598.8228388310422</v>
      </c>
      <c r="AC2" s="5">
        <f t="shared" si="0"/>
        <v>2630.0463021630185</v>
      </c>
      <c r="AD2" s="5">
        <f t="shared" si="0"/>
        <v>2660.3487743908031</v>
      </c>
      <c r="AE2" s="5">
        <f t="shared" si="0"/>
        <v>2689.7105921172624</v>
      </c>
      <c r="AF2" s="5">
        <f t="shared" si="0"/>
        <v>2718.1090088172623</v>
      </c>
      <c r="AG2" s="5">
        <f t="shared" si="0"/>
        <v>2745.5227837253815</v>
      </c>
      <c r="AH2" s="5">
        <f t="shared" si="0"/>
        <v>2771.9283279259162</v>
      </c>
      <c r="AI2" s="5">
        <f t="shared" si="0"/>
        <v>2797.302966502305</v>
      </c>
    </row>
    <row r="3" spans="1:35" s="2" customFormat="1" ht="12.75" x14ac:dyDescent="0.2">
      <c r="A3" s="4" t="s">
        <v>48</v>
      </c>
      <c r="B3" s="5">
        <f t="shared" ref="B3:AI3" si="1">SUM(B9,B15)</f>
        <v>413.58657366867271</v>
      </c>
      <c r="C3" s="5">
        <f t="shared" si="1"/>
        <v>422.84142903156373</v>
      </c>
      <c r="D3" s="5">
        <f t="shared" si="1"/>
        <v>429.32941414060213</v>
      </c>
      <c r="E3" s="5">
        <f t="shared" si="1"/>
        <v>440.19393971583429</v>
      </c>
      <c r="F3" s="5">
        <f t="shared" si="1"/>
        <v>449.83513764842792</v>
      </c>
      <c r="G3" s="5">
        <f t="shared" si="1"/>
        <v>458.39201426089778</v>
      </c>
      <c r="H3" s="5">
        <f t="shared" si="1"/>
        <v>465.98163593691061</v>
      </c>
      <c r="I3" s="5">
        <f t="shared" si="1"/>
        <v>473.85771305566061</v>
      </c>
      <c r="J3" s="5">
        <f t="shared" si="1"/>
        <v>483.45976321541474</v>
      </c>
      <c r="K3" s="5">
        <f t="shared" si="1"/>
        <v>496.22129986757875</v>
      </c>
      <c r="L3" s="5">
        <f t="shared" si="1"/>
        <v>513.46617257360708</v>
      </c>
      <c r="M3" s="5">
        <f t="shared" si="1"/>
        <v>532.09847392020617</v>
      </c>
      <c r="N3" s="5">
        <f t="shared" si="1"/>
        <v>550.53684748859951</v>
      </c>
      <c r="O3" s="5">
        <f t="shared" si="1"/>
        <v>568.25215485814931</v>
      </c>
      <c r="P3" s="5">
        <f t="shared" si="1"/>
        <v>584.96073727982753</v>
      </c>
      <c r="Q3" s="5">
        <f t="shared" si="1"/>
        <v>601.55793522612419</v>
      </c>
      <c r="R3" s="5">
        <f t="shared" si="1"/>
        <v>617.09113861857304</v>
      </c>
      <c r="S3" s="5">
        <f t="shared" si="1"/>
        <v>631.40178515038338</v>
      </c>
      <c r="T3" s="5">
        <f t="shared" si="1"/>
        <v>644.22851405423489</v>
      </c>
      <c r="U3" s="5">
        <f t="shared" si="1"/>
        <v>655.67955506893929</v>
      </c>
      <c r="V3" s="5">
        <f t="shared" si="1"/>
        <v>665.89472110329621</v>
      </c>
      <c r="W3" s="5">
        <f t="shared" si="1"/>
        <v>676.11227109222409</v>
      </c>
      <c r="X3" s="5">
        <f t="shared" si="1"/>
        <v>686.32827951715262</v>
      </c>
      <c r="Y3" s="5">
        <f t="shared" si="1"/>
        <v>696.54509452836737</v>
      </c>
      <c r="Z3" s="5">
        <f t="shared" si="1"/>
        <v>706.76029636701037</v>
      </c>
      <c r="AA3" s="5">
        <f t="shared" si="1"/>
        <v>716.97626898765316</v>
      </c>
      <c r="AB3" s="5">
        <f t="shared" si="1"/>
        <v>727.19216999972355</v>
      </c>
      <c r="AC3" s="5">
        <f t="shared" si="1"/>
        <v>737.40817842465219</v>
      </c>
      <c r="AD3" s="5">
        <f t="shared" si="1"/>
        <v>747.62418684958106</v>
      </c>
      <c r="AE3" s="5">
        <f t="shared" si="1"/>
        <v>757.84254342479448</v>
      </c>
      <c r="AF3" s="5">
        <f t="shared" si="1"/>
        <v>768.05455472258109</v>
      </c>
      <c r="AG3" s="5">
        <f t="shared" si="1"/>
        <v>778.27364627550787</v>
      </c>
      <c r="AH3" s="5">
        <f t="shared" si="1"/>
        <v>788.48884811415121</v>
      </c>
      <c r="AI3" s="5">
        <f t="shared" si="1"/>
        <v>798.70401414850835</v>
      </c>
    </row>
    <row r="4" spans="1:35" s="2" customFormat="1" ht="12.75" x14ac:dyDescent="0.2">
      <c r="A4" s="4" t="s">
        <v>49</v>
      </c>
      <c r="B4" s="5">
        <f t="shared" ref="B4:AI4" si="2">SUM(B10,B16)</f>
        <v>413.58657366867271</v>
      </c>
      <c r="C4" s="5">
        <f t="shared" si="2"/>
        <v>422.84142903156373</v>
      </c>
      <c r="D4" s="5">
        <f t="shared" si="2"/>
        <v>429.32941414060213</v>
      </c>
      <c r="E4" s="5">
        <f t="shared" si="2"/>
        <v>440.19393971583429</v>
      </c>
      <c r="F4" s="5">
        <f t="shared" si="2"/>
        <v>449.83513764842792</v>
      </c>
      <c r="G4" s="5">
        <f t="shared" si="2"/>
        <v>458.39201426089778</v>
      </c>
      <c r="H4" s="5">
        <f t="shared" si="2"/>
        <v>465.98163593691061</v>
      </c>
      <c r="I4" s="5">
        <f t="shared" si="2"/>
        <v>473.85771305566061</v>
      </c>
      <c r="J4" s="5">
        <f t="shared" si="2"/>
        <v>483.45976321541474</v>
      </c>
      <c r="K4" s="5">
        <f t="shared" si="2"/>
        <v>496.22129986757875</v>
      </c>
      <c r="L4" s="5">
        <f t="shared" si="2"/>
        <v>513.46617257360708</v>
      </c>
      <c r="M4" s="5">
        <f t="shared" si="2"/>
        <v>532.09847392020617</v>
      </c>
      <c r="N4" s="5">
        <f t="shared" si="2"/>
        <v>550.53684748859951</v>
      </c>
      <c r="O4" s="5">
        <f t="shared" si="2"/>
        <v>568.25215485814931</v>
      </c>
      <c r="P4" s="5">
        <f t="shared" si="2"/>
        <v>584.96073727982753</v>
      </c>
      <c r="Q4" s="5">
        <f t="shared" si="2"/>
        <v>601.55793522612419</v>
      </c>
      <c r="R4" s="5">
        <f t="shared" si="2"/>
        <v>617.09113861857304</v>
      </c>
      <c r="S4" s="5">
        <f t="shared" si="2"/>
        <v>631.40178515038338</v>
      </c>
      <c r="T4" s="5">
        <f t="shared" si="2"/>
        <v>644.22851405423489</v>
      </c>
      <c r="U4" s="5">
        <f t="shared" si="2"/>
        <v>655.67955506893929</v>
      </c>
      <c r="V4" s="5">
        <f t="shared" si="2"/>
        <v>665.89472110329621</v>
      </c>
      <c r="W4" s="5">
        <f t="shared" si="2"/>
        <v>676.11227109222409</v>
      </c>
      <c r="X4" s="5">
        <f t="shared" si="2"/>
        <v>686.32827951715262</v>
      </c>
      <c r="Y4" s="5">
        <f t="shared" si="2"/>
        <v>696.54509452836737</v>
      </c>
      <c r="Z4" s="5">
        <f t="shared" si="2"/>
        <v>706.76029636701037</v>
      </c>
      <c r="AA4" s="5">
        <f t="shared" si="2"/>
        <v>716.97626898765316</v>
      </c>
      <c r="AB4" s="5">
        <f t="shared" si="2"/>
        <v>727.19216999972355</v>
      </c>
      <c r="AC4" s="5">
        <f t="shared" si="2"/>
        <v>737.40817842465219</v>
      </c>
      <c r="AD4" s="5">
        <f t="shared" si="2"/>
        <v>747.62418684958106</v>
      </c>
      <c r="AE4" s="5">
        <f t="shared" si="2"/>
        <v>757.84254342479448</v>
      </c>
      <c r="AF4" s="5">
        <f t="shared" si="2"/>
        <v>768.05455472258109</v>
      </c>
      <c r="AG4" s="5">
        <f t="shared" si="2"/>
        <v>778.27364627550787</v>
      </c>
      <c r="AH4" s="5">
        <f t="shared" si="2"/>
        <v>788.48884811415121</v>
      </c>
      <c r="AI4" s="5">
        <f t="shared" si="2"/>
        <v>798.70401414850835</v>
      </c>
    </row>
    <row r="5" spans="1:35" s="2" customFormat="1" ht="12.75" x14ac:dyDescent="0.2">
      <c r="A5" s="4" t="s">
        <v>50</v>
      </c>
      <c r="B5" s="5">
        <f t="shared" ref="B5:AI5" si="3">SUM(B11,B17)</f>
        <v>413.58657366867271</v>
      </c>
      <c r="C5" s="5">
        <f t="shared" si="3"/>
        <v>422.84142903156373</v>
      </c>
      <c r="D5" s="5">
        <f t="shared" si="3"/>
        <v>433.61651007026222</v>
      </c>
      <c r="E5" s="5">
        <f t="shared" si="3"/>
        <v>463.67710590643236</v>
      </c>
      <c r="F5" s="5">
        <f t="shared" si="3"/>
        <v>498.80920221279621</v>
      </c>
      <c r="G5" s="5">
        <f t="shared" si="3"/>
        <v>537.69995520160967</v>
      </c>
      <c r="H5" s="5">
        <f t="shared" si="3"/>
        <v>579.64978017687565</v>
      </c>
      <c r="I5" s="5">
        <f t="shared" si="3"/>
        <v>624.21036143535048</v>
      </c>
      <c r="J5" s="5">
        <f t="shared" si="3"/>
        <v>671.05885665088022</v>
      </c>
      <c r="K5" s="5">
        <f t="shared" si="3"/>
        <v>719.96695818156149</v>
      </c>
      <c r="L5" s="5">
        <f t="shared" si="3"/>
        <v>770.7484818734697</v>
      </c>
      <c r="M5" s="5">
        <f t="shared" si="3"/>
        <v>823.25660617123663</v>
      </c>
      <c r="N5" s="5">
        <f t="shared" si="3"/>
        <v>877.36652106691486</v>
      </c>
      <c r="O5" s="5">
        <f t="shared" si="3"/>
        <v>932.97066019083411</v>
      </c>
      <c r="P5" s="5">
        <f t="shared" si="3"/>
        <v>989.9887925861683</v>
      </c>
      <c r="Q5" s="5">
        <f t="shared" si="3"/>
        <v>1048.3323877155283</v>
      </c>
      <c r="R5" s="5">
        <f t="shared" si="3"/>
        <v>1107.9456101240785</v>
      </c>
      <c r="S5" s="5">
        <f t="shared" si="3"/>
        <v>1168.7625325824181</v>
      </c>
      <c r="T5" s="5">
        <f t="shared" si="3"/>
        <v>1230.7328941311393</v>
      </c>
      <c r="U5" s="5">
        <f t="shared" si="3"/>
        <v>1279.0536378317765</v>
      </c>
      <c r="V5" s="5">
        <f t="shared" si="3"/>
        <v>1322.736444494614</v>
      </c>
      <c r="W5" s="5">
        <f t="shared" si="3"/>
        <v>1362.5222515216292</v>
      </c>
      <c r="X5" s="5">
        <f t="shared" si="3"/>
        <v>1397.9432946381594</v>
      </c>
      <c r="Y5" s="5">
        <f t="shared" si="3"/>
        <v>1430.4583251881741</v>
      </c>
      <c r="Z5" s="5">
        <f t="shared" si="3"/>
        <v>1462.9703442187631</v>
      </c>
      <c r="AA5" s="5">
        <f t="shared" si="3"/>
        <v>1495.4854463773488</v>
      </c>
      <c r="AB5" s="5">
        <f t="shared" si="3"/>
        <v>1527.9989711676503</v>
      </c>
      <c r="AC5" s="5">
        <f t="shared" si="3"/>
        <v>1560.5132309356652</v>
      </c>
      <c r="AD5" s="5">
        <f t="shared" si="3"/>
        <v>1593.0236367936827</v>
      </c>
      <c r="AE5" s="5">
        <f t="shared" si="3"/>
        <v>1625.5427002751248</v>
      </c>
      <c r="AF5" s="5">
        <f t="shared" si="3"/>
        <v>1658.0553826748542</v>
      </c>
      <c r="AG5" s="5">
        <f t="shared" si="3"/>
        <v>1690.5672584882982</v>
      </c>
      <c r="AH5" s="5">
        <f t="shared" si="3"/>
        <v>1723.0823964511712</v>
      </c>
      <c r="AI5" s="5">
        <f t="shared" si="3"/>
        <v>1755.5959212414728</v>
      </c>
    </row>
    <row r="6" spans="1:35" s="2" customFormat="1" ht="12.75" x14ac:dyDescent="0.2"/>
    <row r="7" spans="1:35" s="2" customFormat="1" ht="12.75" x14ac:dyDescent="0.2">
      <c r="A7" s="1" t="s">
        <v>1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168.88948917718159</v>
      </c>
      <c r="C8" s="5">
        <v>174.67351943149217</v>
      </c>
      <c r="D8" s="5">
        <v>183.04669166270082</v>
      </c>
      <c r="E8" s="5">
        <v>203.2613571533619</v>
      </c>
      <c r="F8" s="5">
        <v>234.73435401895878</v>
      </c>
      <c r="G8" s="5">
        <v>275.2015945557057</v>
      </c>
      <c r="H8" s="5">
        <v>321.3238115410611</v>
      </c>
      <c r="I8" s="5">
        <v>371.11518953978407</v>
      </c>
      <c r="J8" s="5">
        <v>426.4873380488367</v>
      </c>
      <c r="K8" s="5">
        <v>484.50912250621019</v>
      </c>
      <c r="L8" s="5">
        <v>538.55685633424514</v>
      </c>
      <c r="M8" s="5">
        <v>589.98802425167037</v>
      </c>
      <c r="N8" s="5">
        <v>640.49968380346786</v>
      </c>
      <c r="O8" s="5">
        <v>690.10635354277974</v>
      </c>
      <c r="P8" s="5">
        <v>735.70428944247044</v>
      </c>
      <c r="Q8" s="5">
        <v>776.71355596316619</v>
      </c>
      <c r="R8" s="5">
        <v>815.63053765891675</v>
      </c>
      <c r="S8" s="5">
        <v>852.41248545658345</v>
      </c>
      <c r="T8" s="5">
        <v>887.01826345559857</v>
      </c>
      <c r="U8" s="5">
        <v>919.52611052566931</v>
      </c>
      <c r="V8" s="5">
        <v>949.89973028394115</v>
      </c>
      <c r="W8" s="5">
        <v>978.12541076355933</v>
      </c>
      <c r="X8" s="5">
        <v>1004.2281561393783</v>
      </c>
      <c r="Y8" s="5">
        <v>1028.2402298628231</v>
      </c>
      <c r="Z8" s="5">
        <v>1046.6626606267967</v>
      </c>
      <c r="AA8" s="5">
        <v>1060.2955820266511</v>
      </c>
      <c r="AB8" s="5">
        <v>1073.5647330116828</v>
      </c>
      <c r="AC8" s="5">
        <v>1086.4628543053209</v>
      </c>
      <c r="AD8" s="5">
        <v>1098.9810734584235</v>
      </c>
      <c r="AE8" s="5">
        <v>1111.110518021849</v>
      </c>
      <c r="AF8" s="5">
        <v>1122.8423155464543</v>
      </c>
      <c r="AG8" s="5">
        <v>1134.1667869968128</v>
      </c>
      <c r="AH8" s="5">
        <v>1145.0734467512104</v>
      </c>
      <c r="AI8" s="5">
        <v>1155.5550355330772</v>
      </c>
    </row>
    <row r="9" spans="1:35" s="2" customFormat="1" ht="12.75" x14ac:dyDescent="0.2">
      <c r="A9" s="4" t="s">
        <v>48</v>
      </c>
      <c r="B9" s="5">
        <v>168.88948917718159</v>
      </c>
      <c r="C9" s="5">
        <v>174.67351943149217</v>
      </c>
      <c r="D9" s="5">
        <v>177.35461224495305</v>
      </c>
      <c r="E9" s="5">
        <v>181.84245833824318</v>
      </c>
      <c r="F9" s="5">
        <v>185.82457483043825</v>
      </c>
      <c r="G9" s="5">
        <v>189.35903593410424</v>
      </c>
      <c r="H9" s="5">
        <v>192.49584999895069</v>
      </c>
      <c r="I9" s="5">
        <v>195.74800590264329</v>
      </c>
      <c r="J9" s="5">
        <v>199.71641042798251</v>
      </c>
      <c r="K9" s="5">
        <v>204.98825839091288</v>
      </c>
      <c r="L9" s="5">
        <v>212.11122187938255</v>
      </c>
      <c r="M9" s="5">
        <v>219.80766821694093</v>
      </c>
      <c r="N9" s="5">
        <v>227.42426251222102</v>
      </c>
      <c r="O9" s="5">
        <v>234.74403305438639</v>
      </c>
      <c r="P9" s="5">
        <v>241.64518531430571</v>
      </c>
      <c r="Q9" s="5">
        <v>248.50278191480041</v>
      </c>
      <c r="R9" s="5">
        <v>254.91917581705115</v>
      </c>
      <c r="S9" s="5">
        <v>260.82984011820685</v>
      </c>
      <c r="T9" s="5">
        <v>266.12911201484889</v>
      </c>
      <c r="U9" s="5">
        <v>270.85893399383042</v>
      </c>
      <c r="V9" s="5">
        <v>275.07818685400309</v>
      </c>
      <c r="W9" s="5">
        <v>279.29905288674706</v>
      </c>
      <c r="X9" s="5">
        <v>283.51991891949098</v>
      </c>
      <c r="Y9" s="5">
        <v>287.74159153852065</v>
      </c>
      <c r="Z9" s="5">
        <v>291.96165098497892</v>
      </c>
      <c r="AA9" s="5">
        <v>296.18171043143735</v>
      </c>
      <c r="AB9" s="5">
        <v>300.40015670532426</v>
      </c>
      <c r="AC9" s="5">
        <v>304.62102273806818</v>
      </c>
      <c r="AD9" s="5">
        <v>308.84188877081226</v>
      </c>
      <c r="AE9" s="5">
        <v>313.06356138984188</v>
      </c>
      <c r="AF9" s="5">
        <v>317.28120107744314</v>
      </c>
      <c r="AG9" s="5">
        <v>321.50206711018711</v>
      </c>
      <c r="AH9" s="5">
        <v>325.72212655664543</v>
      </c>
      <c r="AI9" s="5">
        <v>329.94137941681811</v>
      </c>
    </row>
    <row r="10" spans="1:35" s="2" customFormat="1" ht="12.75" x14ac:dyDescent="0.2">
      <c r="A10" s="4" t="s">
        <v>49</v>
      </c>
      <c r="B10" s="5">
        <v>168.88948917718159</v>
      </c>
      <c r="C10" s="5">
        <v>174.67351943149217</v>
      </c>
      <c r="D10" s="5">
        <v>177.35461224495305</v>
      </c>
      <c r="E10" s="5">
        <v>181.84245833824318</v>
      </c>
      <c r="F10" s="5">
        <v>185.82457483043825</v>
      </c>
      <c r="G10" s="5">
        <v>189.35903593410424</v>
      </c>
      <c r="H10" s="5">
        <v>192.49584999895069</v>
      </c>
      <c r="I10" s="5">
        <v>195.74800590264329</v>
      </c>
      <c r="J10" s="5">
        <v>199.71641042798251</v>
      </c>
      <c r="K10" s="5">
        <v>204.98825839091288</v>
      </c>
      <c r="L10" s="5">
        <v>212.11122187938255</v>
      </c>
      <c r="M10" s="5">
        <v>219.80766821694093</v>
      </c>
      <c r="N10" s="5">
        <v>227.42426251222102</v>
      </c>
      <c r="O10" s="5">
        <v>234.74403305438639</v>
      </c>
      <c r="P10" s="5">
        <v>241.64518531430571</v>
      </c>
      <c r="Q10" s="5">
        <v>248.50278191480041</v>
      </c>
      <c r="R10" s="5">
        <v>254.91917581705115</v>
      </c>
      <c r="S10" s="5">
        <v>260.82984011820685</v>
      </c>
      <c r="T10" s="5">
        <v>266.12911201484889</v>
      </c>
      <c r="U10" s="5">
        <v>270.85893399383042</v>
      </c>
      <c r="V10" s="5">
        <v>275.07818685400309</v>
      </c>
      <c r="W10" s="5">
        <v>279.29905288674706</v>
      </c>
      <c r="X10" s="5">
        <v>283.51991891949098</v>
      </c>
      <c r="Y10" s="5">
        <v>287.74159153852065</v>
      </c>
      <c r="Z10" s="5">
        <v>291.96165098497892</v>
      </c>
      <c r="AA10" s="5">
        <v>296.18171043143735</v>
      </c>
      <c r="AB10" s="5">
        <v>300.40015670532426</v>
      </c>
      <c r="AC10" s="5">
        <v>304.62102273806818</v>
      </c>
      <c r="AD10" s="5">
        <v>308.84188877081226</v>
      </c>
      <c r="AE10" s="5">
        <v>313.06356138984188</v>
      </c>
      <c r="AF10" s="5">
        <v>317.28120107744314</v>
      </c>
      <c r="AG10" s="5">
        <v>321.50206711018711</v>
      </c>
      <c r="AH10" s="5">
        <v>325.72212655664543</v>
      </c>
      <c r="AI10" s="5">
        <v>329.94137941681811</v>
      </c>
    </row>
    <row r="11" spans="1:35" s="2" customFormat="1" ht="12.75" x14ac:dyDescent="0.2">
      <c r="A11" s="4" t="s">
        <v>50</v>
      </c>
      <c r="B11" s="5">
        <v>168.88948917718159</v>
      </c>
      <c r="C11" s="5">
        <v>174.67351943149217</v>
      </c>
      <c r="D11" s="5">
        <v>179.1258757282142</v>
      </c>
      <c r="E11" s="5">
        <v>191.54327159561211</v>
      </c>
      <c r="F11" s="5">
        <v>206.05617863309766</v>
      </c>
      <c r="G11" s="5">
        <v>222.12176427043644</v>
      </c>
      <c r="H11" s="5">
        <v>239.45127061737017</v>
      </c>
      <c r="I11" s="5">
        <v>257.85998941448759</v>
      </c>
      <c r="J11" s="5">
        <v>277.21160757951577</v>
      </c>
      <c r="K11" s="5">
        <v>297.41578744846345</v>
      </c>
      <c r="L11" s="5">
        <v>318.3934835653381</v>
      </c>
      <c r="M11" s="5">
        <v>340.08420195871673</v>
      </c>
      <c r="N11" s="5">
        <v>362.43712769260424</v>
      </c>
      <c r="O11" s="5">
        <v>385.40789852129046</v>
      </c>
      <c r="P11" s="5">
        <v>408.96021806192169</v>
      </c>
      <c r="Q11" s="5">
        <v>433.06182286307251</v>
      </c>
      <c r="R11" s="5">
        <v>457.68770874988797</v>
      </c>
      <c r="S11" s="5">
        <v>482.81125837494216</v>
      </c>
      <c r="T11" s="5">
        <v>508.41150049480842</v>
      </c>
      <c r="U11" s="5">
        <v>528.37209130549343</v>
      </c>
      <c r="V11" s="5">
        <v>546.41945944664496</v>
      </c>
      <c r="W11" s="5">
        <v>562.85365501652052</v>
      </c>
      <c r="X11" s="5">
        <v>577.4859368242802</v>
      </c>
      <c r="Y11" s="5">
        <v>590.91640506643967</v>
      </c>
      <c r="Z11" s="5">
        <v>604.34848648117043</v>
      </c>
      <c r="AA11" s="5">
        <v>617.78056789590062</v>
      </c>
      <c r="AB11" s="5">
        <v>631.21184272434573</v>
      </c>
      <c r="AC11" s="5">
        <v>644.64231096650497</v>
      </c>
      <c r="AD11" s="5">
        <v>658.0727792086642</v>
      </c>
      <c r="AE11" s="5">
        <v>671.50728038225179</v>
      </c>
      <c r="AF11" s="5">
        <v>684.93694203812549</v>
      </c>
      <c r="AG11" s="5">
        <v>698.36579710771321</v>
      </c>
      <c r="AH11" s="5">
        <v>711.79868510872961</v>
      </c>
      <c r="AI11" s="5">
        <v>725.2299599371745</v>
      </c>
    </row>
    <row r="12" spans="1:35" s="2" customFormat="1" ht="12.75" x14ac:dyDescent="0.2"/>
    <row r="13" spans="1:35" s="2" customFormat="1" ht="12.75" x14ac:dyDescent="0.2">
      <c r="A13" s="1" t="s">
        <v>2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244.69708449149113</v>
      </c>
      <c r="C14" s="5">
        <v>248.1679096000716</v>
      </c>
      <c r="D14" s="5">
        <v>260.06261741650206</v>
      </c>
      <c r="E14" s="5">
        <v>288.78195471822568</v>
      </c>
      <c r="F14" s="5">
        <v>333.49733085576986</v>
      </c>
      <c r="G14" s="5">
        <v>390.98996019918275</v>
      </c>
      <c r="H14" s="5">
        <v>456.5187626694817</v>
      </c>
      <c r="I14" s="5">
        <v>527.26113458446275</v>
      </c>
      <c r="J14" s="5">
        <v>605.92868701840052</v>
      </c>
      <c r="K14" s="5">
        <v>688.36073873794271</v>
      </c>
      <c r="L14" s="5">
        <v>765.14758309307717</v>
      </c>
      <c r="M14" s="5">
        <v>838.22079977457497</v>
      </c>
      <c r="N14" s="5">
        <v>909.98677018490457</v>
      </c>
      <c r="O14" s="5">
        <v>980.46168074605578</v>
      </c>
      <c r="P14" s="5">
        <v>1045.2428246768307</v>
      </c>
      <c r="Q14" s="5">
        <v>1103.5139438397487</v>
      </c>
      <c r="R14" s="5">
        <v>1158.7998243185655</v>
      </c>
      <c r="S14" s="5">
        <v>1211.0573023213101</v>
      </c>
      <c r="T14" s="5">
        <v>1260.22625685202</v>
      </c>
      <c r="U14" s="5">
        <v>1306.4084311346307</v>
      </c>
      <c r="V14" s="5">
        <v>1349.5598905951699</v>
      </c>
      <c r="W14" s="5">
        <v>1389.6652195936474</v>
      </c>
      <c r="X14" s="5">
        <v>1426.7483123720488</v>
      </c>
      <c r="Y14" s="5">
        <v>1460.86235288834</v>
      </c>
      <c r="Z14" s="5">
        <v>1487.0373388096818</v>
      </c>
      <c r="AA14" s="5">
        <v>1506.4063196753566</v>
      </c>
      <c r="AB14" s="5">
        <v>1525.2581058193593</v>
      </c>
      <c r="AC14" s="5">
        <v>1543.5834478576978</v>
      </c>
      <c r="AD14" s="5">
        <v>1561.3677009323796</v>
      </c>
      <c r="AE14" s="5">
        <v>1578.6000740954132</v>
      </c>
      <c r="AF14" s="5">
        <v>1595.266693270808</v>
      </c>
      <c r="AG14" s="5">
        <v>1611.3559967285689</v>
      </c>
      <c r="AH14" s="5">
        <v>1626.854881174706</v>
      </c>
      <c r="AI14" s="5">
        <v>1641.747930969228</v>
      </c>
    </row>
    <row r="15" spans="1:35" s="2" customFormat="1" ht="12.75" x14ac:dyDescent="0.2">
      <c r="A15" s="4" t="s">
        <v>48</v>
      </c>
      <c r="B15" s="5">
        <v>244.69708449149113</v>
      </c>
      <c r="C15" s="5">
        <v>248.1679096000716</v>
      </c>
      <c r="D15" s="5">
        <v>251.97480189564905</v>
      </c>
      <c r="E15" s="5">
        <v>258.35148137759109</v>
      </c>
      <c r="F15" s="5">
        <v>264.01056281798969</v>
      </c>
      <c r="G15" s="5">
        <v>269.03297832679357</v>
      </c>
      <c r="H15" s="5">
        <v>273.48578593795992</v>
      </c>
      <c r="I15" s="5">
        <v>278.10970715301733</v>
      </c>
      <c r="J15" s="5">
        <v>283.74335278743223</v>
      </c>
      <c r="K15" s="5">
        <v>291.23304147666585</v>
      </c>
      <c r="L15" s="5">
        <v>301.35495069422456</v>
      </c>
      <c r="M15" s="5">
        <v>312.29080570326528</v>
      </c>
      <c r="N15" s="5">
        <v>323.11258497637851</v>
      </c>
      <c r="O15" s="5">
        <v>333.50812180376289</v>
      </c>
      <c r="P15" s="5">
        <v>343.31555196552176</v>
      </c>
      <c r="Q15" s="5">
        <v>353.05515331132375</v>
      </c>
      <c r="R15" s="5">
        <v>362.17196280152183</v>
      </c>
      <c r="S15" s="5">
        <v>370.57194503217647</v>
      </c>
      <c r="T15" s="5">
        <v>378.09940203938601</v>
      </c>
      <c r="U15" s="5">
        <v>384.82062107510887</v>
      </c>
      <c r="V15" s="5">
        <v>390.81653424929317</v>
      </c>
      <c r="W15" s="5">
        <v>396.81321820547697</v>
      </c>
      <c r="X15" s="5">
        <v>402.8083605976617</v>
      </c>
      <c r="Y15" s="5">
        <v>408.80350298984672</v>
      </c>
      <c r="Z15" s="5">
        <v>414.7986453820314</v>
      </c>
      <c r="AA15" s="5">
        <v>420.7945585562158</v>
      </c>
      <c r="AB15" s="5">
        <v>426.79201329439923</v>
      </c>
      <c r="AC15" s="5">
        <v>432.78715568658401</v>
      </c>
      <c r="AD15" s="5">
        <v>438.78229807876875</v>
      </c>
      <c r="AE15" s="5">
        <v>444.77898203495266</v>
      </c>
      <c r="AF15" s="5">
        <v>450.77335364513795</v>
      </c>
      <c r="AG15" s="5">
        <v>456.77157916532082</v>
      </c>
      <c r="AH15" s="5">
        <v>462.76672155750578</v>
      </c>
      <c r="AI15" s="5">
        <v>468.76263473169018</v>
      </c>
    </row>
    <row r="16" spans="1:35" s="2" customFormat="1" ht="12.75" x14ac:dyDescent="0.2">
      <c r="A16" s="4" t="s">
        <v>49</v>
      </c>
      <c r="B16" s="5">
        <v>244.69708449149113</v>
      </c>
      <c r="C16" s="5">
        <v>248.1679096000716</v>
      </c>
      <c r="D16" s="5">
        <v>251.97480189564905</v>
      </c>
      <c r="E16" s="5">
        <v>258.35148137759109</v>
      </c>
      <c r="F16" s="5">
        <v>264.01056281798969</v>
      </c>
      <c r="G16" s="5">
        <v>269.03297832679357</v>
      </c>
      <c r="H16" s="5">
        <v>273.48578593795992</v>
      </c>
      <c r="I16" s="5">
        <v>278.10970715301733</v>
      </c>
      <c r="J16" s="5">
        <v>283.74335278743223</v>
      </c>
      <c r="K16" s="5">
        <v>291.23304147666585</v>
      </c>
      <c r="L16" s="5">
        <v>301.35495069422456</v>
      </c>
      <c r="M16" s="5">
        <v>312.29080570326528</v>
      </c>
      <c r="N16" s="5">
        <v>323.11258497637851</v>
      </c>
      <c r="O16" s="5">
        <v>333.50812180376289</v>
      </c>
      <c r="P16" s="5">
        <v>343.31555196552176</v>
      </c>
      <c r="Q16" s="5">
        <v>353.05515331132375</v>
      </c>
      <c r="R16" s="5">
        <v>362.17196280152183</v>
      </c>
      <c r="S16" s="5">
        <v>370.57194503217647</v>
      </c>
      <c r="T16" s="5">
        <v>378.09940203938601</v>
      </c>
      <c r="U16" s="5">
        <v>384.82062107510887</v>
      </c>
      <c r="V16" s="5">
        <v>390.81653424929317</v>
      </c>
      <c r="W16" s="5">
        <v>396.81321820547697</v>
      </c>
      <c r="X16" s="5">
        <v>402.8083605976617</v>
      </c>
      <c r="Y16" s="5">
        <v>408.80350298984672</v>
      </c>
      <c r="Z16" s="5">
        <v>414.7986453820314</v>
      </c>
      <c r="AA16" s="5">
        <v>420.7945585562158</v>
      </c>
      <c r="AB16" s="5">
        <v>426.79201329439923</v>
      </c>
      <c r="AC16" s="5">
        <v>432.78715568658401</v>
      </c>
      <c r="AD16" s="5">
        <v>438.78229807876875</v>
      </c>
      <c r="AE16" s="5">
        <v>444.77898203495266</v>
      </c>
      <c r="AF16" s="5">
        <v>450.77335364513795</v>
      </c>
      <c r="AG16" s="5">
        <v>456.77157916532082</v>
      </c>
      <c r="AH16" s="5">
        <v>462.76672155750578</v>
      </c>
      <c r="AI16" s="5">
        <v>468.76263473169018</v>
      </c>
    </row>
    <row r="17" spans="1:35" s="2" customFormat="1" ht="12.75" x14ac:dyDescent="0.2">
      <c r="A17" s="4" t="s">
        <v>50</v>
      </c>
      <c r="B17" s="5">
        <v>244.69708449149113</v>
      </c>
      <c r="C17" s="5">
        <v>248.1679096000716</v>
      </c>
      <c r="D17" s="5">
        <v>254.49063434204803</v>
      </c>
      <c r="E17" s="5">
        <v>272.13383431082025</v>
      </c>
      <c r="F17" s="5">
        <v>292.75302357969855</v>
      </c>
      <c r="G17" s="5">
        <v>315.5781909311732</v>
      </c>
      <c r="H17" s="5">
        <v>340.19850955950551</v>
      </c>
      <c r="I17" s="5">
        <v>366.35037202086289</v>
      </c>
      <c r="J17" s="5">
        <v>393.8472490713645</v>
      </c>
      <c r="K17" s="5">
        <v>422.55117073309799</v>
      </c>
      <c r="L17" s="5">
        <v>452.35499830813154</v>
      </c>
      <c r="M17" s="5">
        <v>483.17240421251995</v>
      </c>
      <c r="N17" s="5">
        <v>514.92939337431062</v>
      </c>
      <c r="O17" s="5">
        <v>547.56276166954365</v>
      </c>
      <c r="P17" s="5">
        <v>581.02857452424655</v>
      </c>
      <c r="Q17" s="5">
        <v>615.27056485245578</v>
      </c>
      <c r="R17" s="5">
        <v>650.25790137419051</v>
      </c>
      <c r="S17" s="5">
        <v>685.95127420747588</v>
      </c>
      <c r="T17" s="5">
        <v>722.32139363633087</v>
      </c>
      <c r="U17" s="5">
        <v>750.681546526283</v>
      </c>
      <c r="V17" s="5">
        <v>776.31698504796907</v>
      </c>
      <c r="W17" s="5">
        <v>799.66859650510855</v>
      </c>
      <c r="X17" s="5">
        <v>820.4573578138793</v>
      </c>
      <c r="Y17" s="5">
        <v>839.54192012173451</v>
      </c>
      <c r="Z17" s="5">
        <v>858.62185773759268</v>
      </c>
      <c r="AA17" s="5">
        <v>877.70487848144819</v>
      </c>
      <c r="AB17" s="5">
        <v>896.7871284433046</v>
      </c>
      <c r="AC17" s="5">
        <v>915.87091996916024</v>
      </c>
      <c r="AD17" s="5">
        <v>934.95085758501841</v>
      </c>
      <c r="AE17" s="5">
        <v>954.03541989287305</v>
      </c>
      <c r="AF17" s="5">
        <v>973.11844063672868</v>
      </c>
      <c r="AG17" s="5">
        <v>992.2014613805851</v>
      </c>
      <c r="AH17" s="5">
        <v>1011.2837113424416</v>
      </c>
      <c r="AI17" s="5">
        <v>1030.3659613042983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6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315.23844465572904</v>
      </c>
      <c r="C2" s="5">
        <f t="shared" ref="C2:AI2" si="0">SUM(C8,C14)</f>
        <v>322.87923399323029</v>
      </c>
      <c r="D2" s="5">
        <f t="shared" si="0"/>
        <v>332.54515638770908</v>
      </c>
      <c r="E2" s="5">
        <f t="shared" si="0"/>
        <v>348.70998193270884</v>
      </c>
      <c r="F2" s="5">
        <f t="shared" si="0"/>
        <v>376.76054631409431</v>
      </c>
      <c r="G2" s="5">
        <f t="shared" si="0"/>
        <v>422.39057661337461</v>
      </c>
      <c r="H2" s="5">
        <f t="shared" si="0"/>
        <v>480.84768596511901</v>
      </c>
      <c r="I2" s="5">
        <f t="shared" si="0"/>
        <v>547.58522444871164</v>
      </c>
      <c r="J2" s="5">
        <f t="shared" si="0"/>
        <v>617.30868264673518</v>
      </c>
      <c r="K2" s="5">
        <f t="shared" si="0"/>
        <v>688.27496327331733</v>
      </c>
      <c r="L2" s="5">
        <f t="shared" si="0"/>
        <v>764.03745516408776</v>
      </c>
      <c r="M2" s="5">
        <f t="shared" si="0"/>
        <v>846.37579919722907</v>
      </c>
      <c r="N2" s="5">
        <f t="shared" si="0"/>
        <v>935.88017923255256</v>
      </c>
      <c r="O2" s="5">
        <f t="shared" si="0"/>
        <v>1040.2273445957974</v>
      </c>
      <c r="P2" s="5">
        <f t="shared" si="0"/>
        <v>1158.0522658594762</v>
      </c>
      <c r="Q2" s="5">
        <f t="shared" si="0"/>
        <v>1289.5853379656628</v>
      </c>
      <c r="R2" s="5">
        <f t="shared" si="0"/>
        <v>1449.9619074948332</v>
      </c>
      <c r="S2" s="5">
        <f t="shared" si="0"/>
        <v>1592.3131614207207</v>
      </c>
      <c r="T2" s="5">
        <f t="shared" si="0"/>
        <v>1714.4466149762211</v>
      </c>
      <c r="U2" s="5">
        <f t="shared" si="0"/>
        <v>1826.6220617760905</v>
      </c>
      <c r="V2" s="5">
        <f t="shared" si="0"/>
        <v>1916.3518108006438</v>
      </c>
      <c r="W2" s="5">
        <f t="shared" si="0"/>
        <v>1981.1094574012986</v>
      </c>
      <c r="X2" s="5">
        <f t="shared" si="0"/>
        <v>2032.0156865699546</v>
      </c>
      <c r="Y2" s="5">
        <f t="shared" si="0"/>
        <v>2067.2595550495744</v>
      </c>
      <c r="Z2" s="5">
        <f t="shared" si="0"/>
        <v>2092.7224403799382</v>
      </c>
      <c r="AA2" s="5">
        <f t="shared" si="0"/>
        <v>2113.0631207802353</v>
      </c>
      <c r="AB2" s="5">
        <f t="shared" si="0"/>
        <v>2131.2883750767105</v>
      </c>
      <c r="AC2" s="5">
        <f t="shared" si="0"/>
        <v>2147.5845560380485</v>
      </c>
      <c r="AD2" s="5">
        <f t="shared" si="0"/>
        <v>2162.2564185171259</v>
      </c>
      <c r="AE2" s="5">
        <f t="shared" si="0"/>
        <v>2175.579625928312</v>
      </c>
      <c r="AF2" s="5">
        <f t="shared" si="0"/>
        <v>2187.659114836782</v>
      </c>
      <c r="AG2" s="5">
        <f t="shared" si="0"/>
        <v>2198.650203979746</v>
      </c>
      <c r="AH2" s="5">
        <f t="shared" si="0"/>
        <v>2208.7276857049583</v>
      </c>
      <c r="AI2" s="5">
        <f t="shared" si="0"/>
        <v>2217.9064590827179</v>
      </c>
    </row>
    <row r="3" spans="1:35" s="2" customFormat="1" ht="12.75" x14ac:dyDescent="0.2">
      <c r="A3" s="4" t="s">
        <v>48</v>
      </c>
      <c r="B3" s="5">
        <f t="shared" ref="B3:AI5" si="1">SUM(B9,B15)</f>
        <v>315.23844465572904</v>
      </c>
      <c r="C3" s="5">
        <f t="shared" si="1"/>
        <v>322.87923399323029</v>
      </c>
      <c r="D3" s="5">
        <f t="shared" si="1"/>
        <v>332.16840622771849</v>
      </c>
      <c r="E3" s="5">
        <f t="shared" si="1"/>
        <v>345.24844855015704</v>
      </c>
      <c r="F3" s="5">
        <f t="shared" si="1"/>
        <v>371.45713775593242</v>
      </c>
      <c r="G3" s="5">
        <f t="shared" si="1"/>
        <v>413.37528710625554</v>
      </c>
      <c r="H3" s="5">
        <f t="shared" si="1"/>
        <v>471.24880939237221</v>
      </c>
      <c r="I3" s="5">
        <f t="shared" si="1"/>
        <v>529.09597578362673</v>
      </c>
      <c r="J3" s="5">
        <f t="shared" si="1"/>
        <v>587.34589808094756</v>
      </c>
      <c r="K3" s="5">
        <f t="shared" si="1"/>
        <v>646.00673480562568</v>
      </c>
      <c r="L3" s="5">
        <f t="shared" si="1"/>
        <v>712.51212338169228</v>
      </c>
      <c r="M3" s="5">
        <f t="shared" si="1"/>
        <v>787.05526815991266</v>
      </c>
      <c r="N3" s="5">
        <f t="shared" si="1"/>
        <v>869.42538599688794</v>
      </c>
      <c r="O3" s="5">
        <f t="shared" si="1"/>
        <v>990.62504586458613</v>
      </c>
      <c r="P3" s="5">
        <f t="shared" si="1"/>
        <v>1151.0014804865664</v>
      </c>
      <c r="Q3" s="5">
        <f t="shared" si="1"/>
        <v>1351.3931243238821</v>
      </c>
      <c r="R3" s="5">
        <f t="shared" si="1"/>
        <v>1535.4188028459894</v>
      </c>
      <c r="S3" s="5">
        <f t="shared" si="1"/>
        <v>1721.4833099637317</v>
      </c>
      <c r="T3" s="5">
        <f t="shared" si="1"/>
        <v>1866.8985913962524</v>
      </c>
      <c r="U3" s="5">
        <f t="shared" si="1"/>
        <v>1934.1587485738992</v>
      </c>
      <c r="V3" s="5">
        <f t="shared" si="1"/>
        <v>1990.5547577227426</v>
      </c>
      <c r="W3" s="5">
        <f t="shared" si="1"/>
        <v>2034.4512745136049</v>
      </c>
      <c r="X3" s="5">
        <f t="shared" si="1"/>
        <v>2079.0874278798706</v>
      </c>
      <c r="Y3" s="5">
        <f t="shared" si="1"/>
        <v>2124.2037442109959</v>
      </c>
      <c r="Z3" s="5">
        <f t="shared" si="1"/>
        <v>2165.2597346124016</v>
      </c>
      <c r="AA3" s="5">
        <f t="shared" si="1"/>
        <v>2200.1359067261055</v>
      </c>
      <c r="AB3" s="5">
        <f t="shared" si="1"/>
        <v>2220.2121163346856</v>
      </c>
      <c r="AC3" s="5">
        <f t="shared" si="1"/>
        <v>2225.5582697009504</v>
      </c>
      <c r="AD3" s="5">
        <f t="shared" si="1"/>
        <v>2232.2044230672163</v>
      </c>
      <c r="AE3" s="5">
        <f t="shared" si="1"/>
        <v>2238.7511028229374</v>
      </c>
      <c r="AF3" s="5">
        <f t="shared" si="1"/>
        <v>2245.3864226174655</v>
      </c>
      <c r="AG3" s="5">
        <f t="shared" si="1"/>
        <v>2257.0033028329235</v>
      </c>
      <c r="AH3" s="5">
        <f t="shared" si="1"/>
        <v>2271.6192932343301</v>
      </c>
      <c r="AI3" s="5">
        <f t="shared" si="1"/>
        <v>2289.4053023831734</v>
      </c>
    </row>
    <row r="4" spans="1:35" s="2" customFormat="1" ht="12.75" x14ac:dyDescent="0.2">
      <c r="A4" s="4" t="s">
        <v>49</v>
      </c>
      <c r="B4" s="5">
        <f t="shared" si="1"/>
        <v>315.23844465572904</v>
      </c>
      <c r="C4" s="5">
        <f t="shared" si="1"/>
        <v>322.87923399323029</v>
      </c>
      <c r="D4" s="5">
        <f t="shared" si="1"/>
        <v>326.7984062277186</v>
      </c>
      <c r="E4" s="5">
        <f t="shared" si="1"/>
        <v>331.83844855015707</v>
      </c>
      <c r="F4" s="5">
        <f t="shared" si="1"/>
        <v>341.87713775593249</v>
      </c>
      <c r="G4" s="5">
        <f t="shared" si="1"/>
        <v>351.56528710625554</v>
      </c>
      <c r="H4" s="5">
        <f t="shared" si="1"/>
        <v>361.13880939237242</v>
      </c>
      <c r="I4" s="5">
        <f t="shared" si="1"/>
        <v>370.7659757836268</v>
      </c>
      <c r="J4" s="5">
        <f t="shared" si="1"/>
        <v>380.67589808094772</v>
      </c>
      <c r="K4" s="5">
        <f t="shared" si="1"/>
        <v>391.22673480562588</v>
      </c>
      <c r="L4" s="5">
        <f t="shared" si="1"/>
        <v>403.90212338169238</v>
      </c>
      <c r="M4" s="5">
        <f t="shared" si="1"/>
        <v>419.36526815991272</v>
      </c>
      <c r="N4" s="5">
        <f t="shared" si="1"/>
        <v>437.84538599688801</v>
      </c>
      <c r="O4" s="5">
        <f t="shared" si="1"/>
        <v>459.61504586458614</v>
      </c>
      <c r="P4" s="5">
        <f t="shared" si="1"/>
        <v>485.97148048656663</v>
      </c>
      <c r="Q4" s="5">
        <f t="shared" si="1"/>
        <v>532.11312432388218</v>
      </c>
      <c r="R4" s="5">
        <f t="shared" si="1"/>
        <v>611.67880284598982</v>
      </c>
      <c r="S4" s="5">
        <f t="shared" si="1"/>
        <v>705.74330996373237</v>
      </c>
      <c r="T4" s="5">
        <f t="shared" si="1"/>
        <v>829.62859139625289</v>
      </c>
      <c r="U4" s="5">
        <f t="shared" si="1"/>
        <v>931.14874857389952</v>
      </c>
      <c r="V4" s="5">
        <f t="shared" si="1"/>
        <v>998.31475772274348</v>
      </c>
      <c r="W4" s="5">
        <f t="shared" si="1"/>
        <v>1034.081274513605</v>
      </c>
      <c r="X4" s="5">
        <f t="shared" si="1"/>
        <v>1054.5674278798704</v>
      </c>
      <c r="Y4" s="5">
        <f t="shared" si="1"/>
        <v>1075.4137442109961</v>
      </c>
      <c r="Z4" s="5">
        <f t="shared" si="1"/>
        <v>1091.6697346124022</v>
      </c>
      <c r="AA4" s="5">
        <f t="shared" si="1"/>
        <v>1102.9959067261059</v>
      </c>
      <c r="AB4" s="5">
        <f t="shared" si="1"/>
        <v>1111.1821163346858</v>
      </c>
      <c r="AC4" s="5">
        <f t="shared" si="1"/>
        <v>1117.3282697009515</v>
      </c>
      <c r="AD4" s="5">
        <f t="shared" si="1"/>
        <v>1122.0944230672171</v>
      </c>
      <c r="AE4" s="5">
        <f t="shared" si="1"/>
        <v>1125.9511028229385</v>
      </c>
      <c r="AF4" s="5">
        <f t="shared" si="1"/>
        <v>1129.2764226174666</v>
      </c>
      <c r="AG4" s="5">
        <f t="shared" si="1"/>
        <v>1132.2233028329247</v>
      </c>
      <c r="AH4" s="5">
        <f t="shared" si="1"/>
        <v>1135.0092932343302</v>
      </c>
      <c r="AI4" s="5">
        <f t="shared" si="1"/>
        <v>1137.505302383174</v>
      </c>
    </row>
    <row r="5" spans="1:35" s="2" customFormat="1" ht="12.75" x14ac:dyDescent="0.2">
      <c r="A5" s="4" t="s">
        <v>50</v>
      </c>
      <c r="B5" s="5">
        <f t="shared" si="1"/>
        <v>315.23844465572904</v>
      </c>
      <c r="C5" s="5">
        <f t="shared" si="1"/>
        <v>322.87923399323029</v>
      </c>
      <c r="D5" s="5">
        <f t="shared" si="1"/>
        <v>327.749386000968</v>
      </c>
      <c r="E5" s="5">
        <f t="shared" si="1"/>
        <v>337.04762452201089</v>
      </c>
      <c r="F5" s="5">
        <f t="shared" si="1"/>
        <v>352.74083693193262</v>
      </c>
      <c r="G5" s="5">
        <f t="shared" si="1"/>
        <v>369.15781729424555</v>
      </c>
      <c r="H5" s="5">
        <f t="shared" si="1"/>
        <v>386.35337153423313</v>
      </c>
      <c r="I5" s="5">
        <f t="shared" si="1"/>
        <v>404.11803509303695</v>
      </c>
      <c r="J5" s="5">
        <f t="shared" si="1"/>
        <v>422.29029253320061</v>
      </c>
      <c r="K5" s="5">
        <f t="shared" si="1"/>
        <v>440.85936528906041</v>
      </c>
      <c r="L5" s="5">
        <f t="shared" si="1"/>
        <v>460.97402479491393</v>
      </c>
      <c r="M5" s="5">
        <f t="shared" si="1"/>
        <v>483.95169690888474</v>
      </c>
      <c r="N5" s="5">
        <f t="shared" si="1"/>
        <v>510.34467046418365</v>
      </c>
      <c r="O5" s="5">
        <f t="shared" si="1"/>
        <v>540.51908198507476</v>
      </c>
      <c r="P5" s="5">
        <f t="shared" si="1"/>
        <v>575.81724045187207</v>
      </c>
      <c r="Q5" s="5">
        <f t="shared" si="1"/>
        <v>631.21936227242054</v>
      </c>
      <c r="R5" s="5">
        <f t="shared" si="1"/>
        <v>720.56312704414017</v>
      </c>
      <c r="S5" s="5">
        <f t="shared" si="1"/>
        <v>824.94388959945252</v>
      </c>
      <c r="T5" s="5">
        <f t="shared" si="1"/>
        <v>959.73050778467405</v>
      </c>
      <c r="U5" s="5">
        <f t="shared" si="1"/>
        <v>1069.4293214679033</v>
      </c>
      <c r="V5" s="5">
        <f t="shared" si="1"/>
        <v>1144.0192295297636</v>
      </c>
      <c r="W5" s="5">
        <f t="shared" si="1"/>
        <v>1186.3447943326346</v>
      </c>
      <c r="X5" s="5">
        <f t="shared" si="1"/>
        <v>1212.4221022473969</v>
      </c>
      <c r="Y5" s="5">
        <f t="shared" si="1"/>
        <v>1238.21482662987</v>
      </c>
      <c r="Z5" s="5">
        <f t="shared" si="1"/>
        <v>1259.4167866682747</v>
      </c>
      <c r="AA5" s="5">
        <f t="shared" si="1"/>
        <v>1275.6894735558717</v>
      </c>
      <c r="AB5" s="5">
        <f t="shared" si="1"/>
        <v>1288.8218157663105</v>
      </c>
      <c r="AC5" s="5">
        <f t="shared" si="1"/>
        <v>1299.9143584364856</v>
      </c>
      <c r="AD5" s="5">
        <f t="shared" si="1"/>
        <v>1309.6259925451704</v>
      </c>
      <c r="AE5" s="5">
        <f t="shared" si="1"/>
        <v>1318.4295317519432</v>
      </c>
      <c r="AF5" s="5">
        <f t="shared" si="1"/>
        <v>1326.7017297449602</v>
      </c>
      <c r="AG5" s="5">
        <f t="shared" si="1"/>
        <v>1334.5937647731175</v>
      </c>
      <c r="AH5" s="5">
        <f t="shared" si="1"/>
        <v>1342.3264329132762</v>
      </c>
      <c r="AI5" s="5">
        <f t="shared" si="1"/>
        <v>1349.7687751237149</v>
      </c>
    </row>
    <row r="6" spans="1:35" s="2" customFormat="1" ht="12.75" x14ac:dyDescent="0.2"/>
    <row r="7" spans="1:35" s="2" customFormat="1" ht="12.75" x14ac:dyDescent="0.2">
      <c r="A7" s="1" t="s">
        <v>7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128.03288609102117</v>
      </c>
      <c r="C8" s="5">
        <v>131.36150710157918</v>
      </c>
      <c r="D8" s="5">
        <v>135.15324531251241</v>
      </c>
      <c r="E8" s="5">
        <v>141.39747063207781</v>
      </c>
      <c r="F8" s="5">
        <v>153.05635946654616</v>
      </c>
      <c r="G8" s="5">
        <v>172.64246945409374</v>
      </c>
      <c r="H8" s="5">
        <v>198.01112607461062</v>
      </c>
      <c r="I8" s="5">
        <v>227.17110984294894</v>
      </c>
      <c r="J8" s="5">
        <v>257.47864747714283</v>
      </c>
      <c r="K8" s="5">
        <v>288.19152467620677</v>
      </c>
      <c r="L8" s="5">
        <v>321.43147401039573</v>
      </c>
      <c r="M8" s="5">
        <v>357.90276533897173</v>
      </c>
      <c r="N8" s="5">
        <v>397.92827672722751</v>
      </c>
      <c r="O8" s="5">
        <v>445.03094154264193</v>
      </c>
      <c r="P8" s="5">
        <v>498.80367100420409</v>
      </c>
      <c r="Q8" s="5">
        <v>559.379293377625</v>
      </c>
      <c r="R8" s="5">
        <v>633.81218490438698</v>
      </c>
      <c r="S8" s="5">
        <v>699.7437084469143</v>
      </c>
      <c r="T8" s="5">
        <v>756.15555279735065</v>
      </c>
      <c r="U8" s="5">
        <v>807.94352554710906</v>
      </c>
      <c r="V8" s="5">
        <v>849.12029327749303</v>
      </c>
      <c r="W8" s="5">
        <v>878.49308558588302</v>
      </c>
      <c r="X8" s="5">
        <v>901.41695438293743</v>
      </c>
      <c r="Y8" s="5">
        <v>916.91841826305347</v>
      </c>
      <c r="Z8" s="5">
        <v>928.07053566385423</v>
      </c>
      <c r="AA8" s="5">
        <v>937.04496772639095</v>
      </c>
      <c r="AB8" s="5">
        <v>944.97590263709913</v>
      </c>
      <c r="AC8" s="5">
        <v>952.11187371224014</v>
      </c>
      <c r="AD8" s="5">
        <v>958.41108833835335</v>
      </c>
      <c r="AE8" s="5">
        <v>964.12175390198047</v>
      </c>
      <c r="AF8" s="5">
        <v>969.27207778966215</v>
      </c>
      <c r="AG8" s="5">
        <v>973.89010442307926</v>
      </c>
      <c r="AH8" s="5">
        <v>978.06371525905274</v>
      </c>
      <c r="AI8" s="5">
        <v>981.92144361384283</v>
      </c>
    </row>
    <row r="9" spans="1:35" s="2" customFormat="1" ht="12.75" x14ac:dyDescent="0.2">
      <c r="A9" s="4" t="s">
        <v>48</v>
      </c>
      <c r="B9" s="5">
        <v>128.03288609102117</v>
      </c>
      <c r="C9" s="5">
        <v>131.36150710157918</v>
      </c>
      <c r="D9" s="5">
        <v>135.0932022959864</v>
      </c>
      <c r="E9" s="5">
        <v>140.29993877663696</v>
      </c>
      <c r="F9" s="5">
        <v>152.59449629011124</v>
      </c>
      <c r="G9" s="5">
        <v>172.4186083063245</v>
      </c>
      <c r="H9" s="5">
        <v>199.89237864659216</v>
      </c>
      <c r="I9" s="5">
        <v>227.27945296182992</v>
      </c>
      <c r="J9" s="5">
        <v>254.8812400726855</v>
      </c>
      <c r="K9" s="5">
        <v>282.57637839718797</v>
      </c>
      <c r="L9" s="5">
        <v>313.96552107522967</v>
      </c>
      <c r="M9" s="5">
        <v>349.15053176868167</v>
      </c>
      <c r="N9" s="5">
        <v>388.00940894100052</v>
      </c>
      <c r="O9" s="5">
        <v>445.47831504486527</v>
      </c>
      <c r="P9" s="5">
        <v>521.68264238642621</v>
      </c>
      <c r="Q9" s="5">
        <v>616.95816962555079</v>
      </c>
      <c r="R9" s="5">
        <v>704.45455508629402</v>
      </c>
      <c r="S9" s="5">
        <v>792.95876157986072</v>
      </c>
      <c r="T9" s="5">
        <v>862.01944070960099</v>
      </c>
      <c r="U9" s="5">
        <v>893.91506664823044</v>
      </c>
      <c r="V9" s="5">
        <v>920.58753583052419</v>
      </c>
      <c r="W9" s="5">
        <v>941.32033094253813</v>
      </c>
      <c r="X9" s="5">
        <v>962.39312605455177</v>
      </c>
      <c r="Y9" s="5">
        <v>983.67608413142511</v>
      </c>
      <c r="Z9" s="5">
        <v>1003.0387162785786</v>
      </c>
      <c r="AA9" s="5">
        <v>1019.4713484257326</v>
      </c>
      <c r="AB9" s="5">
        <v>1028.8136546431663</v>
      </c>
      <c r="AC9" s="5">
        <v>1031.1764497551796</v>
      </c>
      <c r="AD9" s="5">
        <v>1034.0992448671936</v>
      </c>
      <c r="AE9" s="5">
        <v>1037.0122029440668</v>
      </c>
      <c r="AF9" s="5">
        <v>1039.9443461966409</v>
      </c>
      <c r="AG9" s="5">
        <v>1045.2571413086546</v>
      </c>
      <c r="AH9" s="5">
        <v>1051.9997734558085</v>
      </c>
      <c r="AI9" s="5">
        <v>1060.2822426381026</v>
      </c>
    </row>
    <row r="10" spans="1:35" s="2" customFormat="1" ht="12.75" x14ac:dyDescent="0.2">
      <c r="A10" s="4" t="s">
        <v>49</v>
      </c>
      <c r="B10" s="5">
        <v>128.03288609102117</v>
      </c>
      <c r="C10" s="5">
        <v>131.36150710157918</v>
      </c>
      <c r="D10" s="5">
        <v>132.91320229598645</v>
      </c>
      <c r="E10" s="5">
        <v>134.88993877663688</v>
      </c>
      <c r="F10" s="5">
        <v>139.44449629011129</v>
      </c>
      <c r="G10" s="5">
        <v>143.89860830632452</v>
      </c>
      <c r="H10" s="5">
        <v>148.29237864659228</v>
      </c>
      <c r="I10" s="5">
        <v>152.68945296182997</v>
      </c>
      <c r="J10" s="5">
        <v>157.23124007268552</v>
      </c>
      <c r="K10" s="5">
        <v>161.95637839718799</v>
      </c>
      <c r="L10" s="5">
        <v>167.62552107522967</v>
      </c>
      <c r="M10" s="5">
        <v>174.5605317686817</v>
      </c>
      <c r="N10" s="5">
        <v>183.01940894100053</v>
      </c>
      <c r="O10" s="5">
        <v>193.03831504486527</v>
      </c>
      <c r="P10" s="5">
        <v>205.21264238642632</v>
      </c>
      <c r="Q10" s="5">
        <v>226.89816962555108</v>
      </c>
      <c r="R10" s="5">
        <v>264.48455508629416</v>
      </c>
      <c r="S10" s="5">
        <v>309.04876157986115</v>
      </c>
      <c r="T10" s="5">
        <v>367.89944070960121</v>
      </c>
      <c r="U10" s="5">
        <v>416.14506664823057</v>
      </c>
      <c r="V10" s="5">
        <v>447.95753583052448</v>
      </c>
      <c r="W10" s="5">
        <v>464.79033094253799</v>
      </c>
      <c r="X10" s="5">
        <v>474.31312605455156</v>
      </c>
      <c r="Y10" s="5">
        <v>484.04608413142518</v>
      </c>
      <c r="Z10" s="5">
        <v>491.57871627857895</v>
      </c>
      <c r="AA10" s="5">
        <v>496.75134842573266</v>
      </c>
      <c r="AB10" s="5">
        <v>500.46365464316642</v>
      </c>
      <c r="AC10" s="5">
        <v>503.15644975518018</v>
      </c>
      <c r="AD10" s="5">
        <v>505.20924486719383</v>
      </c>
      <c r="AE10" s="5">
        <v>506.8022029440674</v>
      </c>
      <c r="AF10" s="5">
        <v>508.19434619664133</v>
      </c>
      <c r="AG10" s="5">
        <v>509.33714130865502</v>
      </c>
      <c r="AH10" s="5">
        <v>510.43977345580862</v>
      </c>
      <c r="AI10" s="5">
        <v>511.41224263810244</v>
      </c>
    </row>
    <row r="11" spans="1:35" s="2" customFormat="1" ht="12.75" x14ac:dyDescent="0.2">
      <c r="A11" s="4" t="s">
        <v>50</v>
      </c>
      <c r="B11" s="5">
        <v>128.03288609102117</v>
      </c>
      <c r="C11" s="5">
        <v>131.36150710157918</v>
      </c>
      <c r="D11" s="5">
        <v>133.27107312839266</v>
      </c>
      <c r="E11" s="5">
        <v>136.84991714701491</v>
      </c>
      <c r="F11" s="5">
        <v>143.53214387173529</v>
      </c>
      <c r="G11" s="5">
        <v>150.51807795182083</v>
      </c>
      <c r="H11" s="5">
        <v>157.77937796741676</v>
      </c>
      <c r="I11" s="5">
        <v>165.23872496559898</v>
      </c>
      <c r="J11" s="5">
        <v>172.8885778850393</v>
      </c>
      <c r="K11" s="5">
        <v>180.63068466142562</v>
      </c>
      <c r="L11" s="5">
        <v>189.09907473848489</v>
      </c>
      <c r="M11" s="5">
        <v>198.8615257517223</v>
      </c>
      <c r="N11" s="5">
        <v>210.29777091496206</v>
      </c>
      <c r="O11" s="5">
        <v>223.47884716090834</v>
      </c>
      <c r="P11" s="5">
        <v>239.01742107086417</v>
      </c>
      <c r="Q11" s="5">
        <v>264.18697405043218</v>
      </c>
      <c r="R11" s="5">
        <v>305.45245418895479</v>
      </c>
      <c r="S11" s="5">
        <v>353.8984836460541</v>
      </c>
      <c r="T11" s="5">
        <v>416.85082533537224</v>
      </c>
      <c r="U11" s="5">
        <v>468.17371672405955</v>
      </c>
      <c r="V11" s="5">
        <v>502.78005546499315</v>
      </c>
      <c r="W11" s="5">
        <v>522.08046448606694</v>
      </c>
      <c r="X11" s="5">
        <v>533.70681001005664</v>
      </c>
      <c r="Y11" s="5">
        <v>545.30033789275114</v>
      </c>
      <c r="Z11" s="5">
        <v>554.69419170516517</v>
      </c>
      <c r="AA11" s="5">
        <v>561.72804551757929</v>
      </c>
      <c r="AB11" s="5">
        <v>567.30173636513348</v>
      </c>
      <c r="AC11" s="5">
        <v>571.85526424782802</v>
      </c>
      <c r="AD11" s="5">
        <v>575.76879213052223</v>
      </c>
      <c r="AE11" s="5">
        <v>579.22313483751611</v>
      </c>
      <c r="AF11" s="5">
        <v>582.47649975535069</v>
      </c>
      <c r="AG11" s="5">
        <v>585.47970170832502</v>
      </c>
      <c r="AH11" s="5">
        <v>588.44371848559899</v>
      </c>
      <c r="AI11" s="5">
        <v>591.27740933315317</v>
      </c>
    </row>
    <row r="12" spans="1:35" s="2" customFormat="1" ht="12.75" x14ac:dyDescent="0.2"/>
    <row r="13" spans="1:35" s="2" customFormat="1" ht="12.75" x14ac:dyDescent="0.2">
      <c r="A13" s="1" t="s">
        <v>8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187.20555856470784</v>
      </c>
      <c r="C14" s="5">
        <v>191.51772689165111</v>
      </c>
      <c r="D14" s="5">
        <v>197.39191107519665</v>
      </c>
      <c r="E14" s="5">
        <v>207.31251130063103</v>
      </c>
      <c r="F14" s="5">
        <v>223.70418684754816</v>
      </c>
      <c r="G14" s="5">
        <v>249.74810715928089</v>
      </c>
      <c r="H14" s="5">
        <v>282.8365598905084</v>
      </c>
      <c r="I14" s="5">
        <v>320.41411460576268</v>
      </c>
      <c r="J14" s="5">
        <v>359.83003516959235</v>
      </c>
      <c r="K14" s="5">
        <v>400.0834385971105</v>
      </c>
      <c r="L14" s="5">
        <v>442.60598115369208</v>
      </c>
      <c r="M14" s="5">
        <v>488.47303385825728</v>
      </c>
      <c r="N14" s="5">
        <v>537.95190250532505</v>
      </c>
      <c r="O14" s="5">
        <v>595.19640305315545</v>
      </c>
      <c r="P14" s="5">
        <v>659.24859485527202</v>
      </c>
      <c r="Q14" s="5">
        <v>730.2060445880378</v>
      </c>
      <c r="R14" s="5">
        <v>816.14972259044634</v>
      </c>
      <c r="S14" s="5">
        <v>892.56945297380639</v>
      </c>
      <c r="T14" s="5">
        <v>958.29106217887056</v>
      </c>
      <c r="U14" s="5">
        <v>1018.6785362289814</v>
      </c>
      <c r="V14" s="5">
        <v>1067.2315175231506</v>
      </c>
      <c r="W14" s="5">
        <v>1102.6163718154157</v>
      </c>
      <c r="X14" s="5">
        <v>1130.598732187017</v>
      </c>
      <c r="Y14" s="5">
        <v>1150.3411367865208</v>
      </c>
      <c r="Z14" s="5">
        <v>1164.6519047160841</v>
      </c>
      <c r="AA14" s="5">
        <v>1176.0181530538446</v>
      </c>
      <c r="AB14" s="5">
        <v>1186.3124724396114</v>
      </c>
      <c r="AC14" s="5">
        <v>1195.4726823258084</v>
      </c>
      <c r="AD14" s="5">
        <v>1203.8453301787727</v>
      </c>
      <c r="AE14" s="5">
        <v>1211.4578720263314</v>
      </c>
      <c r="AF14" s="5">
        <v>1218.38703704712</v>
      </c>
      <c r="AG14" s="5">
        <v>1224.7600995566668</v>
      </c>
      <c r="AH14" s="5">
        <v>1230.6639704459058</v>
      </c>
      <c r="AI14" s="5">
        <v>1235.985015468875</v>
      </c>
    </row>
    <row r="15" spans="1:35" s="2" customFormat="1" ht="12.75" x14ac:dyDescent="0.2">
      <c r="A15" s="4" t="s">
        <v>48</v>
      </c>
      <c r="B15" s="5">
        <v>187.20555856470784</v>
      </c>
      <c r="C15" s="5">
        <v>191.51772689165111</v>
      </c>
      <c r="D15" s="5">
        <v>197.07520393173212</v>
      </c>
      <c r="E15" s="5">
        <v>204.9485097735201</v>
      </c>
      <c r="F15" s="5">
        <v>218.86264146582121</v>
      </c>
      <c r="G15" s="5">
        <v>240.95667879993101</v>
      </c>
      <c r="H15" s="5">
        <v>271.35643074578007</v>
      </c>
      <c r="I15" s="5">
        <v>301.81652282179681</v>
      </c>
      <c r="J15" s="5">
        <v>332.46465800826212</v>
      </c>
      <c r="K15" s="5">
        <v>363.43035640843777</v>
      </c>
      <c r="L15" s="5">
        <v>398.5466023064626</v>
      </c>
      <c r="M15" s="5">
        <v>437.90473639123093</v>
      </c>
      <c r="N15" s="5">
        <v>481.41597705588742</v>
      </c>
      <c r="O15" s="5">
        <v>545.1467308197208</v>
      </c>
      <c r="P15" s="5">
        <v>629.31883810014006</v>
      </c>
      <c r="Q15" s="5">
        <v>734.43495469833135</v>
      </c>
      <c r="R15" s="5">
        <v>830.96424775969547</v>
      </c>
      <c r="S15" s="5">
        <v>928.52454838387109</v>
      </c>
      <c r="T15" s="5">
        <v>1004.8791506866515</v>
      </c>
      <c r="U15" s="5">
        <v>1040.2436819256686</v>
      </c>
      <c r="V15" s="5">
        <v>1069.9672218922185</v>
      </c>
      <c r="W15" s="5">
        <v>1093.1309435710668</v>
      </c>
      <c r="X15" s="5">
        <v>1116.6943018253189</v>
      </c>
      <c r="Y15" s="5">
        <v>1140.5276600795708</v>
      </c>
      <c r="Z15" s="5">
        <v>1162.2210183338229</v>
      </c>
      <c r="AA15" s="5">
        <v>1180.6645583003731</v>
      </c>
      <c r="AB15" s="5">
        <v>1191.3984616915191</v>
      </c>
      <c r="AC15" s="5">
        <v>1194.3818199457708</v>
      </c>
      <c r="AD15" s="5">
        <v>1198.1051782000227</v>
      </c>
      <c r="AE15" s="5">
        <v>1201.7388998788708</v>
      </c>
      <c r="AF15" s="5">
        <v>1205.4420764208248</v>
      </c>
      <c r="AG15" s="5">
        <v>1211.7461615242692</v>
      </c>
      <c r="AH15" s="5">
        <v>1219.6195197785214</v>
      </c>
      <c r="AI15" s="5">
        <v>1229.1230597450708</v>
      </c>
    </row>
    <row r="16" spans="1:35" s="2" customFormat="1" ht="12.75" x14ac:dyDescent="0.2">
      <c r="A16" s="4" t="s">
        <v>49</v>
      </c>
      <c r="B16" s="5">
        <v>187.20555856470784</v>
      </c>
      <c r="C16" s="5">
        <v>191.51772689165111</v>
      </c>
      <c r="D16" s="5">
        <v>193.88520393173212</v>
      </c>
      <c r="E16" s="5">
        <v>196.94850977352016</v>
      </c>
      <c r="F16" s="5">
        <v>202.43264146582123</v>
      </c>
      <c r="G16" s="5">
        <v>207.66667879993102</v>
      </c>
      <c r="H16" s="5">
        <v>212.84643074578011</v>
      </c>
      <c r="I16" s="5">
        <v>218.0765228217968</v>
      </c>
      <c r="J16" s="5">
        <v>223.44465800826217</v>
      </c>
      <c r="K16" s="5">
        <v>229.27035640843789</v>
      </c>
      <c r="L16" s="5">
        <v>236.27660230646271</v>
      </c>
      <c r="M16" s="5">
        <v>244.80473639123102</v>
      </c>
      <c r="N16" s="5">
        <v>254.82597705588745</v>
      </c>
      <c r="O16" s="5">
        <v>266.57673081972086</v>
      </c>
      <c r="P16" s="5">
        <v>280.75883810014034</v>
      </c>
      <c r="Q16" s="5">
        <v>305.2149546983311</v>
      </c>
      <c r="R16" s="5">
        <v>347.19424775969566</v>
      </c>
      <c r="S16" s="5">
        <v>396.69454838387122</v>
      </c>
      <c r="T16" s="5">
        <v>461.72915068665162</v>
      </c>
      <c r="U16" s="5">
        <v>515.00368192566896</v>
      </c>
      <c r="V16" s="5">
        <v>550.35722189221894</v>
      </c>
      <c r="W16" s="5">
        <v>569.29094357106703</v>
      </c>
      <c r="X16" s="5">
        <v>580.25430182531886</v>
      </c>
      <c r="Y16" s="5">
        <v>591.36766007957101</v>
      </c>
      <c r="Z16" s="5">
        <v>600.09101833382317</v>
      </c>
      <c r="AA16" s="5">
        <v>606.24455830037323</v>
      </c>
      <c r="AB16" s="5">
        <v>610.71846169151934</v>
      </c>
      <c r="AC16" s="5">
        <v>614.17181994577129</v>
      </c>
      <c r="AD16" s="5">
        <v>616.88517820002323</v>
      </c>
      <c r="AE16" s="5">
        <v>619.14889987887125</v>
      </c>
      <c r="AF16" s="5">
        <v>621.08207642082527</v>
      </c>
      <c r="AG16" s="5">
        <v>622.88616152426971</v>
      </c>
      <c r="AH16" s="5">
        <v>624.56951977852168</v>
      </c>
      <c r="AI16" s="5">
        <v>626.09305974507163</v>
      </c>
    </row>
    <row r="17" spans="1:35" s="2" customFormat="1" ht="12.75" x14ac:dyDescent="0.2">
      <c r="A17" s="4" t="s">
        <v>50</v>
      </c>
      <c r="B17" s="5">
        <v>187.20555856470784</v>
      </c>
      <c r="C17" s="5">
        <v>191.51772689165111</v>
      </c>
      <c r="D17" s="5">
        <v>194.47831287257534</v>
      </c>
      <c r="E17" s="5">
        <v>200.19770737499599</v>
      </c>
      <c r="F17" s="5">
        <v>209.20869306019733</v>
      </c>
      <c r="G17" s="5">
        <v>218.63973934242472</v>
      </c>
      <c r="H17" s="5">
        <v>228.57399356681634</v>
      </c>
      <c r="I17" s="5">
        <v>238.87931012743798</v>
      </c>
      <c r="J17" s="5">
        <v>249.40171464816132</v>
      </c>
      <c r="K17" s="5">
        <v>260.22868062763479</v>
      </c>
      <c r="L17" s="5">
        <v>271.87495005642904</v>
      </c>
      <c r="M17" s="5">
        <v>285.09017115716244</v>
      </c>
      <c r="N17" s="5">
        <v>300.04689954922156</v>
      </c>
      <c r="O17" s="5">
        <v>317.04023482416636</v>
      </c>
      <c r="P17" s="5">
        <v>336.79981938100792</v>
      </c>
      <c r="Q17" s="5">
        <v>367.03238822198836</v>
      </c>
      <c r="R17" s="5">
        <v>415.11067285518538</v>
      </c>
      <c r="S17" s="5">
        <v>471.04540595339842</v>
      </c>
      <c r="T17" s="5">
        <v>542.87968244930175</v>
      </c>
      <c r="U17" s="5">
        <v>601.25560474384372</v>
      </c>
      <c r="V17" s="5">
        <v>641.2391740647704</v>
      </c>
      <c r="W17" s="5">
        <v>664.26432984656753</v>
      </c>
      <c r="X17" s="5">
        <v>678.71529223734024</v>
      </c>
      <c r="Y17" s="5">
        <v>692.91448873711875</v>
      </c>
      <c r="Z17" s="5">
        <v>704.72259496310949</v>
      </c>
      <c r="AA17" s="5">
        <v>713.96142803829241</v>
      </c>
      <c r="AB17" s="5">
        <v>721.52007940117699</v>
      </c>
      <c r="AC17" s="5">
        <v>728.05909418865747</v>
      </c>
      <c r="AD17" s="5">
        <v>733.85720041464833</v>
      </c>
      <c r="AE17" s="5">
        <v>739.20639691442705</v>
      </c>
      <c r="AF17" s="5">
        <v>744.22522998960937</v>
      </c>
      <c r="AG17" s="5">
        <v>749.11406306479239</v>
      </c>
      <c r="AH17" s="5">
        <v>753.88271442767712</v>
      </c>
      <c r="AI17" s="5">
        <v>758.49136579056176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B1"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3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1370.6180820530572</v>
      </c>
      <c r="C2" s="5">
        <f t="shared" ref="C2:AI2" si="0">SUM(C8,C14)</f>
        <v>1387.6741538927799</v>
      </c>
      <c r="D2" s="5">
        <f t="shared" si="0"/>
        <v>1453.1521299709425</v>
      </c>
      <c r="E2" s="5">
        <f t="shared" si="0"/>
        <v>1466.5198936251204</v>
      </c>
      <c r="F2" s="5">
        <f t="shared" si="0"/>
        <v>1496.1275250607337</v>
      </c>
      <c r="G2" s="5">
        <f t="shared" si="0"/>
        <v>1523.2474480145042</v>
      </c>
      <c r="H2" s="5">
        <f t="shared" si="0"/>
        <v>1555.5824987482158</v>
      </c>
      <c r="I2" s="5">
        <f t="shared" si="0"/>
        <v>1598.8781718447224</v>
      </c>
      <c r="J2" s="5">
        <f t="shared" si="0"/>
        <v>1663.0874304766023</v>
      </c>
      <c r="K2" s="5">
        <f t="shared" si="0"/>
        <v>1753.9518057308712</v>
      </c>
      <c r="L2" s="5">
        <f t="shared" si="0"/>
        <v>1882.1211151371263</v>
      </c>
      <c r="M2" s="5">
        <f t="shared" si="0"/>
        <v>2042.2143625649237</v>
      </c>
      <c r="N2" s="5">
        <f t="shared" si="0"/>
        <v>2232.1984895414389</v>
      </c>
      <c r="O2" s="5">
        <f t="shared" si="0"/>
        <v>2448.9002389949965</v>
      </c>
      <c r="P2" s="5">
        <f t="shared" si="0"/>
        <v>2675.4946271451108</v>
      </c>
      <c r="Q2" s="5">
        <f t="shared" si="0"/>
        <v>2899.6687734596703</v>
      </c>
      <c r="R2" s="5">
        <f t="shared" si="0"/>
        <v>3129.5453611920284</v>
      </c>
      <c r="S2" s="5">
        <f t="shared" si="0"/>
        <v>3377.0993590278467</v>
      </c>
      <c r="T2" s="5">
        <f t="shared" si="0"/>
        <v>3611.7572659652487</v>
      </c>
      <c r="U2" s="5">
        <f t="shared" si="0"/>
        <v>3862.2413158646095</v>
      </c>
      <c r="V2" s="5">
        <f t="shared" si="0"/>
        <v>4129.8412324575092</v>
      </c>
      <c r="W2" s="5">
        <f t="shared" si="0"/>
        <v>4394.0799024123062</v>
      </c>
      <c r="X2" s="5">
        <f t="shared" si="0"/>
        <v>4663.3918409332055</v>
      </c>
      <c r="Y2" s="5">
        <f t="shared" si="0"/>
        <v>4924.173063242888</v>
      </c>
      <c r="Z2" s="5">
        <f t="shared" si="0"/>
        <v>5181.72928701413</v>
      </c>
      <c r="AA2" s="5">
        <f t="shared" si="0"/>
        <v>5424.6231124221449</v>
      </c>
      <c r="AB2" s="5">
        <f t="shared" si="0"/>
        <v>5649.2527672685064</v>
      </c>
      <c r="AC2" s="5">
        <f t="shared" si="0"/>
        <v>5847.0755380094088</v>
      </c>
      <c r="AD2" s="5">
        <f t="shared" si="0"/>
        <v>6035.4325886424867</v>
      </c>
      <c r="AE2" s="5">
        <f t="shared" si="0"/>
        <v>6229.3573645091947</v>
      </c>
      <c r="AF2" s="5">
        <f t="shared" si="0"/>
        <v>6406.432005335022</v>
      </c>
      <c r="AG2" s="5">
        <f t="shared" si="0"/>
        <v>6588.0501832021528</v>
      </c>
      <c r="AH2" s="5">
        <f t="shared" si="0"/>
        <v>6750.3421228070783</v>
      </c>
      <c r="AI2" s="5">
        <f t="shared" si="0"/>
        <v>6903.8782989127358</v>
      </c>
    </row>
    <row r="3" spans="1:35" s="2" customFormat="1" ht="12.75" x14ac:dyDescent="0.2">
      <c r="A3" s="4" t="s">
        <v>48</v>
      </c>
      <c r="B3" s="5">
        <f t="shared" ref="B3:AI5" si="1">SUM(B9,B15)</f>
        <v>1370.6180820530572</v>
      </c>
      <c r="C3" s="5">
        <f t="shared" si="1"/>
        <v>1387.6741538927799</v>
      </c>
      <c r="D3" s="5">
        <f t="shared" si="1"/>
        <v>1439.8921299709427</v>
      </c>
      <c r="E3" s="5">
        <f t="shared" si="1"/>
        <v>1449.7898936251195</v>
      </c>
      <c r="F3" s="5">
        <f t="shared" si="1"/>
        <v>1460.3863549268485</v>
      </c>
      <c r="G3" s="5">
        <f t="shared" si="1"/>
        <v>1469.8491396166996</v>
      </c>
      <c r="H3" s="5">
        <f t="shared" si="1"/>
        <v>1489.3030493416261</v>
      </c>
      <c r="I3" s="5">
        <f t="shared" si="1"/>
        <v>1513.6329033792563</v>
      </c>
      <c r="J3" s="5">
        <f t="shared" si="1"/>
        <v>1539.3439855958291</v>
      </c>
      <c r="K3" s="5">
        <f t="shared" si="1"/>
        <v>1572.6004085079385</v>
      </c>
      <c r="L3" s="5">
        <f t="shared" si="1"/>
        <v>1599.581904856138</v>
      </c>
      <c r="M3" s="5">
        <f t="shared" si="1"/>
        <v>1627.1521982945492</v>
      </c>
      <c r="N3" s="5">
        <f t="shared" si="1"/>
        <v>1655.1478848289153</v>
      </c>
      <c r="O3" s="5">
        <f t="shared" si="1"/>
        <v>1683.5835119981289</v>
      </c>
      <c r="P3" s="5">
        <f t="shared" si="1"/>
        <v>1712.347610074165</v>
      </c>
      <c r="Q3" s="5">
        <f t="shared" si="1"/>
        <v>1741.4198520451514</v>
      </c>
      <c r="R3" s="5">
        <f t="shared" si="1"/>
        <v>1770.5442104158999</v>
      </c>
      <c r="S3" s="5">
        <f t="shared" si="1"/>
        <v>1799.8476892379304</v>
      </c>
      <c r="T3" s="5">
        <f t="shared" si="1"/>
        <v>1829.2219170470817</v>
      </c>
      <c r="U3" s="5">
        <f t="shared" si="1"/>
        <v>1858.7567632817547</v>
      </c>
      <c r="V3" s="5">
        <f t="shared" si="1"/>
        <v>1888.4101115421884</v>
      </c>
      <c r="W3" s="5">
        <f t="shared" si="1"/>
        <v>1917.7811850362555</v>
      </c>
      <c r="X3" s="5">
        <f t="shared" si="1"/>
        <v>1940.6855131669527</v>
      </c>
      <c r="Y3" s="5">
        <f t="shared" si="1"/>
        <v>1963.3891455394287</v>
      </c>
      <c r="Z3" s="5">
        <f t="shared" si="1"/>
        <v>1985.8502845853011</v>
      </c>
      <c r="AA3" s="5">
        <f t="shared" si="1"/>
        <v>2008.105208694687</v>
      </c>
      <c r="AB3" s="5">
        <f t="shared" si="1"/>
        <v>2030.1797063495392</v>
      </c>
      <c r="AC3" s="5">
        <f t="shared" si="1"/>
        <v>2052.0991510212984</v>
      </c>
      <c r="AD3" s="5">
        <f t="shared" si="1"/>
        <v>2073.5729341218989</v>
      </c>
      <c r="AE3" s="5">
        <f t="shared" si="1"/>
        <v>2094.6585901297431</v>
      </c>
      <c r="AF3" s="5">
        <f t="shared" si="1"/>
        <v>2115.4473022797033</v>
      </c>
      <c r="AG3" s="5">
        <f t="shared" si="1"/>
        <v>2135.9019826101007</v>
      </c>
      <c r="AH3" s="5">
        <f t="shared" si="1"/>
        <v>2155.9388485428708</v>
      </c>
      <c r="AI3" s="5">
        <f t="shared" si="1"/>
        <v>2175.6349679739687</v>
      </c>
    </row>
    <row r="4" spans="1:35" s="2" customFormat="1" ht="12.75" x14ac:dyDescent="0.2">
      <c r="A4" s="4" t="s">
        <v>49</v>
      </c>
      <c r="B4" s="5">
        <f t="shared" si="1"/>
        <v>1370.6180820530572</v>
      </c>
      <c r="C4" s="5">
        <f t="shared" si="1"/>
        <v>1387.6741538927799</v>
      </c>
      <c r="D4" s="5">
        <f t="shared" si="1"/>
        <v>1439.8617513871363</v>
      </c>
      <c r="E4" s="5">
        <f t="shared" si="1"/>
        <v>1440.0354946657726</v>
      </c>
      <c r="F4" s="5">
        <f t="shared" si="1"/>
        <v>1440.4195801015085</v>
      </c>
      <c r="G4" s="5">
        <f t="shared" si="1"/>
        <v>1440.8374317543248</v>
      </c>
      <c r="H4" s="5">
        <f t="shared" si="1"/>
        <v>1445.118752074321</v>
      </c>
      <c r="I4" s="5">
        <f t="shared" si="1"/>
        <v>1449.4481950077875</v>
      </c>
      <c r="J4" s="5">
        <f t="shared" si="1"/>
        <v>1453.9575208679166</v>
      </c>
      <c r="K4" s="5">
        <f t="shared" si="1"/>
        <v>1458.9549435303484</v>
      </c>
      <c r="L4" s="5">
        <f t="shared" si="1"/>
        <v>1464.9625707731445</v>
      </c>
      <c r="M4" s="5">
        <f t="shared" si="1"/>
        <v>1472.129956466857</v>
      </c>
      <c r="N4" s="5">
        <f t="shared" si="1"/>
        <v>1480.0046314390827</v>
      </c>
      <c r="O4" s="5">
        <f t="shared" si="1"/>
        <v>1488.2172026713233</v>
      </c>
      <c r="P4" s="5">
        <f t="shared" si="1"/>
        <v>1496.3801655883569</v>
      </c>
      <c r="Q4" s="5">
        <f t="shared" si="1"/>
        <v>1504.4651143435567</v>
      </c>
      <c r="R4" s="5">
        <f t="shared" si="1"/>
        <v>1512.4893141116354</v>
      </c>
      <c r="S4" s="5">
        <f t="shared" si="1"/>
        <v>1520.4140017436396</v>
      </c>
      <c r="T4" s="5">
        <f t="shared" si="1"/>
        <v>1528.2449788225081</v>
      </c>
      <c r="U4" s="5">
        <f t="shared" si="1"/>
        <v>1535.7613625359936</v>
      </c>
      <c r="V4" s="5">
        <f t="shared" si="1"/>
        <v>1543.0225324143344</v>
      </c>
      <c r="W4" s="5">
        <f t="shared" si="1"/>
        <v>1549.9444095453193</v>
      </c>
      <c r="X4" s="5">
        <f t="shared" si="1"/>
        <v>1556.6021062771943</v>
      </c>
      <c r="Y4" s="5">
        <f t="shared" si="1"/>
        <v>1563.0240517823049</v>
      </c>
      <c r="Z4" s="5">
        <f t="shared" si="1"/>
        <v>1569.124121557853</v>
      </c>
      <c r="AA4" s="5">
        <f t="shared" si="1"/>
        <v>1575.0553713047429</v>
      </c>
      <c r="AB4" s="5">
        <f t="shared" si="1"/>
        <v>1580.7587747065852</v>
      </c>
      <c r="AC4" s="5">
        <f t="shared" si="1"/>
        <v>1586.1893135500272</v>
      </c>
      <c r="AD4" s="5">
        <f t="shared" si="1"/>
        <v>1591.4794251104522</v>
      </c>
      <c r="AE4" s="5">
        <f t="shared" si="1"/>
        <v>1596.3806658987701</v>
      </c>
      <c r="AF4" s="5">
        <f t="shared" si="1"/>
        <v>1600.9539367451775</v>
      </c>
      <c r="AG4" s="5">
        <f t="shared" si="1"/>
        <v>1605.2292245486874</v>
      </c>
      <c r="AH4" s="5">
        <f t="shared" si="1"/>
        <v>1609.25244835285</v>
      </c>
      <c r="AI4" s="5">
        <f t="shared" si="1"/>
        <v>1613.0260798155157</v>
      </c>
    </row>
    <row r="5" spans="1:35" s="2" customFormat="1" ht="12.75" x14ac:dyDescent="0.2">
      <c r="A5" s="4" t="s">
        <v>50</v>
      </c>
      <c r="B5" s="5">
        <f t="shared" si="1"/>
        <v>1370.6180820530572</v>
      </c>
      <c r="C5" s="5">
        <f t="shared" si="1"/>
        <v>1387.6741538927799</v>
      </c>
      <c r="D5" s="5">
        <f t="shared" si="1"/>
        <v>1439.8921299709427</v>
      </c>
      <c r="E5" s="5">
        <f t="shared" si="1"/>
        <v>1456.4498936251198</v>
      </c>
      <c r="F5" s="5">
        <f t="shared" si="1"/>
        <v>1470.8875250607339</v>
      </c>
      <c r="G5" s="5">
        <f t="shared" si="1"/>
        <v>1486.9174480145041</v>
      </c>
      <c r="H5" s="5">
        <f t="shared" si="1"/>
        <v>1511.6924987482157</v>
      </c>
      <c r="I5" s="5">
        <f t="shared" si="1"/>
        <v>1544.078171844722</v>
      </c>
      <c r="J5" s="5">
        <f t="shared" si="1"/>
        <v>1583.3874304766023</v>
      </c>
      <c r="K5" s="5">
        <f t="shared" si="1"/>
        <v>1634.3718057308706</v>
      </c>
      <c r="L5" s="5">
        <f t="shared" si="1"/>
        <v>1699.8911151371258</v>
      </c>
      <c r="M5" s="5">
        <f t="shared" si="1"/>
        <v>1777.144362564924</v>
      </c>
      <c r="N5" s="5">
        <f t="shared" si="1"/>
        <v>1864.1184895414394</v>
      </c>
      <c r="O5" s="5">
        <f t="shared" si="1"/>
        <v>1959.6202389949958</v>
      </c>
      <c r="P5" s="5">
        <f t="shared" si="1"/>
        <v>2057.2346271451102</v>
      </c>
      <c r="Q5" s="5">
        <f t="shared" si="1"/>
        <v>2152.7887734596702</v>
      </c>
      <c r="R5" s="5">
        <f t="shared" si="1"/>
        <v>2249.1153611920295</v>
      </c>
      <c r="S5" s="5">
        <f t="shared" si="1"/>
        <v>2350.0893590278465</v>
      </c>
      <c r="T5" s="5">
        <f t="shared" si="1"/>
        <v>2445.6772659652488</v>
      </c>
      <c r="U5" s="5">
        <f t="shared" si="1"/>
        <v>2545.351315864611</v>
      </c>
      <c r="V5" s="5">
        <f t="shared" si="1"/>
        <v>2649.4612324575091</v>
      </c>
      <c r="W5" s="5">
        <f t="shared" si="1"/>
        <v>2751.3399024123064</v>
      </c>
      <c r="X5" s="5">
        <f t="shared" si="1"/>
        <v>2849.7618409332053</v>
      </c>
      <c r="Y5" s="5">
        <f t="shared" si="1"/>
        <v>2944.3630632428867</v>
      </c>
      <c r="Z5" s="5">
        <f t="shared" si="1"/>
        <v>3036.9092870141299</v>
      </c>
      <c r="AA5" s="5">
        <f t="shared" si="1"/>
        <v>3123.8031124221452</v>
      </c>
      <c r="AB5" s="5">
        <f t="shared" si="1"/>
        <v>3203.9727672685058</v>
      </c>
      <c r="AC5" s="5">
        <f t="shared" si="1"/>
        <v>3274.8855380094101</v>
      </c>
      <c r="AD5" s="5">
        <f t="shared" si="1"/>
        <v>3342.1025886424859</v>
      </c>
      <c r="AE5" s="5">
        <f t="shared" si="1"/>
        <v>3410.3773645091965</v>
      </c>
      <c r="AF5" s="5">
        <f t="shared" si="1"/>
        <v>3472.7320053350222</v>
      </c>
      <c r="AG5" s="5">
        <f t="shared" si="1"/>
        <v>3535.9601832021535</v>
      </c>
      <c r="AH5" s="5">
        <f t="shared" si="1"/>
        <v>3592.622122807079</v>
      </c>
      <c r="AI5" s="5">
        <f t="shared" si="1"/>
        <v>3646.0882989127376</v>
      </c>
    </row>
    <row r="6" spans="1:35" s="2" customFormat="1" ht="12.75" x14ac:dyDescent="0.2"/>
    <row r="7" spans="1:35" s="2" customFormat="1" ht="12.75" x14ac:dyDescent="0.2">
      <c r="A7" s="1" t="s">
        <v>4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645.86006883619211</v>
      </c>
      <c r="C8" s="5">
        <v>661.86006883619189</v>
      </c>
      <c r="D8" s="5">
        <v>689.9166484093447</v>
      </c>
      <c r="E8" s="5">
        <v>695.54414925862375</v>
      </c>
      <c r="F8" s="5">
        <v>712.03761125553274</v>
      </c>
      <c r="G8" s="5">
        <v>723.35411448279262</v>
      </c>
      <c r="H8" s="5">
        <v>736.53493736151006</v>
      </c>
      <c r="I8" s="5">
        <v>753.90344942127001</v>
      </c>
      <c r="J8" s="5">
        <v>779.66621751090997</v>
      </c>
      <c r="K8" s="5">
        <v>816.13145337255571</v>
      </c>
      <c r="L8" s="5">
        <v>868.09674692569445</v>
      </c>
      <c r="M8" s="5">
        <v>933.47195140862459</v>
      </c>
      <c r="N8" s="5">
        <v>1011.676537466032</v>
      </c>
      <c r="O8" s="5">
        <v>1101.3817419489621</v>
      </c>
      <c r="P8" s="5">
        <v>1195.4868921375146</v>
      </c>
      <c r="Q8" s="5">
        <v>1288.7206459890049</v>
      </c>
      <c r="R8" s="5">
        <v>1384.5759904394056</v>
      </c>
      <c r="S8" s="5">
        <v>1488.1446755736454</v>
      </c>
      <c r="T8" s="5">
        <v>1586.313504072471</v>
      </c>
      <c r="U8" s="5">
        <v>1691.3929891697646</v>
      </c>
      <c r="V8" s="5">
        <v>1803.9636440994113</v>
      </c>
      <c r="W8" s="5">
        <v>1915.23288996768</v>
      </c>
      <c r="X8" s="5">
        <v>2028.7675294553192</v>
      </c>
      <c r="Y8" s="5">
        <v>2138.7456020941213</v>
      </c>
      <c r="Z8" s="5">
        <v>2247.4388579690126</v>
      </c>
      <c r="AA8" s="5">
        <v>2349.9366786544733</v>
      </c>
      <c r="AB8" s="5">
        <v>2444.6908142354282</v>
      </c>
      <c r="AC8" s="5">
        <v>2527.986830541583</v>
      </c>
      <c r="AD8" s="5">
        <v>2607.3409118281606</v>
      </c>
      <c r="AE8" s="5">
        <v>2689.1355317972525</v>
      </c>
      <c r="AF8" s="5">
        <v>2763.799348406174</v>
      </c>
      <c r="AG8" s="5">
        <v>2840.447309059105</v>
      </c>
      <c r="AH8" s="5">
        <v>2908.8706506070889</v>
      </c>
      <c r="AI8" s="5">
        <v>2973.6111231350565</v>
      </c>
    </row>
    <row r="9" spans="1:35" s="2" customFormat="1" ht="12.75" x14ac:dyDescent="0.2">
      <c r="A9" s="4" t="s">
        <v>48</v>
      </c>
      <c r="B9" s="5">
        <v>645.86006883619211</v>
      </c>
      <c r="C9" s="5">
        <v>661.86006883619189</v>
      </c>
      <c r="D9" s="5">
        <v>684.20664840934478</v>
      </c>
      <c r="E9" s="5">
        <v>688.37414925862311</v>
      </c>
      <c r="F9" s="5">
        <v>692.79534793672178</v>
      </c>
      <c r="G9" s="5">
        <v>696.63837644275691</v>
      </c>
      <c r="H9" s="5">
        <v>704.50627600707924</v>
      </c>
      <c r="I9" s="5">
        <v>714.12479739403909</v>
      </c>
      <c r="J9" s="5">
        <v>724.07468966943065</v>
      </c>
      <c r="K9" s="5">
        <v>741.0905303681368</v>
      </c>
      <c r="L9" s="5">
        <v>751.39747727761699</v>
      </c>
      <c r="M9" s="5">
        <v>761.86872771712387</v>
      </c>
      <c r="N9" s="5">
        <v>772.45150513396436</v>
      </c>
      <c r="O9" s="5">
        <v>783.14529629425442</v>
      </c>
      <c r="P9" s="5">
        <v>793.97031158127425</v>
      </c>
      <c r="Q9" s="5">
        <v>804.88614295278046</v>
      </c>
      <c r="R9" s="5">
        <v>815.80259274980904</v>
      </c>
      <c r="S9" s="5">
        <v>826.79966097236013</v>
      </c>
      <c r="T9" s="5">
        <v>837.8467291949114</v>
      </c>
      <c r="U9" s="5">
        <v>848.95441584298464</v>
      </c>
      <c r="V9" s="5">
        <v>860.12210249105874</v>
      </c>
      <c r="W9" s="5">
        <v>871.2303278216466</v>
      </c>
      <c r="X9" s="5">
        <v>879.63713136654064</v>
      </c>
      <c r="Y9" s="5">
        <v>888.04684210439939</v>
      </c>
      <c r="Z9" s="5">
        <v>896.40193373731177</v>
      </c>
      <c r="AA9" s="5">
        <v>904.74044579707197</v>
      </c>
      <c r="AB9" s="5">
        <v>913.06794411338194</v>
      </c>
      <c r="AC9" s="5">
        <v>921.38381026071909</v>
      </c>
      <c r="AD9" s="5">
        <v>929.61939900608354</v>
      </c>
      <c r="AE9" s="5">
        <v>937.77955256201653</v>
      </c>
      <c r="AF9" s="5">
        <v>945.90602101344507</v>
      </c>
      <c r="AG9" s="5">
        <v>953.96550184947762</v>
      </c>
      <c r="AH9" s="5">
        <v>961.96656056010568</v>
      </c>
      <c r="AI9" s="5">
        <v>969.89960518757198</v>
      </c>
    </row>
    <row r="10" spans="1:35" s="2" customFormat="1" ht="12.75" x14ac:dyDescent="0.2">
      <c r="A10" s="4" t="s">
        <v>49</v>
      </c>
      <c r="B10" s="5">
        <v>645.86006883619211</v>
      </c>
      <c r="C10" s="5">
        <v>661.86006883619189</v>
      </c>
      <c r="D10" s="5">
        <v>684.19799045202944</v>
      </c>
      <c r="E10" s="5">
        <v>684.21333317413723</v>
      </c>
      <c r="F10" s="5">
        <v>684.30980755565042</v>
      </c>
      <c r="G10" s="5">
        <v>684.41308461791118</v>
      </c>
      <c r="H10" s="5">
        <v>686.17687491405491</v>
      </c>
      <c r="I10" s="5">
        <v>687.92467861393743</v>
      </c>
      <c r="J10" s="5">
        <v>689.69916707861228</v>
      </c>
      <c r="K10" s="5">
        <v>691.56764349839489</v>
      </c>
      <c r="L10" s="5">
        <v>693.67266131838335</v>
      </c>
      <c r="M10" s="5">
        <v>696.04926041008287</v>
      </c>
      <c r="N10" s="5">
        <v>698.57818983928621</v>
      </c>
      <c r="O10" s="5">
        <v>701.17523854329102</v>
      </c>
      <c r="P10" s="5">
        <v>703.76043197072784</v>
      </c>
      <c r="Q10" s="5">
        <v>706.28686224921</v>
      </c>
      <c r="R10" s="5">
        <v>708.79329252769196</v>
      </c>
      <c r="S10" s="5">
        <v>711.26095965721947</v>
      </c>
      <c r="T10" s="5">
        <v>713.70491623361136</v>
      </c>
      <c r="U10" s="5">
        <v>716.05826710879637</v>
      </c>
      <c r="V10" s="5">
        <v>718.30915700620687</v>
      </c>
      <c r="W10" s="5">
        <v>720.49377018106816</v>
      </c>
      <c r="X10" s="5">
        <v>722.59272505890249</v>
      </c>
      <c r="Y10" s="5">
        <v>724.63096904388954</v>
      </c>
      <c r="Z10" s="5">
        <v>726.55788371050846</v>
      </c>
      <c r="AA10" s="5">
        <v>728.44903488846012</v>
      </c>
      <c r="AB10" s="5">
        <v>730.28565942879061</v>
      </c>
      <c r="AC10" s="5">
        <v>732.02899418254435</v>
      </c>
      <c r="AD10" s="5">
        <v>733.73398655390213</v>
      </c>
      <c r="AE10" s="5">
        <v>735.35229416046752</v>
      </c>
      <c r="AF10" s="5">
        <v>736.87010125746531</v>
      </c>
      <c r="AG10" s="5">
        <v>738.2979210787787</v>
      </c>
      <c r="AH10" s="5">
        <v>739.66070102858794</v>
      </c>
      <c r="AI10" s="5">
        <v>740.94967795793752</v>
      </c>
    </row>
    <row r="11" spans="1:35" s="2" customFormat="1" ht="12.75" x14ac:dyDescent="0.2">
      <c r="A11" s="4" t="s">
        <v>50</v>
      </c>
      <c r="B11" s="5">
        <v>645.86006883619211</v>
      </c>
      <c r="C11" s="5">
        <v>661.86006883619189</v>
      </c>
      <c r="D11" s="5">
        <v>684.20664840934478</v>
      </c>
      <c r="E11" s="5">
        <v>691.23414925862335</v>
      </c>
      <c r="F11" s="5">
        <v>697.30761125553295</v>
      </c>
      <c r="G11" s="5">
        <v>703.84411448279263</v>
      </c>
      <c r="H11" s="5">
        <v>713.77493736150973</v>
      </c>
      <c r="I11" s="5">
        <v>726.46344942126973</v>
      </c>
      <c r="J11" s="5">
        <v>741.51621751091011</v>
      </c>
      <c r="K11" s="5">
        <v>760.85145337255551</v>
      </c>
      <c r="L11" s="5">
        <v>785.91674692569438</v>
      </c>
      <c r="M11" s="5">
        <v>815.72195140862482</v>
      </c>
      <c r="N11" s="5">
        <v>849.68653746603206</v>
      </c>
      <c r="O11" s="5">
        <v>887.33174194896196</v>
      </c>
      <c r="P11" s="5">
        <v>926.03689213751454</v>
      </c>
      <c r="Q11" s="5">
        <v>964.03064598900471</v>
      </c>
      <c r="R11" s="5">
        <v>1002.5059904394058</v>
      </c>
      <c r="S11" s="5">
        <v>1043.1246755736449</v>
      </c>
      <c r="T11" s="5">
        <v>1081.5535040724706</v>
      </c>
      <c r="U11" s="5">
        <v>1121.8829891697658</v>
      </c>
      <c r="V11" s="5">
        <v>1164.223644099412</v>
      </c>
      <c r="W11" s="5">
        <v>1205.7528899676804</v>
      </c>
      <c r="X11" s="5">
        <v>1245.8975294553195</v>
      </c>
      <c r="Y11" s="5">
        <v>1284.4956020941206</v>
      </c>
      <c r="Z11" s="5">
        <v>1322.3188579690122</v>
      </c>
      <c r="AA11" s="5">
        <v>1357.8066786544723</v>
      </c>
      <c r="AB11" s="5">
        <v>1390.5208142354277</v>
      </c>
      <c r="AC11" s="5">
        <v>1419.3168305415827</v>
      </c>
      <c r="AD11" s="5">
        <v>1446.6109118281609</v>
      </c>
      <c r="AE11" s="5">
        <v>1474.4455317972527</v>
      </c>
      <c r="AF11" s="5">
        <v>1499.8193484061744</v>
      </c>
      <c r="AG11" s="5">
        <v>1525.6473090591051</v>
      </c>
      <c r="AH11" s="5">
        <v>1548.70065060709</v>
      </c>
      <c r="AI11" s="5">
        <v>1570.4611231350571</v>
      </c>
    </row>
    <row r="12" spans="1:35" s="2" customFormat="1" ht="12.75" x14ac:dyDescent="0.2"/>
    <row r="13" spans="1:35" s="2" customFormat="1" ht="12.75" x14ac:dyDescent="0.2">
      <c r="A13" s="1" t="s">
        <v>5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724.75801321686492</v>
      </c>
      <c r="C14" s="5">
        <v>725.81408505658806</v>
      </c>
      <c r="D14" s="5">
        <v>763.23548156159779</v>
      </c>
      <c r="E14" s="5">
        <v>770.97574436649666</v>
      </c>
      <c r="F14" s="5">
        <v>784.08991380520081</v>
      </c>
      <c r="G14" s="5">
        <v>799.89333353171173</v>
      </c>
      <c r="H14" s="5">
        <v>819.04756138670575</v>
      </c>
      <c r="I14" s="5">
        <v>844.97472242345236</v>
      </c>
      <c r="J14" s="5">
        <v>883.42121296569235</v>
      </c>
      <c r="K14" s="5">
        <v>937.82035235831552</v>
      </c>
      <c r="L14" s="5">
        <v>1014.0243682114317</v>
      </c>
      <c r="M14" s="5">
        <v>1108.7424111562991</v>
      </c>
      <c r="N14" s="5">
        <v>1220.5219520754072</v>
      </c>
      <c r="O14" s="5">
        <v>1347.5184970460343</v>
      </c>
      <c r="P14" s="5">
        <v>1480.007735007596</v>
      </c>
      <c r="Q14" s="5">
        <v>1610.9481274706654</v>
      </c>
      <c r="R14" s="5">
        <v>1744.9693707526226</v>
      </c>
      <c r="S14" s="5">
        <v>1888.9546834542011</v>
      </c>
      <c r="T14" s="5">
        <v>2025.443761892778</v>
      </c>
      <c r="U14" s="5">
        <v>2170.8483266948451</v>
      </c>
      <c r="V14" s="5">
        <v>2325.8775883580975</v>
      </c>
      <c r="W14" s="5">
        <v>2478.8470124446267</v>
      </c>
      <c r="X14" s="5">
        <v>2634.6243114778867</v>
      </c>
      <c r="Y14" s="5">
        <v>2785.4274611487663</v>
      </c>
      <c r="Z14" s="5">
        <v>2934.2904290451179</v>
      </c>
      <c r="AA14" s="5">
        <v>3074.6864337676716</v>
      </c>
      <c r="AB14" s="5">
        <v>3204.5619530330778</v>
      </c>
      <c r="AC14" s="5">
        <v>3319.0887074678262</v>
      </c>
      <c r="AD14" s="5">
        <v>3428.0916768143261</v>
      </c>
      <c r="AE14" s="5">
        <v>3540.2218327119426</v>
      </c>
      <c r="AF14" s="5">
        <v>3642.6326569288476</v>
      </c>
      <c r="AG14" s="5">
        <v>3747.6028741430482</v>
      </c>
      <c r="AH14" s="5">
        <v>3841.4714721999894</v>
      </c>
      <c r="AI14" s="5">
        <v>3930.2671757776798</v>
      </c>
    </row>
    <row r="15" spans="1:35" s="2" customFormat="1" ht="12.75" x14ac:dyDescent="0.2">
      <c r="A15" s="4" t="s">
        <v>48</v>
      </c>
      <c r="B15" s="5">
        <v>724.75801321686492</v>
      </c>
      <c r="C15" s="5">
        <v>725.81408505658806</v>
      </c>
      <c r="D15" s="5">
        <v>755.68548156159784</v>
      </c>
      <c r="E15" s="5">
        <v>761.41574436649648</v>
      </c>
      <c r="F15" s="5">
        <v>767.59100699012663</v>
      </c>
      <c r="G15" s="5">
        <v>773.21076317394272</v>
      </c>
      <c r="H15" s="5">
        <v>784.79677333454686</v>
      </c>
      <c r="I15" s="5">
        <v>799.5081059852173</v>
      </c>
      <c r="J15" s="5">
        <v>815.26929592639851</v>
      </c>
      <c r="K15" s="5">
        <v>831.5098781398018</v>
      </c>
      <c r="L15" s="5">
        <v>848.18442757852085</v>
      </c>
      <c r="M15" s="5">
        <v>865.28347057742542</v>
      </c>
      <c r="N15" s="5">
        <v>882.69637969495079</v>
      </c>
      <c r="O15" s="5">
        <v>900.43821570387456</v>
      </c>
      <c r="P15" s="5">
        <v>918.37729849289076</v>
      </c>
      <c r="Q15" s="5">
        <v>936.53370909237083</v>
      </c>
      <c r="R15" s="5">
        <v>954.74161766609086</v>
      </c>
      <c r="S15" s="5">
        <v>973.04802826557022</v>
      </c>
      <c r="T15" s="5">
        <v>991.37518785217037</v>
      </c>
      <c r="U15" s="5">
        <v>1009.8023474387701</v>
      </c>
      <c r="V15" s="5">
        <v>1028.2880090511296</v>
      </c>
      <c r="W15" s="5">
        <v>1046.5508572146089</v>
      </c>
      <c r="X15" s="5">
        <v>1061.048381800412</v>
      </c>
      <c r="Y15" s="5">
        <v>1075.3423034350292</v>
      </c>
      <c r="Z15" s="5">
        <v>1089.4483508479893</v>
      </c>
      <c r="AA15" s="5">
        <v>1103.364762897615</v>
      </c>
      <c r="AB15" s="5">
        <v>1117.1117622361573</v>
      </c>
      <c r="AC15" s="5">
        <v>1130.7153407605795</v>
      </c>
      <c r="AD15" s="5">
        <v>1143.9535351158154</v>
      </c>
      <c r="AE15" s="5">
        <v>1156.8790375677268</v>
      </c>
      <c r="AF15" s="5">
        <v>1169.5412812662582</v>
      </c>
      <c r="AG15" s="5">
        <v>1181.936480760623</v>
      </c>
      <c r="AH15" s="5">
        <v>1193.972287982765</v>
      </c>
      <c r="AI15" s="5">
        <v>1205.735362786397</v>
      </c>
    </row>
    <row r="16" spans="1:35" s="2" customFormat="1" ht="12.75" x14ac:dyDescent="0.2">
      <c r="A16" s="4" t="s">
        <v>49</v>
      </c>
      <c r="B16" s="5">
        <v>724.75801321686492</v>
      </c>
      <c r="C16" s="5">
        <v>725.81408505658806</v>
      </c>
      <c r="D16" s="5">
        <v>755.66376093510689</v>
      </c>
      <c r="E16" s="5">
        <v>755.82216149163526</v>
      </c>
      <c r="F16" s="5">
        <v>756.10977254585794</v>
      </c>
      <c r="G16" s="5">
        <v>756.42434713641353</v>
      </c>
      <c r="H16" s="5">
        <v>758.94187716026602</v>
      </c>
      <c r="I16" s="5">
        <v>761.52351639384995</v>
      </c>
      <c r="J16" s="5">
        <v>764.25835378930424</v>
      </c>
      <c r="K16" s="5">
        <v>767.38730003195349</v>
      </c>
      <c r="L16" s="5">
        <v>771.28990945476119</v>
      </c>
      <c r="M16" s="5">
        <v>776.08069605677417</v>
      </c>
      <c r="N16" s="5">
        <v>781.42644159979648</v>
      </c>
      <c r="O16" s="5">
        <v>787.0419641280323</v>
      </c>
      <c r="P16" s="5">
        <v>792.61973361762909</v>
      </c>
      <c r="Q16" s="5">
        <v>798.17825209434682</v>
      </c>
      <c r="R16" s="5">
        <v>803.69602158394332</v>
      </c>
      <c r="S16" s="5">
        <v>809.1530420864201</v>
      </c>
      <c r="T16" s="5">
        <v>814.5400625888966</v>
      </c>
      <c r="U16" s="5">
        <v>819.70309542719735</v>
      </c>
      <c r="V16" s="5">
        <v>824.7133754081276</v>
      </c>
      <c r="W16" s="5">
        <v>829.45063936425117</v>
      </c>
      <c r="X16" s="5">
        <v>834.00938121829165</v>
      </c>
      <c r="Y16" s="5">
        <v>838.39308273841527</v>
      </c>
      <c r="Z16" s="5">
        <v>842.5662378473445</v>
      </c>
      <c r="AA16" s="5">
        <v>846.60633641628272</v>
      </c>
      <c r="AB16" s="5">
        <v>850.47311527779459</v>
      </c>
      <c r="AC16" s="5">
        <v>854.16031936748277</v>
      </c>
      <c r="AD16" s="5">
        <v>857.7454385565502</v>
      </c>
      <c r="AE16" s="5">
        <v>861.02837173830244</v>
      </c>
      <c r="AF16" s="5">
        <v>864.08383548771212</v>
      </c>
      <c r="AG16" s="5">
        <v>866.93130346990881</v>
      </c>
      <c r="AH16" s="5">
        <v>869.59174732426209</v>
      </c>
      <c r="AI16" s="5">
        <v>872.07640185757816</v>
      </c>
    </row>
    <row r="17" spans="1:35" s="2" customFormat="1" ht="12.75" x14ac:dyDescent="0.2">
      <c r="A17" s="4" t="s">
        <v>50</v>
      </c>
      <c r="B17" s="5">
        <v>724.75801321686492</v>
      </c>
      <c r="C17" s="5">
        <v>725.81408505658806</v>
      </c>
      <c r="D17" s="5">
        <v>755.68548156159784</v>
      </c>
      <c r="E17" s="5">
        <v>765.21574436649655</v>
      </c>
      <c r="F17" s="5">
        <v>773.57991380520082</v>
      </c>
      <c r="G17" s="5">
        <v>783.07333353171146</v>
      </c>
      <c r="H17" s="5">
        <v>797.91756138670598</v>
      </c>
      <c r="I17" s="5">
        <v>817.61472242345235</v>
      </c>
      <c r="J17" s="5">
        <v>841.87121296569228</v>
      </c>
      <c r="K17" s="5">
        <v>873.52035235831522</v>
      </c>
      <c r="L17" s="5">
        <v>913.9743682114314</v>
      </c>
      <c r="M17" s="5">
        <v>961.42241115629929</v>
      </c>
      <c r="N17" s="5">
        <v>1014.4319520754074</v>
      </c>
      <c r="O17" s="5">
        <v>1072.2884970460339</v>
      </c>
      <c r="P17" s="5">
        <v>1131.1977350075956</v>
      </c>
      <c r="Q17" s="5">
        <v>1188.7581274706654</v>
      </c>
      <c r="R17" s="5">
        <v>1246.6093707526238</v>
      </c>
      <c r="S17" s="5">
        <v>1306.9646834542013</v>
      </c>
      <c r="T17" s="5">
        <v>1364.1237618927782</v>
      </c>
      <c r="U17" s="5">
        <v>1423.468326694845</v>
      </c>
      <c r="V17" s="5">
        <v>1485.2375883580971</v>
      </c>
      <c r="W17" s="5">
        <v>1545.5870124446262</v>
      </c>
      <c r="X17" s="5">
        <v>1603.8643114778861</v>
      </c>
      <c r="Y17" s="5">
        <v>1659.8674611487661</v>
      </c>
      <c r="Z17" s="5">
        <v>1714.5904290451176</v>
      </c>
      <c r="AA17" s="5">
        <v>1765.9964337676727</v>
      </c>
      <c r="AB17" s="5">
        <v>1813.4519530330783</v>
      </c>
      <c r="AC17" s="5">
        <v>1855.5687074678272</v>
      </c>
      <c r="AD17" s="5">
        <v>1895.4916768143248</v>
      </c>
      <c r="AE17" s="5">
        <v>1935.9318327119438</v>
      </c>
      <c r="AF17" s="5">
        <v>1972.9126569288476</v>
      </c>
      <c r="AG17" s="5">
        <v>2010.3128741430482</v>
      </c>
      <c r="AH17" s="5">
        <v>2043.9214721999892</v>
      </c>
      <c r="AI17" s="5">
        <v>2075.6271757776803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B2"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13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1644.7327265534745</v>
      </c>
      <c r="C2" s="5">
        <f t="shared" ref="C2:AI2" si="0">SUM(C8,C14)</f>
        <v>1812.5505659017585</v>
      </c>
      <c r="D2" s="5">
        <f t="shared" si="0"/>
        <v>1887.3768919529025</v>
      </c>
      <c r="E2" s="5">
        <f t="shared" si="0"/>
        <v>1921.360613213375</v>
      </c>
      <c r="F2" s="5">
        <f t="shared" si="0"/>
        <v>1952.8634592841252</v>
      </c>
      <c r="G2" s="5">
        <f t="shared" si="0"/>
        <v>2031.0083580329169</v>
      </c>
      <c r="H2" s="5">
        <f t="shared" si="0"/>
        <v>2050.6165520562981</v>
      </c>
      <c r="I2" s="5">
        <f t="shared" si="0"/>
        <v>2085.2328857597272</v>
      </c>
      <c r="J2" s="5">
        <f t="shared" si="0"/>
        <v>2121.3168350564492</v>
      </c>
      <c r="K2" s="5">
        <f t="shared" si="0"/>
        <v>2169.0787024525189</v>
      </c>
      <c r="L2" s="5">
        <f t="shared" si="0"/>
        <v>2215.6068037642758</v>
      </c>
      <c r="M2" s="5">
        <f t="shared" si="0"/>
        <v>2250.13238137497</v>
      </c>
      <c r="N2" s="5">
        <f t="shared" si="0"/>
        <v>2296.3688127393007</v>
      </c>
      <c r="O2" s="5">
        <f t="shared" si="0"/>
        <v>2354.9267039488345</v>
      </c>
      <c r="P2" s="5">
        <f t="shared" si="0"/>
        <v>2400.9077047428618</v>
      </c>
      <c r="Q2" s="5">
        <f t="shared" si="0"/>
        <v>2444.3083414706048</v>
      </c>
      <c r="R2" s="5">
        <f t="shared" si="0"/>
        <v>2471.6282802536489</v>
      </c>
      <c r="S2" s="5">
        <f t="shared" si="0"/>
        <v>2527.6829319007879</v>
      </c>
      <c r="T2" s="5">
        <f t="shared" si="0"/>
        <v>2555.9926240068148</v>
      </c>
      <c r="U2" s="5">
        <f t="shared" si="0"/>
        <v>2589.9731462787672</v>
      </c>
      <c r="V2" s="5">
        <f t="shared" si="0"/>
        <v>2626.346652135896</v>
      </c>
      <c r="W2" s="5">
        <f t="shared" si="0"/>
        <v>2660.1947296020253</v>
      </c>
      <c r="X2" s="5">
        <f t="shared" si="0"/>
        <v>2692.1466933979864</v>
      </c>
      <c r="Y2" s="5">
        <f t="shared" si="0"/>
        <v>2718.1097188161266</v>
      </c>
      <c r="Z2" s="5">
        <f t="shared" si="0"/>
        <v>2744.0356577161397</v>
      </c>
      <c r="AA2" s="5">
        <f t="shared" si="0"/>
        <v>2770.7646439992704</v>
      </c>
      <c r="AB2" s="5">
        <f t="shared" si="0"/>
        <v>2796.8388555832416</v>
      </c>
      <c r="AC2" s="5">
        <f t="shared" si="0"/>
        <v>2823.718734431669</v>
      </c>
      <c r="AD2" s="5">
        <f t="shared" si="0"/>
        <v>2850.9620285094998</v>
      </c>
      <c r="AE2" s="5">
        <f t="shared" si="0"/>
        <v>2877.1271590444885</v>
      </c>
      <c r="AF2" s="5">
        <f t="shared" si="0"/>
        <v>2903.9921798849737</v>
      </c>
      <c r="AG2" s="5">
        <f t="shared" si="0"/>
        <v>2931.1058348988886</v>
      </c>
      <c r="AH2" s="5">
        <f t="shared" si="0"/>
        <v>2959.3414551375781</v>
      </c>
      <c r="AI2" s="5">
        <f t="shared" si="0"/>
        <v>2988.7133554981883</v>
      </c>
    </row>
    <row r="3" spans="1:35" s="2" customFormat="1" ht="12.75" x14ac:dyDescent="0.2">
      <c r="A3" s="4" t="s">
        <v>48</v>
      </c>
      <c r="B3" s="5">
        <f t="shared" ref="B3:AI3" si="1">SUM(B9,B15)</f>
        <v>1644.7327265534745</v>
      </c>
      <c r="C3" s="5">
        <f t="shared" si="1"/>
        <v>1817.64904457235</v>
      </c>
      <c r="D3" s="5">
        <f t="shared" si="1"/>
        <v>1873.5831062926513</v>
      </c>
      <c r="E3" s="5">
        <f t="shared" si="1"/>
        <v>1892.605369648511</v>
      </c>
      <c r="F3" s="5">
        <f t="shared" si="1"/>
        <v>1932.2970607556451</v>
      </c>
      <c r="G3" s="5">
        <f t="shared" si="1"/>
        <v>1954.4831887124551</v>
      </c>
      <c r="H3" s="5">
        <f t="shared" si="1"/>
        <v>1962.8768809218695</v>
      </c>
      <c r="I3" s="5">
        <f t="shared" si="1"/>
        <v>1974.5348146136289</v>
      </c>
      <c r="J3" s="5">
        <f t="shared" si="1"/>
        <v>1987.9833021248255</v>
      </c>
      <c r="K3" s="5">
        <f t="shared" si="1"/>
        <v>2012.8802535774762</v>
      </c>
      <c r="L3" s="5">
        <f t="shared" si="1"/>
        <v>2032.8026260238425</v>
      </c>
      <c r="M3" s="5">
        <f t="shared" si="1"/>
        <v>2044.5761231777408</v>
      </c>
      <c r="N3" s="5">
        <f t="shared" si="1"/>
        <v>2052.6480227782686</v>
      </c>
      <c r="O3" s="5">
        <f t="shared" si="1"/>
        <v>2070.775763565046</v>
      </c>
      <c r="P3" s="5">
        <f t="shared" si="1"/>
        <v>2085.4225464230335</v>
      </c>
      <c r="Q3" s="5">
        <f t="shared" si="1"/>
        <v>2096.0810185258597</v>
      </c>
      <c r="R3" s="5">
        <f t="shared" si="1"/>
        <v>2052.8955184622123</v>
      </c>
      <c r="S3" s="5">
        <f t="shared" si="1"/>
        <v>2032.8690230360708</v>
      </c>
      <c r="T3" s="5">
        <f t="shared" si="1"/>
        <v>2047.4551076882294</v>
      </c>
      <c r="U3" s="5">
        <f t="shared" si="1"/>
        <v>2060.3508094902932</v>
      </c>
      <c r="V3" s="5">
        <f t="shared" si="1"/>
        <v>2074.8456128622047</v>
      </c>
      <c r="W3" s="5">
        <f t="shared" si="1"/>
        <v>2089.445778294838</v>
      </c>
      <c r="X3" s="5">
        <f t="shared" si="1"/>
        <v>2104.6262271808532</v>
      </c>
      <c r="Y3" s="5">
        <f t="shared" si="1"/>
        <v>2114.1374552747457</v>
      </c>
      <c r="Z3" s="5">
        <f t="shared" si="1"/>
        <v>2122.2287674768145</v>
      </c>
      <c r="AA3" s="5">
        <f t="shared" si="1"/>
        <v>2133.2426621160594</v>
      </c>
      <c r="AB3" s="5">
        <f t="shared" si="1"/>
        <v>2142.8893296730103</v>
      </c>
      <c r="AC3" s="5">
        <f t="shared" si="1"/>
        <v>2152.8154258028208</v>
      </c>
      <c r="AD3" s="5">
        <f t="shared" si="1"/>
        <v>2162.4673142066704</v>
      </c>
      <c r="AE3" s="5">
        <f t="shared" si="1"/>
        <v>2185.1273035136437</v>
      </c>
      <c r="AF3" s="5">
        <f t="shared" si="1"/>
        <v>2211.7352995928686</v>
      </c>
      <c r="AG3" s="5">
        <f t="shared" si="1"/>
        <v>2237.4140782130544</v>
      </c>
      <c r="AH3" s="5">
        <f t="shared" si="1"/>
        <v>2264.4386152801585</v>
      </c>
      <c r="AI3" s="5">
        <f t="shared" si="1"/>
        <v>2293.973263499985</v>
      </c>
    </row>
    <row r="4" spans="1:35" s="2" customFormat="1" ht="12.75" x14ac:dyDescent="0.2">
      <c r="A4" s="4" t="s">
        <v>49</v>
      </c>
      <c r="B4" s="5">
        <f t="shared" ref="B4:AI4" si="2">SUM(B10,B16)</f>
        <v>1644.7327265534745</v>
      </c>
      <c r="C4" s="5">
        <f t="shared" si="2"/>
        <v>1801.7215604053395</v>
      </c>
      <c r="D4" s="5">
        <f t="shared" si="2"/>
        <v>1872.2658184527684</v>
      </c>
      <c r="E4" s="5">
        <f t="shared" si="2"/>
        <v>1908.8342798726117</v>
      </c>
      <c r="F4" s="5">
        <f t="shared" si="2"/>
        <v>1945.3782824525265</v>
      </c>
      <c r="G4" s="5">
        <f t="shared" si="2"/>
        <v>1995.5984537919408</v>
      </c>
      <c r="H4" s="5">
        <f t="shared" si="2"/>
        <v>2010.6477537399189</v>
      </c>
      <c r="I4" s="5">
        <f t="shared" si="2"/>
        <v>2026.7991267032141</v>
      </c>
      <c r="J4" s="5">
        <f t="shared" si="2"/>
        <v>2041.0339977454878</v>
      </c>
      <c r="K4" s="5">
        <f t="shared" si="2"/>
        <v>2060.3024805685586</v>
      </c>
      <c r="L4" s="5">
        <f t="shared" si="2"/>
        <v>1954.5261834024234</v>
      </c>
      <c r="M4" s="5">
        <f t="shared" si="2"/>
        <v>1963.429424845926</v>
      </c>
      <c r="N4" s="5">
        <f t="shared" si="2"/>
        <v>1979.9504011390782</v>
      </c>
      <c r="O4" s="5">
        <f t="shared" si="2"/>
        <v>2003.8050704199513</v>
      </c>
      <c r="P4" s="5">
        <f t="shared" si="2"/>
        <v>2009.6189415834083</v>
      </c>
      <c r="Q4" s="5">
        <f t="shared" si="2"/>
        <v>2025.6784897640177</v>
      </c>
      <c r="R4" s="5">
        <f t="shared" si="2"/>
        <v>2042.0156522277689</v>
      </c>
      <c r="S4" s="5">
        <f t="shared" si="2"/>
        <v>2063.456918985522</v>
      </c>
      <c r="T4" s="5">
        <f t="shared" si="2"/>
        <v>2081.4438905626539</v>
      </c>
      <c r="U4" s="5">
        <f t="shared" si="2"/>
        <v>2096.5230769483355</v>
      </c>
      <c r="V4" s="5">
        <f t="shared" si="2"/>
        <v>2111.4737575113668</v>
      </c>
      <c r="W4" s="5">
        <f t="shared" si="2"/>
        <v>2124.5748845862981</v>
      </c>
      <c r="X4" s="5">
        <f t="shared" si="2"/>
        <v>2136.4728425897238</v>
      </c>
      <c r="Y4" s="5">
        <f t="shared" si="2"/>
        <v>2145.2509209545115</v>
      </c>
      <c r="Z4" s="5">
        <f t="shared" si="2"/>
        <v>2155.5526624790396</v>
      </c>
      <c r="AA4" s="5">
        <f t="shared" si="2"/>
        <v>2165.363613346723</v>
      </c>
      <c r="AB4" s="5">
        <f t="shared" si="2"/>
        <v>2174.8479808544298</v>
      </c>
      <c r="AC4" s="5">
        <f t="shared" si="2"/>
        <v>2184.2945574210353</v>
      </c>
      <c r="AD4" s="5">
        <f t="shared" si="2"/>
        <v>2183.5985423220777</v>
      </c>
      <c r="AE4" s="5">
        <f t="shared" si="2"/>
        <v>2193.1219832084298</v>
      </c>
      <c r="AF4" s="5">
        <f t="shared" si="2"/>
        <v>2202.7927157407885</v>
      </c>
      <c r="AG4" s="5">
        <f t="shared" si="2"/>
        <v>2212.7460937081996</v>
      </c>
      <c r="AH4" s="5">
        <f t="shared" si="2"/>
        <v>2222.9404510601503</v>
      </c>
      <c r="AI4" s="5">
        <f t="shared" si="2"/>
        <v>2218.009979103203</v>
      </c>
    </row>
    <row r="5" spans="1:35" s="2" customFormat="1" ht="12.75" x14ac:dyDescent="0.2">
      <c r="A5" s="4" t="s">
        <v>50</v>
      </c>
      <c r="B5" s="5">
        <f t="shared" ref="B5:AI5" si="3">SUM(B11,B17)</f>
        <v>1644.7327265534745</v>
      </c>
      <c r="C5" s="5">
        <f t="shared" si="3"/>
        <v>1688.5032665189283</v>
      </c>
      <c r="D5" s="5">
        <f t="shared" si="3"/>
        <v>1725.0788614175344</v>
      </c>
      <c r="E5" s="5">
        <f t="shared" si="3"/>
        <v>1731.5852298657765</v>
      </c>
      <c r="F5" s="5">
        <f t="shared" si="3"/>
        <v>1738.8608853537125</v>
      </c>
      <c r="G5" s="5">
        <f t="shared" si="3"/>
        <v>1745.9205713872884</v>
      </c>
      <c r="H5" s="5">
        <f t="shared" si="3"/>
        <v>1751.272989251989</v>
      </c>
      <c r="I5" s="5">
        <f t="shared" si="3"/>
        <v>1756.7127467994037</v>
      </c>
      <c r="J5" s="5">
        <f t="shared" si="3"/>
        <v>1762.5245715391138</v>
      </c>
      <c r="K5" s="5">
        <f t="shared" si="3"/>
        <v>1773.1513686810363</v>
      </c>
      <c r="L5" s="5">
        <f t="shared" si="3"/>
        <v>1781.7358298931626</v>
      </c>
      <c r="M5" s="5">
        <f t="shared" si="3"/>
        <v>1790.2262270396318</v>
      </c>
      <c r="N5" s="5">
        <f t="shared" si="3"/>
        <v>1798.7584631350287</v>
      </c>
      <c r="O5" s="5">
        <f t="shared" si="3"/>
        <v>1812.9301327087137</v>
      </c>
      <c r="P5" s="5">
        <f t="shared" si="3"/>
        <v>1823.63244946381</v>
      </c>
      <c r="Q5" s="5">
        <f t="shared" si="3"/>
        <v>1834.4133328454784</v>
      </c>
      <c r="R5" s="5">
        <f t="shared" si="3"/>
        <v>1845.2409239738254</v>
      </c>
      <c r="S5" s="5">
        <f t="shared" si="3"/>
        <v>1861.7759683428289</v>
      </c>
      <c r="T5" s="5">
        <f t="shared" si="3"/>
        <v>1874.5215082893599</v>
      </c>
      <c r="U5" s="5">
        <f t="shared" si="3"/>
        <v>1886.9416431477755</v>
      </c>
      <c r="V5" s="5">
        <f t="shared" si="3"/>
        <v>1899.466713414485</v>
      </c>
      <c r="W5" s="5">
        <f t="shared" si="3"/>
        <v>1912.2900324006628</v>
      </c>
      <c r="X5" s="5">
        <f t="shared" si="3"/>
        <v>1925.7251127844665</v>
      </c>
      <c r="Y5" s="5">
        <f t="shared" si="3"/>
        <v>1939.289458919397</v>
      </c>
      <c r="Z5" s="5">
        <f t="shared" si="3"/>
        <v>1954.2805174847524</v>
      </c>
      <c r="AA5" s="5">
        <f t="shared" si="3"/>
        <v>1969.4746368489725</v>
      </c>
      <c r="AB5" s="5">
        <f t="shared" si="3"/>
        <v>1985.0529979806256</v>
      </c>
      <c r="AC5" s="5">
        <f t="shared" si="3"/>
        <v>2001.2939751908079</v>
      </c>
      <c r="AD5" s="5">
        <f t="shared" si="3"/>
        <v>2018.1274249501857</v>
      </c>
      <c r="AE5" s="5">
        <f t="shared" si="3"/>
        <v>2036.8184379763575</v>
      </c>
      <c r="AF5" s="5">
        <f t="shared" si="3"/>
        <v>2056.173133792377</v>
      </c>
      <c r="AG5" s="5">
        <f t="shared" si="3"/>
        <v>2076.2589395189539</v>
      </c>
      <c r="AH5" s="5">
        <f t="shared" si="3"/>
        <v>2097.0720224077595</v>
      </c>
      <c r="AI5" s="5">
        <f t="shared" si="3"/>
        <v>2118.7138148743561</v>
      </c>
    </row>
    <row r="6" spans="1:35" s="2" customFormat="1" ht="12.75" x14ac:dyDescent="0.2"/>
    <row r="7" spans="1:35" s="2" customFormat="1" ht="12.75" x14ac:dyDescent="0.2">
      <c r="A7" s="1" t="s">
        <v>14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f>SUM(B33,B52)</f>
        <v>607.60056686740984</v>
      </c>
      <c r="C8" s="5">
        <f t="shared" ref="C8:AI8" si="4">SUM(C33,C52)</f>
        <v>663.13084963441133</v>
      </c>
      <c r="D8" s="5">
        <f t="shared" si="4"/>
        <v>687.85902957985104</v>
      </c>
      <c r="E8" s="5">
        <f t="shared" si="4"/>
        <v>699.22982196428154</v>
      </c>
      <c r="F8" s="5">
        <f t="shared" si="4"/>
        <v>709.30611320433559</v>
      </c>
      <c r="G8" s="5">
        <f t="shared" si="4"/>
        <v>735.94576097766458</v>
      </c>
      <c r="H8" s="5">
        <f t="shared" si="4"/>
        <v>742.25636589519831</v>
      </c>
      <c r="I8" s="5">
        <f t="shared" si="4"/>
        <v>753.76104912549715</v>
      </c>
      <c r="J8" s="5">
        <f t="shared" si="4"/>
        <v>765.80052993009417</v>
      </c>
      <c r="K8" s="5">
        <f t="shared" si="4"/>
        <v>781.62598066338865</v>
      </c>
      <c r="L8" s="5">
        <f t="shared" si="4"/>
        <v>797.10654860605757</v>
      </c>
      <c r="M8" s="5">
        <f t="shared" si="4"/>
        <v>808.37294084070243</v>
      </c>
      <c r="N8" s="5">
        <f t="shared" si="4"/>
        <v>823.99715642605349</v>
      </c>
      <c r="O8" s="5">
        <f t="shared" si="4"/>
        <v>843.08744364178028</v>
      </c>
      <c r="P8" s="5">
        <f t="shared" si="4"/>
        <v>858.1007030608431</v>
      </c>
      <c r="Q8" s="5">
        <f t="shared" si="4"/>
        <v>872.55906833763322</v>
      </c>
      <c r="R8" s="5">
        <f t="shared" si="4"/>
        <v>881.30862594856649</v>
      </c>
      <c r="S8" s="5">
        <f t="shared" si="4"/>
        <v>899.68494624273444</v>
      </c>
      <c r="T8" s="5">
        <f t="shared" si="4"/>
        <v>908.81679231392275</v>
      </c>
      <c r="U8" s="5">
        <f t="shared" si="4"/>
        <v>920.42615935873619</v>
      </c>
      <c r="V8" s="5">
        <f t="shared" si="4"/>
        <v>933.02710509736789</v>
      </c>
      <c r="W8" s="5">
        <f t="shared" si="4"/>
        <v>944.56068037621151</v>
      </c>
      <c r="X8" s="5">
        <f t="shared" si="4"/>
        <v>955.21233928074525</v>
      </c>
      <c r="Y8" s="5">
        <f t="shared" si="4"/>
        <v>964.13583129892095</v>
      </c>
      <c r="Z8" s="5">
        <f t="shared" si="4"/>
        <v>972.95995297591526</v>
      </c>
      <c r="AA8" s="5">
        <f t="shared" si="4"/>
        <v>982.03569538335012</v>
      </c>
      <c r="AB8" s="5">
        <f t="shared" si="4"/>
        <v>990.83609813613452</v>
      </c>
      <c r="AC8" s="5">
        <f t="shared" si="4"/>
        <v>999.86181213080954</v>
      </c>
      <c r="AD8" s="5">
        <f t="shared" si="4"/>
        <v>1008.9584287951071</v>
      </c>
      <c r="AE8" s="5">
        <f t="shared" si="4"/>
        <v>1017.6639249332716</v>
      </c>
      <c r="AF8" s="5">
        <f t="shared" si="4"/>
        <v>1026.5811466581756</v>
      </c>
      <c r="AG8" s="5">
        <f t="shared" si="4"/>
        <v>1035.5528814577756</v>
      </c>
      <c r="AH8" s="5">
        <f t="shared" si="4"/>
        <v>1044.8749934659531</v>
      </c>
      <c r="AI8" s="5">
        <f t="shared" si="4"/>
        <v>1054.5598715104218</v>
      </c>
    </row>
    <row r="9" spans="1:35" s="2" customFormat="1" ht="12.75" x14ac:dyDescent="0.2">
      <c r="A9" s="4" t="s">
        <v>48</v>
      </c>
      <c r="B9" s="5">
        <f t="shared" ref="B9:AI9" si="5">SUM(B34,B53)</f>
        <v>607.60056686740984</v>
      </c>
      <c r="C9" s="5">
        <f t="shared" si="5"/>
        <v>664.80339916873277</v>
      </c>
      <c r="D9" s="5">
        <f t="shared" si="5"/>
        <v>688.47270483966759</v>
      </c>
      <c r="E9" s="5">
        <f t="shared" si="5"/>
        <v>696.74170709916461</v>
      </c>
      <c r="F9" s="5">
        <f t="shared" si="5"/>
        <v>711.35945766602276</v>
      </c>
      <c r="G9" s="5">
        <f t="shared" si="5"/>
        <v>718.86743065451594</v>
      </c>
      <c r="H9" s="5">
        <f t="shared" si="5"/>
        <v>721.51441677079765</v>
      </c>
      <c r="I9" s="5">
        <f t="shared" si="5"/>
        <v>725.34896465983263</v>
      </c>
      <c r="J9" s="5">
        <f t="shared" si="5"/>
        <v>729.61418529471155</v>
      </c>
      <c r="K9" s="5">
        <f t="shared" si="5"/>
        <v>737.48902394011373</v>
      </c>
      <c r="L9" s="5">
        <f t="shared" si="5"/>
        <v>743.7458328316402</v>
      </c>
      <c r="M9" s="5">
        <f t="shared" si="5"/>
        <v>747.35668674693238</v>
      </c>
      <c r="N9" s="5">
        <f t="shared" si="5"/>
        <v>749.90729620623176</v>
      </c>
      <c r="O9" s="5">
        <f t="shared" si="5"/>
        <v>755.54138484022133</v>
      </c>
      <c r="P9" s="5">
        <f t="shared" si="5"/>
        <v>760.04814274154944</v>
      </c>
      <c r="Q9" s="5">
        <f t="shared" si="5"/>
        <v>763.07499319673184</v>
      </c>
      <c r="R9" s="5">
        <f t="shared" si="5"/>
        <v>746.9474380452026</v>
      </c>
      <c r="S9" s="5">
        <f t="shared" si="5"/>
        <v>738.86799757128802</v>
      </c>
      <c r="T9" s="5">
        <f t="shared" si="5"/>
        <v>743.08935192810088</v>
      </c>
      <c r="U9" s="5">
        <f t="shared" si="5"/>
        <v>746.97105501430713</v>
      </c>
      <c r="V9" s="5">
        <f t="shared" si="5"/>
        <v>751.45037973915669</v>
      </c>
      <c r="W9" s="5">
        <f t="shared" si="5"/>
        <v>755.95157432958968</v>
      </c>
      <c r="X9" s="5">
        <f t="shared" si="5"/>
        <v>760.38066658754462</v>
      </c>
      <c r="Y9" s="5">
        <f t="shared" si="5"/>
        <v>762.8291796261783</v>
      </c>
      <c r="Z9" s="5">
        <f t="shared" si="5"/>
        <v>764.43160932015235</v>
      </c>
      <c r="AA9" s="5">
        <f t="shared" si="5"/>
        <v>766.62487288221746</v>
      </c>
      <c r="AB9" s="5">
        <f t="shared" si="5"/>
        <v>768.08988799860583</v>
      </c>
      <c r="AC9" s="5">
        <f t="shared" si="5"/>
        <v>769.37194355198335</v>
      </c>
      <c r="AD9" s="5">
        <f t="shared" si="5"/>
        <v>770.55939544150442</v>
      </c>
      <c r="AE9" s="5">
        <f t="shared" si="5"/>
        <v>777.67033909472411</v>
      </c>
      <c r="AF9" s="5">
        <f t="shared" si="5"/>
        <v>785.99687369079243</v>
      </c>
      <c r="AG9" s="5">
        <f t="shared" si="5"/>
        <v>794.0334880746168</v>
      </c>
      <c r="AH9" s="5">
        <f t="shared" si="5"/>
        <v>802.49052696395415</v>
      </c>
      <c r="AI9" s="5">
        <f t="shared" si="5"/>
        <v>811.73257076616892</v>
      </c>
    </row>
    <row r="10" spans="1:35" s="2" customFormat="1" ht="12.75" x14ac:dyDescent="0.2">
      <c r="A10" s="4" t="s">
        <v>49</v>
      </c>
      <c r="B10" s="5">
        <f t="shared" ref="B10:AI10" si="6">SUM(B35,B54)</f>
        <v>607.60056686740984</v>
      </c>
      <c r="C10" s="5">
        <f t="shared" si="6"/>
        <v>659.82228376780131</v>
      </c>
      <c r="D10" s="5">
        <f t="shared" si="6"/>
        <v>688.0450754459323</v>
      </c>
      <c r="E10" s="5">
        <f t="shared" si="6"/>
        <v>702.84133139542803</v>
      </c>
      <c r="F10" s="5">
        <f t="shared" si="6"/>
        <v>718.33182084350472</v>
      </c>
      <c r="G10" s="5">
        <f t="shared" si="6"/>
        <v>735.86196248918407</v>
      </c>
      <c r="H10" s="5">
        <f t="shared" si="6"/>
        <v>741.04019689593383</v>
      </c>
      <c r="I10" s="5">
        <f t="shared" si="6"/>
        <v>746.72435571298706</v>
      </c>
      <c r="J10" s="5">
        <f t="shared" si="6"/>
        <v>751.6811683142995</v>
      </c>
      <c r="K10" s="5">
        <f t="shared" si="6"/>
        <v>758.18057948112641</v>
      </c>
      <c r="L10" s="5">
        <f t="shared" si="6"/>
        <v>720.76359406300776</v>
      </c>
      <c r="M10" s="5">
        <f t="shared" si="6"/>
        <v>723.80742751555601</v>
      </c>
      <c r="N10" s="5">
        <f t="shared" si="6"/>
        <v>729.48932007657186</v>
      </c>
      <c r="O10" s="5">
        <f t="shared" si="6"/>
        <v>737.42506651333065</v>
      </c>
      <c r="P10" s="5">
        <f t="shared" si="6"/>
        <v>738.7398119020487</v>
      </c>
      <c r="Q10" s="5">
        <f t="shared" si="6"/>
        <v>743.6253483217771</v>
      </c>
      <c r="R10" s="5">
        <f t="shared" si="6"/>
        <v>748.49834210594793</v>
      </c>
      <c r="S10" s="5">
        <f t="shared" si="6"/>
        <v>754.82490429211975</v>
      </c>
      <c r="T10" s="5">
        <f t="shared" si="6"/>
        <v>759.94507480563959</v>
      </c>
      <c r="U10" s="5">
        <f t="shared" si="6"/>
        <v>764.38723747336769</v>
      </c>
      <c r="V10" s="5">
        <f t="shared" si="6"/>
        <v>768.96753151278631</v>
      </c>
      <c r="W10" s="5">
        <f t="shared" si="6"/>
        <v>772.84489225345988</v>
      </c>
      <c r="X10" s="5">
        <f t="shared" si="6"/>
        <v>776.50812327317999</v>
      </c>
      <c r="Y10" s="5">
        <f t="shared" si="6"/>
        <v>779.43601568908855</v>
      </c>
      <c r="Z10" s="5">
        <f t="shared" si="6"/>
        <v>782.54763860455216</v>
      </c>
      <c r="AA10" s="5">
        <f t="shared" si="6"/>
        <v>785.20098300512063</v>
      </c>
      <c r="AB10" s="5">
        <f t="shared" si="6"/>
        <v>787.44078678619803</v>
      </c>
      <c r="AC10" s="5">
        <f t="shared" si="6"/>
        <v>789.36317086650388</v>
      </c>
      <c r="AD10" s="5">
        <f t="shared" si="6"/>
        <v>787.81422567952814</v>
      </c>
      <c r="AE10" s="5">
        <f t="shared" si="6"/>
        <v>789.26148978763376</v>
      </c>
      <c r="AF10" s="5">
        <f t="shared" si="6"/>
        <v>790.52068773786505</v>
      </c>
      <c r="AG10" s="5">
        <f t="shared" si="6"/>
        <v>791.65463216003559</v>
      </c>
      <c r="AH10" s="5">
        <f t="shared" si="6"/>
        <v>792.68154192963402</v>
      </c>
      <c r="AI10" s="5">
        <f t="shared" si="6"/>
        <v>788.82097664943376</v>
      </c>
    </row>
    <row r="11" spans="1:35" s="2" customFormat="1" ht="12.75" x14ac:dyDescent="0.2">
      <c r="A11" s="4" t="s">
        <v>50</v>
      </c>
      <c r="B11" s="5">
        <f t="shared" ref="B11:AI11" si="7">SUM(B36,B55)</f>
        <v>607.60056686740984</v>
      </c>
      <c r="C11" s="5">
        <f t="shared" si="7"/>
        <v>620.75446282251414</v>
      </c>
      <c r="D11" s="5">
        <f t="shared" si="7"/>
        <v>632.20797189431084</v>
      </c>
      <c r="E11" s="5">
        <f t="shared" si="7"/>
        <v>634.25771792384216</v>
      </c>
      <c r="F11" s="5">
        <f t="shared" si="7"/>
        <v>636.55963386213864</v>
      </c>
      <c r="G11" s="5">
        <f t="shared" si="7"/>
        <v>638.79400813698328</v>
      </c>
      <c r="H11" s="5">
        <f t="shared" si="7"/>
        <v>640.49445629516481</v>
      </c>
      <c r="I11" s="5">
        <f t="shared" si="7"/>
        <v>642.22221881348753</v>
      </c>
      <c r="J11" s="5">
        <f t="shared" si="7"/>
        <v>644.06634055102461</v>
      </c>
      <c r="K11" s="5">
        <f t="shared" si="7"/>
        <v>647.44227744705688</v>
      </c>
      <c r="L11" s="5">
        <f t="shared" si="7"/>
        <v>650.17950010252787</v>
      </c>
      <c r="M11" s="5">
        <f t="shared" si="7"/>
        <v>652.88730543375584</v>
      </c>
      <c r="N11" s="5">
        <f t="shared" si="7"/>
        <v>655.60819535704343</v>
      </c>
      <c r="O11" s="5">
        <f t="shared" si="7"/>
        <v>660.09274542004175</v>
      </c>
      <c r="P11" s="5">
        <f t="shared" si="7"/>
        <v>663.47942701068314</v>
      </c>
      <c r="Q11" s="5">
        <f t="shared" si="7"/>
        <v>666.89067930122383</v>
      </c>
      <c r="R11" s="5">
        <f t="shared" si="7"/>
        <v>670.31653883757201</v>
      </c>
      <c r="S11" s="5">
        <f t="shared" si="7"/>
        <v>675.52733081767769</v>
      </c>
      <c r="T11" s="5">
        <f t="shared" si="7"/>
        <v>679.55300412852284</v>
      </c>
      <c r="U11" s="5">
        <f t="shared" si="7"/>
        <v>683.45456643677994</v>
      </c>
      <c r="V11" s="5">
        <f t="shared" si="7"/>
        <v>687.38894594158069</v>
      </c>
      <c r="W11" s="5">
        <f t="shared" si="7"/>
        <v>691.41659888958668</v>
      </c>
      <c r="X11" s="5">
        <f t="shared" si="7"/>
        <v>695.63557233036204</v>
      </c>
      <c r="Y11" s="5">
        <f t="shared" si="7"/>
        <v>699.89497196883428</v>
      </c>
      <c r="Z11" s="5">
        <f t="shared" si="7"/>
        <v>704.63536278422976</v>
      </c>
      <c r="AA11" s="5">
        <f t="shared" si="7"/>
        <v>709.43925824743678</v>
      </c>
      <c r="AB11" s="5">
        <f t="shared" si="7"/>
        <v>714.36332037132752</v>
      </c>
      <c r="AC11" s="5">
        <f t="shared" si="7"/>
        <v>719.49460713402846</v>
      </c>
      <c r="AD11" s="5">
        <f t="shared" si="7"/>
        <v>724.81118205074563</v>
      </c>
      <c r="AE11" s="5">
        <f t="shared" si="7"/>
        <v>730.7444318837297</v>
      </c>
      <c r="AF11" s="5">
        <f t="shared" si="7"/>
        <v>736.88523995574144</v>
      </c>
      <c r="AG11" s="5">
        <f t="shared" si="7"/>
        <v>743.25469322978643</v>
      </c>
      <c r="AH11" s="5">
        <f t="shared" si="7"/>
        <v>749.85159306322112</v>
      </c>
      <c r="AI11" s="5">
        <f t="shared" si="7"/>
        <v>756.70766113675904</v>
      </c>
    </row>
    <row r="12" spans="1:35" s="2" customFormat="1" ht="12.75" x14ac:dyDescent="0.2"/>
    <row r="13" spans="1:35" s="2" customFormat="1" ht="12.75" x14ac:dyDescent="0.2">
      <c r="A13" s="1" t="s">
        <v>15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f>SUM(B39,B58)</f>
        <v>1037.1321596860648</v>
      </c>
      <c r="C14" s="5">
        <f t="shared" ref="C14:AI14" si="8">SUM(C39,C58)</f>
        <v>1149.4197162673472</v>
      </c>
      <c r="D14" s="5">
        <f t="shared" si="8"/>
        <v>1199.5178623730515</v>
      </c>
      <c r="E14" s="5">
        <f t="shared" si="8"/>
        <v>1222.1307912490934</v>
      </c>
      <c r="F14" s="5">
        <f t="shared" si="8"/>
        <v>1243.5573460797896</v>
      </c>
      <c r="G14" s="5">
        <f t="shared" si="8"/>
        <v>1295.0625970552524</v>
      </c>
      <c r="H14" s="5">
        <f t="shared" si="8"/>
        <v>1308.3601861611</v>
      </c>
      <c r="I14" s="5">
        <f t="shared" si="8"/>
        <v>1331.4718366342299</v>
      </c>
      <c r="J14" s="5">
        <f t="shared" si="8"/>
        <v>1355.5163051263548</v>
      </c>
      <c r="K14" s="5">
        <f t="shared" si="8"/>
        <v>1387.45272178913</v>
      </c>
      <c r="L14" s="5">
        <f t="shared" si="8"/>
        <v>1418.5002551582184</v>
      </c>
      <c r="M14" s="5">
        <f t="shared" si="8"/>
        <v>1441.7594405342675</v>
      </c>
      <c r="N14" s="5">
        <f t="shared" si="8"/>
        <v>1472.3716563132471</v>
      </c>
      <c r="O14" s="5">
        <f t="shared" si="8"/>
        <v>1511.8392603070542</v>
      </c>
      <c r="P14" s="5">
        <f t="shared" si="8"/>
        <v>1542.8070016820188</v>
      </c>
      <c r="Q14" s="5">
        <f t="shared" si="8"/>
        <v>1571.7492731329717</v>
      </c>
      <c r="R14" s="5">
        <f t="shared" si="8"/>
        <v>1590.3196543050826</v>
      </c>
      <c r="S14" s="5">
        <f t="shared" si="8"/>
        <v>1627.9979856580535</v>
      </c>
      <c r="T14" s="5">
        <f t="shared" si="8"/>
        <v>1647.175831692892</v>
      </c>
      <c r="U14" s="5">
        <f t="shared" si="8"/>
        <v>1669.546986920031</v>
      </c>
      <c r="V14" s="5">
        <f t="shared" si="8"/>
        <v>1693.3195470385281</v>
      </c>
      <c r="W14" s="5">
        <f t="shared" si="8"/>
        <v>1715.6340492258137</v>
      </c>
      <c r="X14" s="5">
        <f t="shared" si="8"/>
        <v>1736.9343541172409</v>
      </c>
      <c r="Y14" s="5">
        <f t="shared" si="8"/>
        <v>1753.9738875172056</v>
      </c>
      <c r="Z14" s="5">
        <f t="shared" si="8"/>
        <v>1771.0757047402244</v>
      </c>
      <c r="AA14" s="5">
        <f t="shared" si="8"/>
        <v>1788.7289486159202</v>
      </c>
      <c r="AB14" s="5">
        <f t="shared" si="8"/>
        <v>1806.0027574471071</v>
      </c>
      <c r="AC14" s="5">
        <f t="shared" si="8"/>
        <v>1823.8569223008597</v>
      </c>
      <c r="AD14" s="5">
        <f t="shared" si="8"/>
        <v>1842.0035997143925</v>
      </c>
      <c r="AE14" s="5">
        <f t="shared" si="8"/>
        <v>1859.4632341112167</v>
      </c>
      <c r="AF14" s="5">
        <f t="shared" si="8"/>
        <v>1877.4110332267981</v>
      </c>
      <c r="AG14" s="5">
        <f t="shared" si="8"/>
        <v>1895.552953441113</v>
      </c>
      <c r="AH14" s="5">
        <f t="shared" si="8"/>
        <v>1914.466461671625</v>
      </c>
      <c r="AI14" s="5">
        <f t="shared" si="8"/>
        <v>1934.1534839877668</v>
      </c>
    </row>
    <row r="15" spans="1:35" s="2" customFormat="1" ht="12.75" x14ac:dyDescent="0.2">
      <c r="A15" s="4" t="s">
        <v>48</v>
      </c>
      <c r="B15" s="5">
        <f t="shared" ref="B15:AI15" si="9">SUM(B40,B59)</f>
        <v>1037.1321596860648</v>
      </c>
      <c r="C15" s="5">
        <f t="shared" si="9"/>
        <v>1152.8456454036173</v>
      </c>
      <c r="D15" s="5">
        <f t="shared" si="9"/>
        <v>1185.1104014529838</v>
      </c>
      <c r="E15" s="5">
        <f t="shared" si="9"/>
        <v>1195.8636625493464</v>
      </c>
      <c r="F15" s="5">
        <f t="shared" si="9"/>
        <v>1220.9376030896224</v>
      </c>
      <c r="G15" s="5">
        <f t="shared" si="9"/>
        <v>1235.6157580579393</v>
      </c>
      <c r="H15" s="5">
        <f t="shared" si="9"/>
        <v>1241.3624641510719</v>
      </c>
      <c r="I15" s="5">
        <f t="shared" si="9"/>
        <v>1249.1858499537962</v>
      </c>
      <c r="J15" s="5">
        <f t="shared" si="9"/>
        <v>1258.3691168301139</v>
      </c>
      <c r="K15" s="5">
        <f t="shared" si="9"/>
        <v>1275.3912296373626</v>
      </c>
      <c r="L15" s="5">
        <f t="shared" si="9"/>
        <v>1289.0567931922023</v>
      </c>
      <c r="M15" s="5">
        <f t="shared" si="9"/>
        <v>1297.2194364308084</v>
      </c>
      <c r="N15" s="5">
        <f t="shared" si="9"/>
        <v>1302.7407265720367</v>
      </c>
      <c r="O15" s="5">
        <f t="shared" si="9"/>
        <v>1315.2343787248246</v>
      </c>
      <c r="P15" s="5">
        <f t="shared" si="9"/>
        <v>1325.374403681484</v>
      </c>
      <c r="Q15" s="5">
        <f t="shared" si="9"/>
        <v>1333.0060253291276</v>
      </c>
      <c r="R15" s="5">
        <f t="shared" si="9"/>
        <v>1305.9480804170098</v>
      </c>
      <c r="S15" s="5">
        <f t="shared" si="9"/>
        <v>1294.0010254647827</v>
      </c>
      <c r="T15" s="5">
        <f t="shared" si="9"/>
        <v>1304.3657557601286</v>
      </c>
      <c r="U15" s="5">
        <f t="shared" si="9"/>
        <v>1313.3797544759859</v>
      </c>
      <c r="V15" s="5">
        <f t="shared" si="9"/>
        <v>1323.395233123048</v>
      </c>
      <c r="W15" s="5">
        <f t="shared" si="9"/>
        <v>1333.4942039652483</v>
      </c>
      <c r="X15" s="5">
        <f t="shared" si="9"/>
        <v>1344.2455605933087</v>
      </c>
      <c r="Y15" s="5">
        <f t="shared" si="9"/>
        <v>1351.3082756485676</v>
      </c>
      <c r="Z15" s="5">
        <f t="shared" si="9"/>
        <v>1357.7971581566621</v>
      </c>
      <c r="AA15" s="5">
        <f t="shared" si="9"/>
        <v>1366.6177892338417</v>
      </c>
      <c r="AB15" s="5">
        <f t="shared" si="9"/>
        <v>1374.7994416744045</v>
      </c>
      <c r="AC15" s="5">
        <f t="shared" si="9"/>
        <v>1383.4434822508374</v>
      </c>
      <c r="AD15" s="5">
        <f t="shared" si="9"/>
        <v>1391.9079187651662</v>
      </c>
      <c r="AE15" s="5">
        <f t="shared" si="9"/>
        <v>1407.4569644189198</v>
      </c>
      <c r="AF15" s="5">
        <f t="shared" si="9"/>
        <v>1425.7384259020764</v>
      </c>
      <c r="AG15" s="5">
        <f t="shared" si="9"/>
        <v>1443.3805901384376</v>
      </c>
      <c r="AH15" s="5">
        <f t="shared" si="9"/>
        <v>1461.9480883162043</v>
      </c>
      <c r="AI15" s="5">
        <f t="shared" si="9"/>
        <v>1482.2406927338161</v>
      </c>
    </row>
    <row r="16" spans="1:35" s="2" customFormat="1" ht="12.75" x14ac:dyDescent="0.2">
      <c r="A16" s="4" t="s">
        <v>49</v>
      </c>
      <c r="B16" s="5">
        <f t="shared" ref="B16:AI16" si="10">SUM(B41,B60)</f>
        <v>1037.1321596860648</v>
      </c>
      <c r="C16" s="5">
        <f t="shared" si="10"/>
        <v>1141.8992766375382</v>
      </c>
      <c r="D16" s="5">
        <f t="shared" si="10"/>
        <v>1184.2207430068361</v>
      </c>
      <c r="E16" s="5">
        <f t="shared" si="10"/>
        <v>1205.9929484771837</v>
      </c>
      <c r="F16" s="5">
        <f t="shared" si="10"/>
        <v>1227.0464616090217</v>
      </c>
      <c r="G16" s="5">
        <f t="shared" si="10"/>
        <v>1259.7364913027568</v>
      </c>
      <c r="H16" s="5">
        <f t="shared" si="10"/>
        <v>1269.6075568439851</v>
      </c>
      <c r="I16" s="5">
        <f t="shared" si="10"/>
        <v>1280.0747709902271</v>
      </c>
      <c r="J16" s="5">
        <f t="shared" si="10"/>
        <v>1289.3528294311882</v>
      </c>
      <c r="K16" s="5">
        <f t="shared" si="10"/>
        <v>1302.1219010874322</v>
      </c>
      <c r="L16" s="5">
        <f t="shared" si="10"/>
        <v>1233.7625893394156</v>
      </c>
      <c r="M16" s="5">
        <f t="shared" si="10"/>
        <v>1239.6219973303698</v>
      </c>
      <c r="N16" s="5">
        <f t="shared" si="10"/>
        <v>1250.4610810625063</v>
      </c>
      <c r="O16" s="5">
        <f t="shared" si="10"/>
        <v>1266.3800039066207</v>
      </c>
      <c r="P16" s="5">
        <f t="shared" si="10"/>
        <v>1270.8791296813595</v>
      </c>
      <c r="Q16" s="5">
        <f t="shared" si="10"/>
        <v>1282.0531414422405</v>
      </c>
      <c r="R16" s="5">
        <f t="shared" si="10"/>
        <v>1293.5173101218209</v>
      </c>
      <c r="S16" s="5">
        <f t="shared" si="10"/>
        <v>1308.632014693402</v>
      </c>
      <c r="T16" s="5">
        <f t="shared" si="10"/>
        <v>1321.4988157570142</v>
      </c>
      <c r="U16" s="5">
        <f t="shared" si="10"/>
        <v>1332.1358394749677</v>
      </c>
      <c r="V16" s="5">
        <f t="shared" si="10"/>
        <v>1342.5062259985807</v>
      </c>
      <c r="W16" s="5">
        <f t="shared" si="10"/>
        <v>1351.729992332838</v>
      </c>
      <c r="X16" s="5">
        <f t="shared" si="10"/>
        <v>1359.9647193165436</v>
      </c>
      <c r="Y16" s="5">
        <f t="shared" si="10"/>
        <v>1365.814905265423</v>
      </c>
      <c r="Z16" s="5">
        <f t="shared" si="10"/>
        <v>1373.0050238744875</v>
      </c>
      <c r="AA16" s="5">
        <f t="shared" si="10"/>
        <v>1380.1626303416024</v>
      </c>
      <c r="AB16" s="5">
        <f t="shared" si="10"/>
        <v>1387.407194068232</v>
      </c>
      <c r="AC16" s="5">
        <f t="shared" si="10"/>
        <v>1394.9313865545312</v>
      </c>
      <c r="AD16" s="5">
        <f t="shared" si="10"/>
        <v>1395.7843166425496</v>
      </c>
      <c r="AE16" s="5">
        <f t="shared" si="10"/>
        <v>1403.860493420796</v>
      </c>
      <c r="AF16" s="5">
        <f t="shared" si="10"/>
        <v>1412.2720280029234</v>
      </c>
      <c r="AG16" s="5">
        <f t="shared" si="10"/>
        <v>1421.0914615481643</v>
      </c>
      <c r="AH16" s="5">
        <f t="shared" si="10"/>
        <v>1430.2589091305163</v>
      </c>
      <c r="AI16" s="5">
        <f t="shared" si="10"/>
        <v>1429.1890024537693</v>
      </c>
    </row>
    <row r="17" spans="1:35" s="2" customFormat="1" ht="12.75" x14ac:dyDescent="0.2">
      <c r="A17" s="4" t="s">
        <v>50</v>
      </c>
      <c r="B17" s="5">
        <f t="shared" ref="B17:AI17" si="11">SUM(B42,B61)</f>
        <v>1037.1321596860648</v>
      </c>
      <c r="C17" s="5">
        <f t="shared" si="11"/>
        <v>1067.7488036964141</v>
      </c>
      <c r="D17" s="5">
        <f t="shared" si="11"/>
        <v>1092.8708895232235</v>
      </c>
      <c r="E17" s="5">
        <f t="shared" si="11"/>
        <v>1097.3275119419343</v>
      </c>
      <c r="F17" s="5">
        <f t="shared" si="11"/>
        <v>1102.3012514915738</v>
      </c>
      <c r="G17" s="5">
        <f t="shared" si="11"/>
        <v>1107.1265632503053</v>
      </c>
      <c r="H17" s="5">
        <f t="shared" si="11"/>
        <v>1110.7785329568242</v>
      </c>
      <c r="I17" s="5">
        <f t="shared" si="11"/>
        <v>1114.4905279859163</v>
      </c>
      <c r="J17" s="5">
        <f t="shared" si="11"/>
        <v>1118.4582309880893</v>
      </c>
      <c r="K17" s="5">
        <f t="shared" si="11"/>
        <v>1125.7090912339795</v>
      </c>
      <c r="L17" s="5">
        <f t="shared" si="11"/>
        <v>1131.5563297906347</v>
      </c>
      <c r="M17" s="5">
        <f t="shared" si="11"/>
        <v>1137.3389216058761</v>
      </c>
      <c r="N17" s="5">
        <f t="shared" si="11"/>
        <v>1143.1502677779852</v>
      </c>
      <c r="O17" s="5">
        <f t="shared" si="11"/>
        <v>1152.8373872886721</v>
      </c>
      <c r="P17" s="5">
        <f t="shared" si="11"/>
        <v>1160.1530224531268</v>
      </c>
      <c r="Q17" s="5">
        <f t="shared" si="11"/>
        <v>1167.5226535442546</v>
      </c>
      <c r="R17" s="5">
        <f t="shared" si="11"/>
        <v>1174.9243851362535</v>
      </c>
      <c r="S17" s="5">
        <f t="shared" si="11"/>
        <v>1186.2486375251513</v>
      </c>
      <c r="T17" s="5">
        <f t="shared" si="11"/>
        <v>1194.968504160837</v>
      </c>
      <c r="U17" s="5">
        <f t="shared" si="11"/>
        <v>1203.4870767109956</v>
      </c>
      <c r="V17" s="5">
        <f t="shared" si="11"/>
        <v>1212.0777674729043</v>
      </c>
      <c r="W17" s="5">
        <f t="shared" si="11"/>
        <v>1220.8734335110762</v>
      </c>
      <c r="X17" s="5">
        <f t="shared" si="11"/>
        <v>1230.0895404541045</v>
      </c>
      <c r="Y17" s="5">
        <f t="shared" si="11"/>
        <v>1239.3944869505626</v>
      </c>
      <c r="Z17" s="5">
        <f t="shared" si="11"/>
        <v>1249.6451547005227</v>
      </c>
      <c r="AA17" s="5">
        <f t="shared" si="11"/>
        <v>1260.0353786015357</v>
      </c>
      <c r="AB17" s="5">
        <f t="shared" si="11"/>
        <v>1270.6896776092981</v>
      </c>
      <c r="AC17" s="5">
        <f t="shared" si="11"/>
        <v>1281.7993680567795</v>
      </c>
      <c r="AD17" s="5">
        <f t="shared" si="11"/>
        <v>1293.3162428994401</v>
      </c>
      <c r="AE17" s="5">
        <f t="shared" si="11"/>
        <v>1306.0740060926278</v>
      </c>
      <c r="AF17" s="5">
        <f t="shared" si="11"/>
        <v>1319.2878938366357</v>
      </c>
      <c r="AG17" s="5">
        <f t="shared" si="11"/>
        <v>1333.0042462891674</v>
      </c>
      <c r="AH17" s="5">
        <f t="shared" si="11"/>
        <v>1347.2204293445384</v>
      </c>
      <c r="AI17" s="5">
        <f t="shared" si="11"/>
        <v>1362.0061537375968</v>
      </c>
    </row>
    <row r="23" spans="1:35" x14ac:dyDescent="0.25">
      <c r="A23" s="16" t="s">
        <v>46</v>
      </c>
    </row>
    <row r="25" spans="1:35" x14ac:dyDescent="0.25">
      <c r="A25" s="6" t="s">
        <v>11</v>
      </c>
    </row>
    <row r="26" spans="1:35" s="18" customFormat="1" ht="12.75" x14ac:dyDescent="0.2">
      <c r="A26" s="12" t="s">
        <v>45</v>
      </c>
      <c r="B26" s="13">
        <v>2017</v>
      </c>
      <c r="C26" s="13">
        <v>2018</v>
      </c>
      <c r="D26" s="13">
        <v>2019</v>
      </c>
      <c r="E26" s="13">
        <v>2020</v>
      </c>
      <c r="F26" s="13">
        <v>2021</v>
      </c>
      <c r="G26" s="13">
        <v>2022</v>
      </c>
      <c r="H26" s="13">
        <v>2023</v>
      </c>
      <c r="I26" s="13">
        <v>2024</v>
      </c>
      <c r="J26" s="13">
        <v>2025</v>
      </c>
      <c r="K26" s="13">
        <v>2026</v>
      </c>
      <c r="L26" s="13">
        <v>2027</v>
      </c>
      <c r="M26" s="13">
        <v>2028</v>
      </c>
      <c r="N26" s="13">
        <v>2029</v>
      </c>
      <c r="O26" s="13">
        <v>2030</v>
      </c>
      <c r="P26" s="13">
        <v>2031</v>
      </c>
      <c r="Q26" s="13">
        <v>2032</v>
      </c>
      <c r="R26" s="13">
        <v>2033</v>
      </c>
      <c r="S26" s="13">
        <v>2034</v>
      </c>
      <c r="T26" s="13">
        <v>2035</v>
      </c>
      <c r="U26" s="13">
        <v>2036</v>
      </c>
      <c r="V26" s="13">
        <v>2037</v>
      </c>
      <c r="W26" s="13">
        <v>2038</v>
      </c>
      <c r="X26" s="13">
        <v>2039</v>
      </c>
      <c r="Y26" s="13">
        <v>2040</v>
      </c>
      <c r="Z26" s="13">
        <v>2041</v>
      </c>
      <c r="AA26" s="13">
        <v>2042</v>
      </c>
      <c r="AB26" s="13">
        <v>2043</v>
      </c>
      <c r="AC26" s="13">
        <v>2044</v>
      </c>
      <c r="AD26" s="13">
        <v>2045</v>
      </c>
      <c r="AE26" s="13">
        <v>2046</v>
      </c>
      <c r="AF26" s="13">
        <v>2047</v>
      </c>
      <c r="AG26" s="13">
        <v>2048</v>
      </c>
      <c r="AH26" s="13">
        <v>2049</v>
      </c>
      <c r="AI26" s="13">
        <v>2050</v>
      </c>
    </row>
    <row r="27" spans="1:35" s="2" customFormat="1" ht="12.75" x14ac:dyDescent="0.2">
      <c r="A27" s="7" t="s">
        <v>47</v>
      </c>
      <c r="B27" s="8">
        <f>SUM(B33,B39)</f>
        <v>460.12272655347454</v>
      </c>
      <c r="C27" s="8">
        <f t="shared" ref="C27:AI27" si="12">SUM(C33,C39)</f>
        <v>484.94826651892822</v>
      </c>
      <c r="D27" s="8">
        <f t="shared" si="12"/>
        <v>528.25401110541907</v>
      </c>
      <c r="E27" s="8">
        <f t="shared" si="12"/>
        <v>543.8708830525336</v>
      </c>
      <c r="F27" s="8">
        <f t="shared" si="12"/>
        <v>570.93797803614427</v>
      </c>
      <c r="G27" s="8">
        <f t="shared" si="12"/>
        <v>596.10268033458181</v>
      </c>
      <c r="H27" s="8">
        <f t="shared" si="12"/>
        <v>613.63734928101735</v>
      </c>
      <c r="I27" s="8">
        <f t="shared" si="12"/>
        <v>631.50086487303508</v>
      </c>
      <c r="J27" s="8">
        <f t="shared" si="12"/>
        <v>652.01889183922799</v>
      </c>
      <c r="K27" s="8">
        <f t="shared" si="12"/>
        <v>683.64739977911154</v>
      </c>
      <c r="L27" s="8">
        <f t="shared" si="12"/>
        <v>710.51475204433734</v>
      </c>
      <c r="M27" s="8">
        <f t="shared" si="12"/>
        <v>734.22071444234177</v>
      </c>
      <c r="N27" s="8">
        <f t="shared" si="12"/>
        <v>757.55151182732789</v>
      </c>
      <c r="O27" s="8">
        <f t="shared" si="12"/>
        <v>794.05060918336756</v>
      </c>
      <c r="P27" s="8">
        <f t="shared" si="12"/>
        <v>816.34910492032429</v>
      </c>
      <c r="Q27" s="8">
        <f t="shared" si="12"/>
        <v>838.24391594220617</v>
      </c>
      <c r="R27" s="8">
        <f t="shared" si="12"/>
        <v>858.82115584930693</v>
      </c>
      <c r="S27" s="8">
        <f t="shared" si="12"/>
        <v>891.74339730501958</v>
      </c>
      <c r="T27" s="8">
        <f t="shared" si="12"/>
        <v>907.73314141275762</v>
      </c>
      <c r="U27" s="8">
        <f t="shared" si="12"/>
        <v>920.64499264289839</v>
      </c>
      <c r="V27" s="8">
        <f t="shared" si="12"/>
        <v>937.6004582437937</v>
      </c>
      <c r="W27" s="8">
        <f t="shared" si="12"/>
        <v>954.09863859356744</v>
      </c>
      <c r="X27" s="8">
        <f t="shared" si="12"/>
        <v>972.63438752545972</v>
      </c>
      <c r="Y27" s="8">
        <f t="shared" si="12"/>
        <v>989.99312491835917</v>
      </c>
      <c r="Z27" s="8">
        <f t="shared" si="12"/>
        <v>1006.8483400825</v>
      </c>
      <c r="AA27" s="8">
        <f t="shared" si="12"/>
        <v>1023.9275863006492</v>
      </c>
      <c r="AB27" s="8">
        <f t="shared" si="12"/>
        <v>1041.0596304824226</v>
      </c>
      <c r="AC27" s="8">
        <f t="shared" si="12"/>
        <v>1058.2945395475037</v>
      </c>
      <c r="AD27" s="8">
        <f t="shared" si="12"/>
        <v>1075.4641096430773</v>
      </c>
      <c r="AE27" s="8">
        <f t="shared" si="12"/>
        <v>1092.1901591393043</v>
      </c>
      <c r="AF27" s="8">
        <f t="shared" si="12"/>
        <v>1109.180984023157</v>
      </c>
      <c r="AG27" s="8">
        <f t="shared" si="12"/>
        <v>1126.433245816932</v>
      </c>
      <c r="AH27" s="8">
        <f t="shared" si="12"/>
        <v>1144.3983689973284</v>
      </c>
      <c r="AI27" s="8">
        <f t="shared" si="12"/>
        <v>1162.91334092484</v>
      </c>
    </row>
    <row r="28" spans="1:35" s="2" customFormat="1" ht="12.75" x14ac:dyDescent="0.2">
      <c r="A28" s="7" t="s">
        <v>48</v>
      </c>
      <c r="B28" s="8">
        <f t="shared" ref="B28:AI28" si="13">SUM(B34,B40)</f>
        <v>460.12272655347454</v>
      </c>
      <c r="C28" s="8">
        <f t="shared" si="13"/>
        <v>500.87575068593912</v>
      </c>
      <c r="D28" s="8">
        <f t="shared" si="13"/>
        <v>524.43073871486376</v>
      </c>
      <c r="E28" s="8">
        <f t="shared" si="13"/>
        <v>532.99597286473738</v>
      </c>
      <c r="F28" s="8">
        <f t="shared" si="13"/>
        <v>543.95081223111242</v>
      </c>
      <c r="G28" s="8">
        <f t="shared" si="13"/>
        <v>556.43295642384885</v>
      </c>
      <c r="H28" s="8">
        <f t="shared" si="13"/>
        <v>566.74026077841995</v>
      </c>
      <c r="I28" s="8">
        <f t="shared" si="13"/>
        <v>577.42087599694526</v>
      </c>
      <c r="J28" s="8">
        <f t="shared" si="13"/>
        <v>590.67053833801992</v>
      </c>
      <c r="K28" s="8">
        <f t="shared" si="13"/>
        <v>615.5720580572505</v>
      </c>
      <c r="L28" s="8">
        <f t="shared" si="13"/>
        <v>633.8492064523025</v>
      </c>
      <c r="M28" s="8">
        <f t="shared" si="13"/>
        <v>649.37830665981528</v>
      </c>
      <c r="N28" s="8">
        <f t="shared" si="13"/>
        <v>664.37910330925706</v>
      </c>
      <c r="O28" s="8">
        <f t="shared" si="13"/>
        <v>687.73393715019165</v>
      </c>
      <c r="P28" s="8">
        <f t="shared" si="13"/>
        <v>702.49398212568508</v>
      </c>
      <c r="Q28" s="8">
        <f t="shared" si="13"/>
        <v>716.82264374725446</v>
      </c>
      <c r="R28" s="8">
        <f t="shared" si="13"/>
        <v>733.13626171762087</v>
      </c>
      <c r="S28" s="8">
        <f t="shared" si="13"/>
        <v>754.83014939175814</v>
      </c>
      <c r="T28" s="8">
        <f t="shared" si="13"/>
        <v>768.56022063816715</v>
      </c>
      <c r="U28" s="8">
        <f t="shared" si="13"/>
        <v>782.59436430696837</v>
      </c>
      <c r="V28" s="8">
        <f t="shared" si="13"/>
        <v>799.38675586642751</v>
      </c>
      <c r="W28" s="8">
        <f t="shared" si="13"/>
        <v>816.36940153213311</v>
      </c>
      <c r="X28" s="8">
        <f t="shared" si="13"/>
        <v>836.55068304399356</v>
      </c>
      <c r="Y28" s="8">
        <f t="shared" si="13"/>
        <v>854.00179337089844</v>
      </c>
      <c r="Z28" s="8">
        <f t="shared" si="13"/>
        <v>871.31926865600997</v>
      </c>
      <c r="AA28" s="8">
        <f t="shared" si="13"/>
        <v>892.77832632952368</v>
      </c>
      <c r="AB28" s="8">
        <f t="shared" si="13"/>
        <v>913.91245013308696</v>
      </c>
      <c r="AC28" s="8">
        <f t="shared" si="13"/>
        <v>936.19807175056962</v>
      </c>
      <c r="AD28" s="8">
        <f t="shared" si="13"/>
        <v>957.79802200095207</v>
      </c>
      <c r="AE28" s="8">
        <f t="shared" si="13"/>
        <v>980.63193243994851</v>
      </c>
      <c r="AF28" s="8">
        <f t="shared" si="13"/>
        <v>1007.2312947632952</v>
      </c>
      <c r="AG28" s="8">
        <f t="shared" si="13"/>
        <v>1032.9015495570357</v>
      </c>
      <c r="AH28" s="8">
        <f t="shared" si="13"/>
        <v>1059.9182089910628</v>
      </c>
      <c r="AI28" s="8">
        <f t="shared" si="13"/>
        <v>1089.4449795778121</v>
      </c>
    </row>
    <row r="29" spans="1:35" s="2" customFormat="1" ht="12.75" x14ac:dyDescent="0.2">
      <c r="A29" s="7" t="s">
        <v>49</v>
      </c>
      <c r="B29" s="8">
        <f t="shared" ref="B29:AI29" si="14">SUM(B35,B41)</f>
        <v>460.12272655347454</v>
      </c>
      <c r="C29" s="8">
        <f t="shared" si="14"/>
        <v>484.94826651892822</v>
      </c>
      <c r="D29" s="8">
        <f t="shared" si="14"/>
        <v>511.83030563894351</v>
      </c>
      <c r="E29" s="8">
        <f t="shared" si="14"/>
        <v>522.0110771687722</v>
      </c>
      <c r="F29" s="8">
        <f t="shared" si="14"/>
        <v>528.56272918653394</v>
      </c>
      <c r="G29" s="8">
        <f t="shared" si="14"/>
        <v>533.90608731037048</v>
      </c>
      <c r="H29" s="8">
        <f t="shared" si="14"/>
        <v>537.7941675269243</v>
      </c>
      <c r="I29" s="8">
        <f t="shared" si="14"/>
        <v>541.31684135378987</v>
      </c>
      <c r="J29" s="8">
        <f t="shared" si="14"/>
        <v>544.97760177032274</v>
      </c>
      <c r="K29" s="8">
        <f t="shared" si="14"/>
        <v>553.0843802716447</v>
      </c>
      <c r="L29" s="8">
        <f t="shared" si="14"/>
        <v>558.24886210981663</v>
      </c>
      <c r="M29" s="8">
        <f t="shared" si="14"/>
        <v>562.85744931839974</v>
      </c>
      <c r="N29" s="8">
        <f t="shared" si="14"/>
        <v>567.59169639974812</v>
      </c>
      <c r="O29" s="8">
        <f t="shared" si="14"/>
        <v>578.38169451377235</v>
      </c>
      <c r="P29" s="8">
        <f t="shared" si="14"/>
        <v>585.51544143665626</v>
      </c>
      <c r="Q29" s="8">
        <f t="shared" si="14"/>
        <v>592.91917530359001</v>
      </c>
      <c r="R29" s="8">
        <f t="shared" si="14"/>
        <v>599.88078568500805</v>
      </c>
      <c r="S29" s="8">
        <f t="shared" si="14"/>
        <v>613.28675094644689</v>
      </c>
      <c r="T29" s="8">
        <f t="shared" si="14"/>
        <v>622.23873652305724</v>
      </c>
      <c r="U29" s="8">
        <f t="shared" si="14"/>
        <v>631.23681635105038</v>
      </c>
      <c r="V29" s="8">
        <f t="shared" si="14"/>
        <v>642.14979360009806</v>
      </c>
      <c r="W29" s="8">
        <f t="shared" si="14"/>
        <v>652.73092563529303</v>
      </c>
      <c r="X29" s="8">
        <f t="shared" si="14"/>
        <v>664.51935588469553</v>
      </c>
      <c r="Y29" s="8">
        <f t="shared" si="14"/>
        <v>675.84412892847968</v>
      </c>
      <c r="Z29" s="8">
        <f t="shared" si="14"/>
        <v>690.09506409583855</v>
      </c>
      <c r="AA29" s="8">
        <f t="shared" si="14"/>
        <v>705.24311118693163</v>
      </c>
      <c r="AB29" s="8">
        <f t="shared" si="14"/>
        <v>721.26478968711433</v>
      </c>
      <c r="AC29" s="8">
        <f t="shared" si="14"/>
        <v>738.25108696207303</v>
      </c>
      <c r="AD29" s="8">
        <f t="shared" si="14"/>
        <v>746.08332031362488</v>
      </c>
      <c r="AE29" s="8">
        <f t="shared" si="14"/>
        <v>765.60286819711848</v>
      </c>
      <c r="AF29" s="8">
        <f t="shared" si="14"/>
        <v>786.26592259960103</v>
      </c>
      <c r="AG29" s="8">
        <f t="shared" si="14"/>
        <v>808.10205600183167</v>
      </c>
      <c r="AH29" s="8">
        <f t="shared" si="14"/>
        <v>830.97220632784683</v>
      </c>
      <c r="AI29" s="8">
        <f t="shared" si="14"/>
        <v>839.36723676682311</v>
      </c>
    </row>
    <row r="30" spans="1:35" s="2" customFormat="1" ht="12.75" x14ac:dyDescent="0.2">
      <c r="A30" s="7" t="s">
        <v>50</v>
      </c>
      <c r="B30" s="8">
        <f t="shared" ref="B30:AI30" si="15">SUM(B36,B42)</f>
        <v>460.12272655347454</v>
      </c>
      <c r="C30" s="8">
        <f t="shared" si="15"/>
        <v>484.94826651892822</v>
      </c>
      <c r="D30" s="8">
        <f t="shared" si="15"/>
        <v>521.52386141753402</v>
      </c>
      <c r="E30" s="8">
        <f t="shared" si="15"/>
        <v>528.03022986577616</v>
      </c>
      <c r="F30" s="8">
        <f t="shared" si="15"/>
        <v>535.30588535371226</v>
      </c>
      <c r="G30" s="8">
        <f t="shared" si="15"/>
        <v>542.36557138728847</v>
      </c>
      <c r="H30" s="8">
        <f t="shared" si="15"/>
        <v>547.71798925198868</v>
      </c>
      <c r="I30" s="8">
        <f t="shared" si="15"/>
        <v>553.15774679940387</v>
      </c>
      <c r="J30" s="8">
        <f t="shared" si="15"/>
        <v>558.96957153911387</v>
      </c>
      <c r="K30" s="8">
        <f t="shared" si="15"/>
        <v>569.59636868103621</v>
      </c>
      <c r="L30" s="8">
        <f t="shared" si="15"/>
        <v>578.18082989316235</v>
      </c>
      <c r="M30" s="8">
        <f t="shared" si="15"/>
        <v>586.67122703963173</v>
      </c>
      <c r="N30" s="8">
        <f t="shared" si="15"/>
        <v>595.20346313502841</v>
      </c>
      <c r="O30" s="8">
        <f t="shared" si="15"/>
        <v>609.37513270871364</v>
      </c>
      <c r="P30" s="8">
        <f t="shared" si="15"/>
        <v>620.07744946380978</v>
      </c>
      <c r="Q30" s="8">
        <f t="shared" si="15"/>
        <v>630.85833284547834</v>
      </c>
      <c r="R30" s="8">
        <f t="shared" si="15"/>
        <v>641.68592397382531</v>
      </c>
      <c r="S30" s="8">
        <f t="shared" si="15"/>
        <v>658.22096834282877</v>
      </c>
      <c r="T30" s="8">
        <f t="shared" si="15"/>
        <v>670.96650828935981</v>
      </c>
      <c r="U30" s="8">
        <f t="shared" si="15"/>
        <v>683.3866431477752</v>
      </c>
      <c r="V30" s="8">
        <f t="shared" si="15"/>
        <v>695.91171341448478</v>
      </c>
      <c r="W30" s="8">
        <f t="shared" si="15"/>
        <v>708.7350324006627</v>
      </c>
      <c r="X30" s="8">
        <f t="shared" si="15"/>
        <v>722.17011278446648</v>
      </c>
      <c r="Y30" s="8">
        <f t="shared" si="15"/>
        <v>735.73445891939673</v>
      </c>
      <c r="Z30" s="8">
        <f t="shared" si="15"/>
        <v>750.72551748475234</v>
      </c>
      <c r="AA30" s="8">
        <f t="shared" si="15"/>
        <v>765.91963684897235</v>
      </c>
      <c r="AB30" s="8">
        <f t="shared" si="15"/>
        <v>781.49799798062554</v>
      </c>
      <c r="AC30" s="8">
        <f t="shared" si="15"/>
        <v>797.73897519080788</v>
      </c>
      <c r="AD30" s="8">
        <f t="shared" si="15"/>
        <v>814.57242495018556</v>
      </c>
      <c r="AE30" s="8">
        <f t="shared" si="15"/>
        <v>833.26343797635741</v>
      </c>
      <c r="AF30" s="8">
        <f t="shared" si="15"/>
        <v>852.61813379237697</v>
      </c>
      <c r="AG30" s="8">
        <f t="shared" si="15"/>
        <v>872.7039395189538</v>
      </c>
      <c r="AH30" s="8">
        <f t="shared" si="15"/>
        <v>893.51702240775944</v>
      </c>
      <c r="AI30" s="8">
        <f t="shared" si="15"/>
        <v>915.1588148743557</v>
      </c>
    </row>
    <row r="31" spans="1:35" s="2" customFormat="1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s="18" customFormat="1" ht="12.75" x14ac:dyDescent="0.2">
      <c r="A32" s="12" t="s">
        <v>44</v>
      </c>
      <c r="B32" s="13">
        <v>2017</v>
      </c>
      <c r="C32" s="13">
        <v>2018</v>
      </c>
      <c r="D32" s="13">
        <v>2019</v>
      </c>
      <c r="E32" s="13">
        <v>2020</v>
      </c>
      <c r="F32" s="13">
        <v>2021</v>
      </c>
      <c r="G32" s="13">
        <v>2022</v>
      </c>
      <c r="H32" s="13">
        <v>2023</v>
      </c>
      <c r="I32" s="13">
        <v>2024</v>
      </c>
      <c r="J32" s="13">
        <v>2025</v>
      </c>
      <c r="K32" s="13">
        <v>2026</v>
      </c>
      <c r="L32" s="13">
        <v>2027</v>
      </c>
      <c r="M32" s="13">
        <v>2028</v>
      </c>
      <c r="N32" s="13">
        <v>2029</v>
      </c>
      <c r="O32" s="13">
        <v>2030</v>
      </c>
      <c r="P32" s="13">
        <v>2031</v>
      </c>
      <c r="Q32" s="13">
        <v>2032</v>
      </c>
      <c r="R32" s="13">
        <v>2033</v>
      </c>
      <c r="S32" s="13">
        <v>2034</v>
      </c>
      <c r="T32" s="13">
        <v>2035</v>
      </c>
      <c r="U32" s="13">
        <v>2036</v>
      </c>
      <c r="V32" s="13">
        <v>2037</v>
      </c>
      <c r="W32" s="13">
        <v>2038</v>
      </c>
      <c r="X32" s="13">
        <v>2039</v>
      </c>
      <c r="Y32" s="13">
        <v>2040</v>
      </c>
      <c r="Z32" s="13">
        <v>2041</v>
      </c>
      <c r="AA32" s="13">
        <v>2042</v>
      </c>
      <c r="AB32" s="13">
        <v>2043</v>
      </c>
      <c r="AC32" s="13">
        <v>2044</v>
      </c>
      <c r="AD32" s="13">
        <v>2045</v>
      </c>
      <c r="AE32" s="13">
        <v>2046</v>
      </c>
      <c r="AF32" s="13">
        <v>2047</v>
      </c>
      <c r="AG32" s="13">
        <v>2048</v>
      </c>
      <c r="AH32" s="13">
        <v>2049</v>
      </c>
      <c r="AI32" s="13">
        <v>2050</v>
      </c>
    </row>
    <row r="33" spans="1:35" s="2" customFormat="1" ht="12.75" x14ac:dyDescent="0.2">
      <c r="A33" s="7" t="s">
        <v>47</v>
      </c>
      <c r="B33" s="8">
        <v>143.60356686740985</v>
      </c>
      <c r="C33" s="8">
        <v>155.80746282251414</v>
      </c>
      <c r="D33" s="8">
        <v>169.3731214438595</v>
      </c>
      <c r="E33" s="8">
        <v>174.27944199949249</v>
      </c>
      <c r="F33" s="8">
        <v>182.81580458577372</v>
      </c>
      <c r="G33" s="8">
        <v>190.75721837767082</v>
      </c>
      <c r="H33" s="8">
        <v>196.31243757406506</v>
      </c>
      <c r="I33" s="8">
        <v>201.97049932071261</v>
      </c>
      <c r="J33" s="8">
        <v>208.45872528847664</v>
      </c>
      <c r="K33" s="8">
        <v>218.60589698487811</v>
      </c>
      <c r="L33" s="8">
        <v>227.2640786054715</v>
      </c>
      <c r="M33" s="8">
        <v>234.93357628886258</v>
      </c>
      <c r="N33" s="8">
        <v>242.48574594953274</v>
      </c>
      <c r="O33" s="8">
        <v>254.1561317140216</v>
      </c>
      <c r="P33" s="8">
        <v>261.39988945456548</v>
      </c>
      <c r="Q33" s="8">
        <v>268.51740000312986</v>
      </c>
      <c r="R33" s="8">
        <v>275.22285716631086</v>
      </c>
      <c r="S33" s="8">
        <v>285.78905446230442</v>
      </c>
      <c r="T33" s="8">
        <v>291.05983143755941</v>
      </c>
      <c r="U33" s="8">
        <v>295.242876932559</v>
      </c>
      <c r="V33" s="8">
        <v>300.69051070819307</v>
      </c>
      <c r="W33" s="8">
        <v>305.99513441499914</v>
      </c>
      <c r="X33" s="8">
        <v>311.93698143582145</v>
      </c>
      <c r="Y33" s="8">
        <v>317.51073326706631</v>
      </c>
      <c r="Z33" s="8">
        <v>322.84106676695313</v>
      </c>
      <c r="AA33" s="8">
        <v>328.24146309168441</v>
      </c>
      <c r="AB33" s="8">
        <v>333.65837129908294</v>
      </c>
      <c r="AC33" s="8">
        <v>339.10744917302037</v>
      </c>
      <c r="AD33" s="8">
        <v>344.53609312632841</v>
      </c>
      <c r="AE33" s="8">
        <v>349.76768279083001</v>
      </c>
      <c r="AF33" s="8">
        <v>355.08207754540467</v>
      </c>
      <c r="AG33" s="8">
        <v>360.47823332417715</v>
      </c>
      <c r="AH33" s="8">
        <v>366.09732731430768</v>
      </c>
      <c r="AI33" s="8">
        <v>371.88837941368649</v>
      </c>
    </row>
    <row r="34" spans="1:35" s="2" customFormat="1" ht="12.75" x14ac:dyDescent="0.2">
      <c r="A34" s="7" t="s">
        <v>48</v>
      </c>
      <c r="B34" s="8">
        <v>143.60356686740985</v>
      </c>
      <c r="C34" s="8">
        <v>160.78857822344568</v>
      </c>
      <c r="D34" s="8">
        <v>168.17577410699593</v>
      </c>
      <c r="E34" s="8">
        <v>170.8751176517718</v>
      </c>
      <c r="F34" s="8">
        <v>174.33565773175832</v>
      </c>
      <c r="G34" s="8">
        <v>178.27384271239168</v>
      </c>
      <c r="H34" s="8">
        <v>181.53187456282245</v>
      </c>
      <c r="I34" s="8">
        <v>184.9066545747506</v>
      </c>
      <c r="J34" s="8">
        <v>189.08487096455656</v>
      </c>
      <c r="K34" s="8">
        <v>196.96345456931604</v>
      </c>
      <c r="L34" s="8">
        <v>202.77035141687261</v>
      </c>
      <c r="M34" s="8">
        <v>207.71783161042902</v>
      </c>
      <c r="N34" s="8">
        <v>212.50009167493798</v>
      </c>
      <c r="O34" s="8">
        <v>219.89496920483967</v>
      </c>
      <c r="P34" s="8">
        <v>224.58988935777768</v>
      </c>
      <c r="Q34" s="8">
        <v>229.14989992641446</v>
      </c>
      <c r="R34" s="8">
        <v>234.33068001115899</v>
      </c>
      <c r="S34" s="8">
        <v>241.19407010521849</v>
      </c>
      <c r="T34" s="8">
        <v>245.56687924861455</v>
      </c>
      <c r="U34" s="8">
        <v>250.0463803725894</v>
      </c>
      <c r="V34" s="8">
        <v>255.38848797626179</v>
      </c>
      <c r="W34" s="8">
        <v>260.79009509968103</v>
      </c>
      <c r="X34" s="8">
        <v>267.19203436019035</v>
      </c>
      <c r="Y34" s="8">
        <v>272.74014776885997</v>
      </c>
      <c r="Z34" s="8">
        <v>278.19263290630056</v>
      </c>
      <c r="AA34" s="8">
        <v>284.94034455928994</v>
      </c>
      <c r="AB34" s="8">
        <v>291.58643733217741</v>
      </c>
      <c r="AC34" s="8">
        <v>298.59264620594473</v>
      </c>
      <c r="AD34" s="8">
        <v>305.38442019653633</v>
      </c>
      <c r="AE34" s="8">
        <v>312.53077347118381</v>
      </c>
      <c r="AF34" s="8">
        <v>320.85472329378166</v>
      </c>
      <c r="AG34" s="8">
        <v>328.88810671076806</v>
      </c>
      <c r="AH34" s="8">
        <v>337.34256082663512</v>
      </c>
      <c r="AI34" s="8">
        <v>346.58201985537949</v>
      </c>
    </row>
    <row r="35" spans="1:35" s="2" customFormat="1" ht="12.75" x14ac:dyDescent="0.2">
      <c r="A35" s="7" t="s">
        <v>49</v>
      </c>
      <c r="B35" s="8">
        <v>143.60356686740985</v>
      </c>
      <c r="C35" s="8">
        <v>155.80746282251414</v>
      </c>
      <c r="D35" s="8">
        <v>164.22050688657106</v>
      </c>
      <c r="E35" s="8">
        <v>167.41044475656483</v>
      </c>
      <c r="F35" s="8">
        <v>169.4628317537522</v>
      </c>
      <c r="G35" s="8">
        <v>171.13734040802152</v>
      </c>
      <c r="H35" s="8">
        <v>172.35672965230802</v>
      </c>
      <c r="I35" s="8">
        <v>173.46184275755149</v>
      </c>
      <c r="J35" s="8">
        <v>174.61014066406312</v>
      </c>
      <c r="K35" s="8">
        <v>177.15439111933767</v>
      </c>
      <c r="L35" s="8">
        <v>178.7784762133254</v>
      </c>
      <c r="M35" s="8">
        <v>180.22871242624038</v>
      </c>
      <c r="N35" s="8">
        <v>181.71824714486698</v>
      </c>
      <c r="O35" s="8">
        <v>185.10163995286757</v>
      </c>
      <c r="P35" s="8">
        <v>187.35259436071263</v>
      </c>
      <c r="Q35" s="8">
        <v>189.6879837057364</v>
      </c>
      <c r="R35" s="8">
        <v>191.88510462872171</v>
      </c>
      <c r="S35" s="8">
        <v>196.09761448603894</v>
      </c>
      <c r="T35" s="8">
        <v>198.91719959950447</v>
      </c>
      <c r="U35" s="8">
        <v>201.75251788194024</v>
      </c>
      <c r="V35" s="8">
        <v>205.1866956537468</v>
      </c>
      <c r="W35" s="8">
        <v>208.51709311171879</v>
      </c>
      <c r="X35" s="8">
        <v>212.22505752660933</v>
      </c>
      <c r="Y35" s="8">
        <v>215.78801912602435</v>
      </c>
      <c r="Z35" s="8">
        <v>220.27890028293064</v>
      </c>
      <c r="AA35" s="8">
        <v>225.05034163206898</v>
      </c>
      <c r="AB35" s="8">
        <v>230.09499994509969</v>
      </c>
      <c r="AC35" s="8">
        <v>235.4413303480024</v>
      </c>
      <c r="AD35" s="8">
        <v>237.92484523579469</v>
      </c>
      <c r="AE35" s="8">
        <v>244.08016707105685</v>
      </c>
      <c r="AF35" s="8">
        <v>250.59310583270093</v>
      </c>
      <c r="AG35" s="8">
        <v>257.47290993295616</v>
      </c>
      <c r="AH35" s="8">
        <v>264.67608949978717</v>
      </c>
      <c r="AI35" s="8">
        <v>267.35236187627891</v>
      </c>
    </row>
    <row r="36" spans="1:35" s="2" customFormat="1" ht="12.75" x14ac:dyDescent="0.2">
      <c r="A36" s="7" t="s">
        <v>50</v>
      </c>
      <c r="B36" s="8">
        <v>143.60356686740985</v>
      </c>
      <c r="C36" s="8">
        <v>155.80746282251414</v>
      </c>
      <c r="D36" s="8">
        <v>167.26097189431076</v>
      </c>
      <c r="E36" s="8">
        <v>169.31071792384205</v>
      </c>
      <c r="F36" s="8">
        <v>171.61263386213858</v>
      </c>
      <c r="G36" s="8">
        <v>173.84700813698325</v>
      </c>
      <c r="H36" s="8">
        <v>175.54745629516469</v>
      </c>
      <c r="I36" s="8">
        <v>177.27521881348747</v>
      </c>
      <c r="J36" s="8">
        <v>179.11934055102452</v>
      </c>
      <c r="K36" s="8">
        <v>182.49527744705682</v>
      </c>
      <c r="L36" s="8">
        <v>185.23250010252781</v>
      </c>
      <c r="M36" s="8">
        <v>187.94030543375575</v>
      </c>
      <c r="N36" s="8">
        <v>190.66119535704334</v>
      </c>
      <c r="O36" s="8">
        <v>195.14574542004166</v>
      </c>
      <c r="P36" s="8">
        <v>198.53242701068302</v>
      </c>
      <c r="Q36" s="8">
        <v>201.94367930122377</v>
      </c>
      <c r="R36" s="8">
        <v>205.36953883757192</v>
      </c>
      <c r="S36" s="8">
        <v>210.58033081767763</v>
      </c>
      <c r="T36" s="8">
        <v>214.60600412852278</v>
      </c>
      <c r="U36" s="8">
        <v>218.50756643677988</v>
      </c>
      <c r="V36" s="8">
        <v>222.44194594158066</v>
      </c>
      <c r="W36" s="8">
        <v>226.46959888958662</v>
      </c>
      <c r="X36" s="8">
        <v>230.68857233036198</v>
      </c>
      <c r="Y36" s="8">
        <v>234.9479719688342</v>
      </c>
      <c r="Z36" s="8">
        <v>239.68836278422967</v>
      </c>
      <c r="AA36" s="8">
        <v>244.49225824743669</v>
      </c>
      <c r="AB36" s="8">
        <v>249.41632037132743</v>
      </c>
      <c r="AC36" s="8">
        <v>254.54760713402845</v>
      </c>
      <c r="AD36" s="8">
        <v>259.86418205074563</v>
      </c>
      <c r="AE36" s="8">
        <v>265.7974318837297</v>
      </c>
      <c r="AF36" s="8">
        <v>271.93823995574138</v>
      </c>
      <c r="AG36" s="8">
        <v>278.30769322978631</v>
      </c>
      <c r="AH36" s="8">
        <v>284.90459306322111</v>
      </c>
      <c r="AI36" s="8">
        <v>291.76066113675904</v>
      </c>
    </row>
    <row r="37" spans="1:35" s="2" customFormat="1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s="18" customFormat="1" ht="12.75" x14ac:dyDescent="0.2">
      <c r="A38" s="12" t="s">
        <v>43</v>
      </c>
      <c r="B38" s="13">
        <v>2017</v>
      </c>
      <c r="C38" s="13">
        <v>2018</v>
      </c>
      <c r="D38" s="13">
        <v>2019</v>
      </c>
      <c r="E38" s="13">
        <v>2020</v>
      </c>
      <c r="F38" s="13">
        <v>2021</v>
      </c>
      <c r="G38" s="13">
        <v>2022</v>
      </c>
      <c r="H38" s="13">
        <v>2023</v>
      </c>
      <c r="I38" s="13">
        <v>2024</v>
      </c>
      <c r="J38" s="13">
        <v>2025</v>
      </c>
      <c r="K38" s="13">
        <v>2026</v>
      </c>
      <c r="L38" s="13">
        <v>2027</v>
      </c>
      <c r="M38" s="13">
        <v>2028</v>
      </c>
      <c r="N38" s="13">
        <v>2029</v>
      </c>
      <c r="O38" s="13">
        <v>2030</v>
      </c>
      <c r="P38" s="13">
        <v>2031</v>
      </c>
      <c r="Q38" s="13">
        <v>2032</v>
      </c>
      <c r="R38" s="13">
        <v>2033</v>
      </c>
      <c r="S38" s="13">
        <v>2034</v>
      </c>
      <c r="T38" s="13">
        <v>2035</v>
      </c>
      <c r="U38" s="13">
        <v>2036</v>
      </c>
      <c r="V38" s="13">
        <v>2037</v>
      </c>
      <c r="W38" s="13">
        <v>2038</v>
      </c>
      <c r="X38" s="13">
        <v>2039</v>
      </c>
      <c r="Y38" s="13">
        <v>2040</v>
      </c>
      <c r="Z38" s="13">
        <v>2041</v>
      </c>
      <c r="AA38" s="13">
        <v>2042</v>
      </c>
      <c r="AB38" s="13">
        <v>2043</v>
      </c>
      <c r="AC38" s="13">
        <v>2044</v>
      </c>
      <c r="AD38" s="13">
        <v>2045</v>
      </c>
      <c r="AE38" s="13">
        <v>2046</v>
      </c>
      <c r="AF38" s="13">
        <v>2047</v>
      </c>
      <c r="AG38" s="13">
        <v>2048</v>
      </c>
      <c r="AH38" s="13">
        <v>2049</v>
      </c>
      <c r="AI38" s="13">
        <v>2050</v>
      </c>
    </row>
    <row r="39" spans="1:35" s="2" customFormat="1" ht="12.75" x14ac:dyDescent="0.2">
      <c r="A39" s="7" t="s">
        <v>47</v>
      </c>
      <c r="B39" s="8">
        <v>316.51915968606471</v>
      </c>
      <c r="C39" s="8">
        <v>329.14080369641408</v>
      </c>
      <c r="D39" s="8">
        <v>358.88088966155954</v>
      </c>
      <c r="E39" s="8">
        <v>369.59144105304108</v>
      </c>
      <c r="F39" s="8">
        <v>388.12217345037055</v>
      </c>
      <c r="G39" s="8">
        <v>405.34546195691098</v>
      </c>
      <c r="H39" s="8">
        <v>417.32491170695226</v>
      </c>
      <c r="I39" s="8">
        <v>429.53036555232251</v>
      </c>
      <c r="J39" s="8">
        <v>443.56016655075132</v>
      </c>
      <c r="K39" s="8">
        <v>465.04150279423339</v>
      </c>
      <c r="L39" s="8">
        <v>483.25067343886587</v>
      </c>
      <c r="M39" s="8">
        <v>499.28713815347919</v>
      </c>
      <c r="N39" s="8">
        <v>515.06576587779512</v>
      </c>
      <c r="O39" s="8">
        <v>539.89447746934593</v>
      </c>
      <c r="P39" s="8">
        <v>554.94921546575881</v>
      </c>
      <c r="Q39" s="8">
        <v>569.72651593907631</v>
      </c>
      <c r="R39" s="8">
        <v>583.59829868299607</v>
      </c>
      <c r="S39" s="8">
        <v>605.95434284271516</v>
      </c>
      <c r="T39" s="8">
        <v>616.67330997519821</v>
      </c>
      <c r="U39" s="8">
        <v>625.40211571033944</v>
      </c>
      <c r="V39" s="8">
        <v>636.90994753560062</v>
      </c>
      <c r="W39" s="8">
        <v>648.1035041785683</v>
      </c>
      <c r="X39" s="8">
        <v>660.69740608963821</v>
      </c>
      <c r="Y39" s="8">
        <v>672.48239165129291</v>
      </c>
      <c r="Z39" s="8">
        <v>684.00727331554697</v>
      </c>
      <c r="AA39" s="8">
        <v>695.68612320896477</v>
      </c>
      <c r="AB39" s="8">
        <v>707.40125918333956</v>
      </c>
      <c r="AC39" s="8">
        <v>719.18709037448343</v>
      </c>
      <c r="AD39" s="8">
        <v>730.92801651674881</v>
      </c>
      <c r="AE39" s="8">
        <v>742.42247634847445</v>
      </c>
      <c r="AF39" s="8">
        <v>754.09890647775228</v>
      </c>
      <c r="AG39" s="8">
        <v>765.95501249275492</v>
      </c>
      <c r="AH39" s="8">
        <v>778.3010416830208</v>
      </c>
      <c r="AI39" s="8">
        <v>791.02496151115349</v>
      </c>
    </row>
    <row r="40" spans="1:35" s="2" customFormat="1" ht="12.75" x14ac:dyDescent="0.2">
      <c r="A40" s="7" t="s">
        <v>48</v>
      </c>
      <c r="B40" s="8">
        <v>316.51915968606471</v>
      </c>
      <c r="C40" s="8">
        <v>340.08717246249341</v>
      </c>
      <c r="D40" s="8">
        <v>356.25496460786781</v>
      </c>
      <c r="E40" s="8">
        <v>362.12085521296558</v>
      </c>
      <c r="F40" s="8">
        <v>369.61515449935411</v>
      </c>
      <c r="G40" s="8">
        <v>378.15911371145717</v>
      </c>
      <c r="H40" s="8">
        <v>385.20838621559756</v>
      </c>
      <c r="I40" s="8">
        <v>392.51422142219468</v>
      </c>
      <c r="J40" s="8">
        <v>401.58566737346337</v>
      </c>
      <c r="K40" s="8">
        <v>418.60860348793449</v>
      </c>
      <c r="L40" s="8">
        <v>431.07885503542985</v>
      </c>
      <c r="M40" s="8">
        <v>441.66047504938626</v>
      </c>
      <c r="N40" s="8">
        <v>451.87901163431911</v>
      </c>
      <c r="O40" s="8">
        <v>467.83896794535195</v>
      </c>
      <c r="P40" s="8">
        <v>477.90409276790734</v>
      </c>
      <c r="Q40" s="8">
        <v>487.67274382084003</v>
      </c>
      <c r="R40" s="8">
        <v>498.80558170646185</v>
      </c>
      <c r="S40" s="8">
        <v>513.63607928653971</v>
      </c>
      <c r="T40" s="8">
        <v>522.9933413895526</v>
      </c>
      <c r="U40" s="8">
        <v>532.54798393437898</v>
      </c>
      <c r="V40" s="8">
        <v>543.99826789016572</v>
      </c>
      <c r="W40" s="8">
        <v>555.57930643245209</v>
      </c>
      <c r="X40" s="8">
        <v>569.35864868380315</v>
      </c>
      <c r="Y40" s="8">
        <v>581.26164560203847</v>
      </c>
      <c r="Z40" s="8">
        <v>593.12663574970941</v>
      </c>
      <c r="AA40" s="8">
        <v>607.8379817702338</v>
      </c>
      <c r="AB40" s="8">
        <v>622.32601280090955</v>
      </c>
      <c r="AC40" s="8">
        <v>637.60542554462484</v>
      </c>
      <c r="AD40" s="8">
        <v>652.41360180441575</v>
      </c>
      <c r="AE40" s="8">
        <v>668.10115896876471</v>
      </c>
      <c r="AF40" s="8">
        <v>686.37657146951358</v>
      </c>
      <c r="AG40" s="8">
        <v>704.01344284626771</v>
      </c>
      <c r="AH40" s="8">
        <v>722.57564816442778</v>
      </c>
      <c r="AI40" s="8">
        <v>742.86295972243261</v>
      </c>
    </row>
    <row r="41" spans="1:35" s="2" customFormat="1" ht="12.75" x14ac:dyDescent="0.2">
      <c r="A41" s="7" t="s">
        <v>49</v>
      </c>
      <c r="B41" s="8">
        <v>316.51915968606471</v>
      </c>
      <c r="C41" s="8">
        <v>329.14080369641408</v>
      </c>
      <c r="D41" s="8">
        <v>347.60979875237246</v>
      </c>
      <c r="E41" s="8">
        <v>354.60063241220735</v>
      </c>
      <c r="F41" s="8">
        <v>359.09989743278175</v>
      </c>
      <c r="G41" s="8">
        <v>362.76874690234894</v>
      </c>
      <c r="H41" s="8">
        <v>365.43743787461625</v>
      </c>
      <c r="I41" s="8">
        <v>367.85499859623843</v>
      </c>
      <c r="J41" s="8">
        <v>370.36746110625961</v>
      </c>
      <c r="K41" s="8">
        <v>375.92998915230697</v>
      </c>
      <c r="L41" s="8">
        <v>379.47038589649128</v>
      </c>
      <c r="M41" s="8">
        <v>382.6287368921594</v>
      </c>
      <c r="N41" s="8">
        <v>385.87344925488117</v>
      </c>
      <c r="O41" s="8">
        <v>393.28005456090483</v>
      </c>
      <c r="P41" s="8">
        <v>398.1628470759436</v>
      </c>
      <c r="Q41" s="8">
        <v>403.23119159785358</v>
      </c>
      <c r="R41" s="8">
        <v>407.99568105628629</v>
      </c>
      <c r="S41" s="8">
        <v>417.18913646040795</v>
      </c>
      <c r="T41" s="8">
        <v>423.32153692355274</v>
      </c>
      <c r="U41" s="8">
        <v>429.48429846911017</v>
      </c>
      <c r="V41" s="8">
        <v>436.9630979463513</v>
      </c>
      <c r="W41" s="8">
        <v>444.21383252357418</v>
      </c>
      <c r="X41" s="8">
        <v>452.29429835808622</v>
      </c>
      <c r="Y41" s="8">
        <v>460.0561098024553</v>
      </c>
      <c r="Z41" s="8">
        <v>469.81616381290797</v>
      </c>
      <c r="AA41" s="8">
        <v>480.19276955486265</v>
      </c>
      <c r="AB41" s="8">
        <v>491.16978974201464</v>
      </c>
      <c r="AC41" s="8">
        <v>502.80975661407069</v>
      </c>
      <c r="AD41" s="8">
        <v>508.15847507783019</v>
      </c>
      <c r="AE41" s="8">
        <v>521.52270112606163</v>
      </c>
      <c r="AF41" s="8">
        <v>535.67281676690016</v>
      </c>
      <c r="AG41" s="8">
        <v>550.62914606887546</v>
      </c>
      <c r="AH41" s="8">
        <v>566.29611682805967</v>
      </c>
      <c r="AI41" s="8">
        <v>572.01487489054421</v>
      </c>
    </row>
    <row r="42" spans="1:35" s="2" customFormat="1" ht="12.75" x14ac:dyDescent="0.2">
      <c r="A42" s="7" t="s">
        <v>50</v>
      </c>
      <c r="B42" s="8">
        <v>316.51915968606471</v>
      </c>
      <c r="C42" s="8">
        <v>329.14080369641408</v>
      </c>
      <c r="D42" s="8">
        <v>354.26288952322329</v>
      </c>
      <c r="E42" s="8">
        <v>358.71951194193417</v>
      </c>
      <c r="F42" s="8">
        <v>363.69325149157373</v>
      </c>
      <c r="G42" s="8">
        <v>368.51856325030525</v>
      </c>
      <c r="H42" s="8">
        <v>372.17053295682405</v>
      </c>
      <c r="I42" s="8">
        <v>375.88252798591634</v>
      </c>
      <c r="J42" s="8">
        <v>379.85023098808938</v>
      </c>
      <c r="K42" s="8">
        <v>387.10109123397945</v>
      </c>
      <c r="L42" s="8">
        <v>392.9483297906346</v>
      </c>
      <c r="M42" s="8">
        <v>398.73092160587601</v>
      </c>
      <c r="N42" s="8">
        <v>404.5422677779851</v>
      </c>
      <c r="O42" s="8">
        <v>414.229387288672</v>
      </c>
      <c r="P42" s="8">
        <v>421.54502245312676</v>
      </c>
      <c r="Q42" s="8">
        <v>428.91465354425452</v>
      </c>
      <c r="R42" s="8">
        <v>436.31638513625342</v>
      </c>
      <c r="S42" s="8">
        <v>447.64063752515113</v>
      </c>
      <c r="T42" s="8">
        <v>456.36050416083697</v>
      </c>
      <c r="U42" s="8">
        <v>464.87907671099538</v>
      </c>
      <c r="V42" s="8">
        <v>473.46976747290415</v>
      </c>
      <c r="W42" s="8">
        <v>482.26543351107603</v>
      </c>
      <c r="X42" s="8">
        <v>491.48154045410445</v>
      </c>
      <c r="Y42" s="8">
        <v>500.78648695056256</v>
      </c>
      <c r="Z42" s="8">
        <v>511.03715470052271</v>
      </c>
      <c r="AA42" s="8">
        <v>521.42737860153568</v>
      </c>
      <c r="AB42" s="8">
        <v>532.08167760929814</v>
      </c>
      <c r="AC42" s="8">
        <v>543.19136805677942</v>
      </c>
      <c r="AD42" s="8">
        <v>554.70824289943994</v>
      </c>
      <c r="AE42" s="8">
        <v>567.46600609262771</v>
      </c>
      <c r="AF42" s="8">
        <v>580.67989383663564</v>
      </c>
      <c r="AG42" s="8">
        <v>594.39624628916749</v>
      </c>
      <c r="AH42" s="8">
        <v>608.61242934453833</v>
      </c>
      <c r="AI42" s="8">
        <v>623.39815373759666</v>
      </c>
    </row>
    <row r="43" spans="1:3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25">
      <c r="A44" s="11" t="s">
        <v>12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18" customFormat="1" ht="12.75" x14ac:dyDescent="0.2">
      <c r="A45" s="12" t="s">
        <v>42</v>
      </c>
      <c r="B45" s="13">
        <v>2017</v>
      </c>
      <c r="C45" s="13">
        <v>2018</v>
      </c>
      <c r="D45" s="13">
        <v>2019</v>
      </c>
      <c r="E45" s="13">
        <v>2020</v>
      </c>
      <c r="F45" s="13">
        <v>2021</v>
      </c>
      <c r="G45" s="13">
        <v>2022</v>
      </c>
      <c r="H45" s="13">
        <v>2023</v>
      </c>
      <c r="I45" s="13">
        <v>2024</v>
      </c>
      <c r="J45" s="13">
        <v>2025</v>
      </c>
      <c r="K45" s="13">
        <v>2026</v>
      </c>
      <c r="L45" s="13">
        <v>2027</v>
      </c>
      <c r="M45" s="13">
        <v>2028</v>
      </c>
      <c r="N45" s="13">
        <v>2029</v>
      </c>
      <c r="O45" s="13">
        <v>2030</v>
      </c>
      <c r="P45" s="13">
        <v>2031</v>
      </c>
      <c r="Q45" s="13">
        <v>2032</v>
      </c>
      <c r="R45" s="13">
        <v>2033</v>
      </c>
      <c r="S45" s="13">
        <v>2034</v>
      </c>
      <c r="T45" s="13">
        <v>2035</v>
      </c>
      <c r="U45" s="13">
        <v>2036</v>
      </c>
      <c r="V45" s="13">
        <v>2037</v>
      </c>
      <c r="W45" s="13">
        <v>2038</v>
      </c>
      <c r="X45" s="13">
        <v>2039</v>
      </c>
      <c r="Y45" s="13">
        <v>2040</v>
      </c>
      <c r="Z45" s="13">
        <v>2041</v>
      </c>
      <c r="AA45" s="13">
        <v>2042</v>
      </c>
      <c r="AB45" s="13">
        <v>2043</v>
      </c>
      <c r="AC45" s="13">
        <v>2044</v>
      </c>
      <c r="AD45" s="13">
        <v>2045</v>
      </c>
      <c r="AE45" s="13">
        <v>2046</v>
      </c>
      <c r="AF45" s="13">
        <v>2047</v>
      </c>
      <c r="AG45" s="13">
        <v>2048</v>
      </c>
      <c r="AH45" s="13">
        <v>2049</v>
      </c>
      <c r="AI45" s="13">
        <v>2050</v>
      </c>
    </row>
    <row r="46" spans="1:35" s="2" customFormat="1" ht="12.75" x14ac:dyDescent="0.2">
      <c r="A46" s="7" t="s">
        <v>47</v>
      </c>
      <c r="B46" s="8">
        <f>SUM(B52,B58)</f>
        <v>1184.6100000000001</v>
      </c>
      <c r="C46" s="8">
        <f t="shared" ref="C46:AI46" si="16">SUM(C52,C58)</f>
        <v>1327.6022993828303</v>
      </c>
      <c r="D46" s="8">
        <f t="shared" si="16"/>
        <v>1359.1228808474834</v>
      </c>
      <c r="E46" s="8">
        <f t="shared" si="16"/>
        <v>1377.4897301608412</v>
      </c>
      <c r="F46" s="8">
        <f t="shared" si="16"/>
        <v>1381.9254812479808</v>
      </c>
      <c r="G46" s="8">
        <f t="shared" si="16"/>
        <v>1434.9056776983352</v>
      </c>
      <c r="H46" s="8">
        <f t="shared" si="16"/>
        <v>1436.979202775281</v>
      </c>
      <c r="I46" s="8">
        <f t="shared" si="16"/>
        <v>1453.732020886692</v>
      </c>
      <c r="J46" s="8">
        <f t="shared" si="16"/>
        <v>1469.297943217221</v>
      </c>
      <c r="K46" s="8">
        <f t="shared" si="16"/>
        <v>1485.4313026734071</v>
      </c>
      <c r="L46" s="8">
        <f t="shared" si="16"/>
        <v>1505.0920517199388</v>
      </c>
      <c r="M46" s="8">
        <f t="shared" si="16"/>
        <v>1515.9116669326281</v>
      </c>
      <c r="N46" s="8">
        <f t="shared" si="16"/>
        <v>1538.8173009119726</v>
      </c>
      <c r="O46" s="8">
        <f t="shared" si="16"/>
        <v>1560.8760947654669</v>
      </c>
      <c r="P46" s="8">
        <f t="shared" si="16"/>
        <v>1584.5585998225376</v>
      </c>
      <c r="Q46" s="8">
        <f t="shared" si="16"/>
        <v>1606.0644255283987</v>
      </c>
      <c r="R46" s="8">
        <f t="shared" si="16"/>
        <v>1612.8071244043422</v>
      </c>
      <c r="S46" s="8">
        <f t="shared" si="16"/>
        <v>1635.9395345957682</v>
      </c>
      <c r="T46" s="8">
        <f t="shared" si="16"/>
        <v>1648.2594825940571</v>
      </c>
      <c r="U46" s="8">
        <f t="shared" si="16"/>
        <v>1669.3281536358691</v>
      </c>
      <c r="V46" s="8">
        <f t="shared" si="16"/>
        <v>1688.7461938921024</v>
      </c>
      <c r="W46" s="8">
        <f t="shared" si="16"/>
        <v>1706.0960910084577</v>
      </c>
      <c r="X46" s="8">
        <f t="shared" si="16"/>
        <v>1719.5123058725264</v>
      </c>
      <c r="Y46" s="8">
        <f t="shared" si="16"/>
        <v>1728.1165938977674</v>
      </c>
      <c r="Z46" s="8">
        <f t="shared" si="16"/>
        <v>1737.1873176336396</v>
      </c>
      <c r="AA46" s="8">
        <f t="shared" si="16"/>
        <v>1746.8370576986213</v>
      </c>
      <c r="AB46" s="8">
        <f t="shared" si="16"/>
        <v>1755.7792251008191</v>
      </c>
      <c r="AC46" s="8">
        <f t="shared" si="16"/>
        <v>1765.4241948841654</v>
      </c>
      <c r="AD46" s="8">
        <f t="shared" si="16"/>
        <v>1775.4979188664224</v>
      </c>
      <c r="AE46" s="8">
        <f t="shared" si="16"/>
        <v>1784.9369999051837</v>
      </c>
      <c r="AF46" s="8">
        <f t="shared" si="16"/>
        <v>1794.8111958618167</v>
      </c>
      <c r="AG46" s="8">
        <f t="shared" si="16"/>
        <v>1804.6725890819566</v>
      </c>
      <c r="AH46" s="8">
        <f t="shared" si="16"/>
        <v>1814.9430861402498</v>
      </c>
      <c r="AI46" s="8">
        <f t="shared" si="16"/>
        <v>1825.8000145733486</v>
      </c>
    </row>
    <row r="47" spans="1:35" s="2" customFormat="1" ht="12.75" x14ac:dyDescent="0.2">
      <c r="A47" s="7" t="s">
        <v>48</v>
      </c>
      <c r="B47" s="8">
        <f t="shared" ref="B47:AI49" si="17">SUM(B53,B59)</f>
        <v>1184.6100000000001</v>
      </c>
      <c r="C47" s="8">
        <f t="shared" si="17"/>
        <v>1316.773293886411</v>
      </c>
      <c r="D47" s="8">
        <f t="shared" si="17"/>
        <v>1349.1523675777876</v>
      </c>
      <c r="E47" s="8">
        <f t="shared" si="17"/>
        <v>1359.6093967837735</v>
      </c>
      <c r="F47" s="8">
        <f t="shared" si="17"/>
        <v>1388.3462485245327</v>
      </c>
      <c r="G47" s="8">
        <f t="shared" si="17"/>
        <v>1398.0502322886064</v>
      </c>
      <c r="H47" s="8">
        <f t="shared" si="17"/>
        <v>1396.1366201434498</v>
      </c>
      <c r="I47" s="8">
        <f t="shared" si="17"/>
        <v>1397.1139386166835</v>
      </c>
      <c r="J47" s="8">
        <f t="shared" si="17"/>
        <v>1397.3127637868056</v>
      </c>
      <c r="K47" s="8">
        <f t="shared" si="17"/>
        <v>1397.3081955202258</v>
      </c>
      <c r="L47" s="8">
        <f t="shared" si="17"/>
        <v>1398.9534195715401</v>
      </c>
      <c r="M47" s="8">
        <f t="shared" si="17"/>
        <v>1395.1978165179255</v>
      </c>
      <c r="N47" s="8">
        <f t="shared" si="17"/>
        <v>1388.2689194690113</v>
      </c>
      <c r="O47" s="8">
        <f t="shared" si="17"/>
        <v>1383.0418264148543</v>
      </c>
      <c r="P47" s="8">
        <f t="shared" si="17"/>
        <v>1382.9285642973482</v>
      </c>
      <c r="Q47" s="8">
        <f t="shared" si="17"/>
        <v>1379.258374778605</v>
      </c>
      <c r="R47" s="8">
        <f t="shared" si="17"/>
        <v>1319.7592567445918</v>
      </c>
      <c r="S47" s="8">
        <f t="shared" si="17"/>
        <v>1278.0388736443126</v>
      </c>
      <c r="T47" s="8">
        <f t="shared" si="17"/>
        <v>1278.8948870500624</v>
      </c>
      <c r="U47" s="8">
        <f t="shared" si="17"/>
        <v>1277.7564451833246</v>
      </c>
      <c r="V47" s="8">
        <f t="shared" si="17"/>
        <v>1275.4588569957773</v>
      </c>
      <c r="W47" s="8">
        <f t="shared" si="17"/>
        <v>1273.076376762705</v>
      </c>
      <c r="X47" s="8">
        <f t="shared" si="17"/>
        <v>1268.0755441368597</v>
      </c>
      <c r="Y47" s="8">
        <f t="shared" si="17"/>
        <v>1260.1356619038474</v>
      </c>
      <c r="Z47" s="8">
        <f t="shared" si="17"/>
        <v>1250.9094988208046</v>
      </c>
      <c r="AA47" s="8">
        <f t="shared" si="17"/>
        <v>1240.4643357865355</v>
      </c>
      <c r="AB47" s="8">
        <f t="shared" si="17"/>
        <v>1228.9768795399236</v>
      </c>
      <c r="AC47" s="8">
        <f t="shared" si="17"/>
        <v>1216.6173540522511</v>
      </c>
      <c r="AD47" s="8">
        <f t="shared" si="17"/>
        <v>1204.6692922057184</v>
      </c>
      <c r="AE47" s="8">
        <f t="shared" si="17"/>
        <v>1204.4953710736954</v>
      </c>
      <c r="AF47" s="8">
        <f t="shared" si="17"/>
        <v>1204.5040048295737</v>
      </c>
      <c r="AG47" s="8">
        <f t="shared" si="17"/>
        <v>1204.5125286560185</v>
      </c>
      <c r="AH47" s="8">
        <f t="shared" si="17"/>
        <v>1204.5204062890957</v>
      </c>
      <c r="AI47" s="8">
        <f t="shared" si="17"/>
        <v>1204.5282839221727</v>
      </c>
    </row>
    <row r="48" spans="1:35" s="2" customFormat="1" ht="12.75" x14ac:dyDescent="0.2">
      <c r="A48" s="7" t="s">
        <v>49</v>
      </c>
      <c r="B48" s="8">
        <f t="shared" si="17"/>
        <v>1184.6100000000001</v>
      </c>
      <c r="C48" s="8">
        <f t="shared" si="17"/>
        <v>1316.773293886411</v>
      </c>
      <c r="D48" s="8">
        <f t="shared" si="17"/>
        <v>1360.4355128138247</v>
      </c>
      <c r="E48" s="8">
        <f t="shared" si="17"/>
        <v>1386.8232027038393</v>
      </c>
      <c r="F48" s="8">
        <f t="shared" si="17"/>
        <v>1416.8155532659925</v>
      </c>
      <c r="G48" s="8">
        <f t="shared" si="17"/>
        <v>1461.6923664815704</v>
      </c>
      <c r="H48" s="8">
        <f t="shared" si="17"/>
        <v>1472.8535862129947</v>
      </c>
      <c r="I48" s="8">
        <f t="shared" si="17"/>
        <v>1485.4822853494243</v>
      </c>
      <c r="J48" s="8">
        <f t="shared" si="17"/>
        <v>1496.0563959751648</v>
      </c>
      <c r="K48" s="8">
        <f t="shared" si="17"/>
        <v>1507.2181002969139</v>
      </c>
      <c r="L48" s="8">
        <f t="shared" si="17"/>
        <v>1396.2773212926068</v>
      </c>
      <c r="M48" s="8">
        <f t="shared" si="17"/>
        <v>1400.5719755275261</v>
      </c>
      <c r="N48" s="8">
        <f t="shared" si="17"/>
        <v>1412.3587047393298</v>
      </c>
      <c r="O48" s="8">
        <f t="shared" si="17"/>
        <v>1425.423375906179</v>
      </c>
      <c r="P48" s="8">
        <f t="shared" si="17"/>
        <v>1424.1035001467519</v>
      </c>
      <c r="Q48" s="8">
        <f t="shared" si="17"/>
        <v>1432.7593144604275</v>
      </c>
      <c r="R48" s="8">
        <f t="shared" si="17"/>
        <v>1442.1348665427608</v>
      </c>
      <c r="S48" s="8">
        <f t="shared" si="17"/>
        <v>1450.1701680390747</v>
      </c>
      <c r="T48" s="8">
        <f t="shared" si="17"/>
        <v>1459.2051540395964</v>
      </c>
      <c r="U48" s="8">
        <f t="shared" si="17"/>
        <v>1465.286260597285</v>
      </c>
      <c r="V48" s="8">
        <f t="shared" si="17"/>
        <v>1469.3239639112689</v>
      </c>
      <c r="W48" s="8">
        <f t="shared" si="17"/>
        <v>1471.8439589510049</v>
      </c>
      <c r="X48" s="8">
        <f t="shared" si="17"/>
        <v>1471.9534867050279</v>
      </c>
      <c r="Y48" s="8">
        <f t="shared" si="17"/>
        <v>1469.406792026032</v>
      </c>
      <c r="Z48" s="8">
        <f t="shared" si="17"/>
        <v>1465.457598383201</v>
      </c>
      <c r="AA48" s="8">
        <f t="shared" si="17"/>
        <v>1460.1205021597916</v>
      </c>
      <c r="AB48" s="8">
        <f t="shared" si="17"/>
        <v>1453.5831911673158</v>
      </c>
      <c r="AC48" s="8">
        <f t="shared" si="17"/>
        <v>1446.043470458962</v>
      </c>
      <c r="AD48" s="8">
        <f t="shared" si="17"/>
        <v>1437.5152220084528</v>
      </c>
      <c r="AE48" s="8">
        <f t="shared" si="17"/>
        <v>1427.5191150113114</v>
      </c>
      <c r="AF48" s="8">
        <f t="shared" si="17"/>
        <v>1416.5267931411872</v>
      </c>
      <c r="AG48" s="8">
        <f t="shared" si="17"/>
        <v>1404.6440377063682</v>
      </c>
      <c r="AH48" s="8">
        <f t="shared" si="17"/>
        <v>1391.9682447323034</v>
      </c>
      <c r="AI48" s="8">
        <f t="shared" si="17"/>
        <v>1378.6427423363798</v>
      </c>
    </row>
    <row r="49" spans="1:35" s="2" customFormat="1" ht="12.75" x14ac:dyDescent="0.2">
      <c r="A49" s="7" t="s">
        <v>50</v>
      </c>
      <c r="B49" s="8">
        <f t="shared" si="17"/>
        <v>1184.6100000000001</v>
      </c>
      <c r="C49" s="8">
        <f t="shared" si="17"/>
        <v>1203.5550000000001</v>
      </c>
      <c r="D49" s="8">
        <f t="shared" si="17"/>
        <v>1203.5550000000001</v>
      </c>
      <c r="E49" s="8">
        <f t="shared" si="17"/>
        <v>1203.5550000000001</v>
      </c>
      <c r="F49" s="8">
        <f t="shared" si="17"/>
        <v>1203.5550000000001</v>
      </c>
      <c r="G49" s="8">
        <f t="shared" si="17"/>
        <v>1203.5550000000001</v>
      </c>
      <c r="H49" s="8">
        <f t="shared" si="17"/>
        <v>1203.5550000000001</v>
      </c>
      <c r="I49" s="8">
        <f t="shared" si="17"/>
        <v>1203.5550000000001</v>
      </c>
      <c r="J49" s="8">
        <f t="shared" si="17"/>
        <v>1203.5550000000001</v>
      </c>
      <c r="K49" s="8">
        <f t="shared" si="17"/>
        <v>1203.5550000000001</v>
      </c>
      <c r="L49" s="8">
        <f t="shared" si="17"/>
        <v>1203.5550000000001</v>
      </c>
      <c r="M49" s="8">
        <f t="shared" si="17"/>
        <v>1203.5550000000001</v>
      </c>
      <c r="N49" s="8">
        <f t="shared" si="17"/>
        <v>1203.5550000000001</v>
      </c>
      <c r="O49" s="8">
        <f t="shared" si="17"/>
        <v>1203.5550000000001</v>
      </c>
      <c r="P49" s="8">
        <f t="shared" si="17"/>
        <v>1203.5550000000001</v>
      </c>
      <c r="Q49" s="8">
        <f t="shared" si="17"/>
        <v>1203.5550000000001</v>
      </c>
      <c r="R49" s="8">
        <f t="shared" si="17"/>
        <v>1203.5550000000001</v>
      </c>
      <c r="S49" s="8">
        <f t="shared" si="17"/>
        <v>1203.5550000000001</v>
      </c>
      <c r="T49" s="8">
        <f t="shared" si="17"/>
        <v>1203.5550000000001</v>
      </c>
      <c r="U49" s="8">
        <f t="shared" si="17"/>
        <v>1203.5550000000001</v>
      </c>
      <c r="V49" s="8">
        <f t="shared" si="17"/>
        <v>1203.5550000000001</v>
      </c>
      <c r="W49" s="8">
        <f t="shared" si="17"/>
        <v>1203.5550000000001</v>
      </c>
      <c r="X49" s="8">
        <f t="shared" si="17"/>
        <v>1203.5550000000001</v>
      </c>
      <c r="Y49" s="8">
        <f t="shared" si="17"/>
        <v>1203.5550000000001</v>
      </c>
      <c r="Z49" s="8">
        <f t="shared" si="17"/>
        <v>1203.5550000000001</v>
      </c>
      <c r="AA49" s="8">
        <f t="shared" si="17"/>
        <v>1203.5550000000001</v>
      </c>
      <c r="AB49" s="8">
        <f t="shared" si="17"/>
        <v>1203.5550000000001</v>
      </c>
      <c r="AC49" s="8">
        <f t="shared" si="17"/>
        <v>1203.5550000000001</v>
      </c>
      <c r="AD49" s="8">
        <f t="shared" si="17"/>
        <v>1203.5550000000001</v>
      </c>
      <c r="AE49" s="8">
        <f t="shared" si="17"/>
        <v>1203.5550000000001</v>
      </c>
      <c r="AF49" s="8">
        <f t="shared" si="17"/>
        <v>1203.5550000000001</v>
      </c>
      <c r="AG49" s="8">
        <f t="shared" si="17"/>
        <v>1203.5550000000001</v>
      </c>
      <c r="AH49" s="8">
        <f t="shared" si="17"/>
        <v>1203.5550000000001</v>
      </c>
      <c r="AI49" s="8">
        <f t="shared" si="17"/>
        <v>1203.5550000000001</v>
      </c>
    </row>
    <row r="50" spans="1:35" s="2" customFormat="1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s="18" customFormat="1" ht="12.75" x14ac:dyDescent="0.2">
      <c r="A51" s="12" t="s">
        <v>41</v>
      </c>
      <c r="B51" s="13">
        <v>2017</v>
      </c>
      <c r="C51" s="13">
        <v>2018</v>
      </c>
      <c r="D51" s="13">
        <v>2019</v>
      </c>
      <c r="E51" s="13">
        <v>2020</v>
      </c>
      <c r="F51" s="13">
        <v>2021</v>
      </c>
      <c r="G51" s="13">
        <v>2022</v>
      </c>
      <c r="H51" s="13">
        <v>2023</v>
      </c>
      <c r="I51" s="13">
        <v>2024</v>
      </c>
      <c r="J51" s="13">
        <v>2025</v>
      </c>
      <c r="K51" s="13">
        <v>2026</v>
      </c>
      <c r="L51" s="13">
        <v>2027</v>
      </c>
      <c r="M51" s="13">
        <v>2028</v>
      </c>
      <c r="N51" s="13">
        <v>2029</v>
      </c>
      <c r="O51" s="13">
        <v>2030</v>
      </c>
      <c r="P51" s="13">
        <v>2031</v>
      </c>
      <c r="Q51" s="13">
        <v>2032</v>
      </c>
      <c r="R51" s="13">
        <v>2033</v>
      </c>
      <c r="S51" s="13">
        <v>2034</v>
      </c>
      <c r="T51" s="13">
        <v>2035</v>
      </c>
      <c r="U51" s="13">
        <v>2036</v>
      </c>
      <c r="V51" s="13">
        <v>2037</v>
      </c>
      <c r="W51" s="13">
        <v>2038</v>
      </c>
      <c r="X51" s="13">
        <v>2039</v>
      </c>
      <c r="Y51" s="13">
        <v>2040</v>
      </c>
      <c r="Z51" s="13">
        <v>2041</v>
      </c>
      <c r="AA51" s="13">
        <v>2042</v>
      </c>
      <c r="AB51" s="13">
        <v>2043</v>
      </c>
      <c r="AC51" s="13">
        <v>2044</v>
      </c>
      <c r="AD51" s="13">
        <v>2045</v>
      </c>
      <c r="AE51" s="13">
        <v>2046</v>
      </c>
      <c r="AF51" s="13">
        <v>2047</v>
      </c>
      <c r="AG51" s="13">
        <v>2048</v>
      </c>
      <c r="AH51" s="13">
        <v>2049</v>
      </c>
      <c r="AI51" s="13">
        <v>2050</v>
      </c>
    </row>
    <row r="52" spans="1:35" s="2" customFormat="1" ht="12.75" x14ac:dyDescent="0.2">
      <c r="A52" s="7" t="s">
        <v>47</v>
      </c>
      <c r="B52" s="8">
        <v>463.99700000000001</v>
      </c>
      <c r="C52" s="8">
        <v>507.32338681189714</v>
      </c>
      <c r="D52" s="8">
        <v>518.48590813599151</v>
      </c>
      <c r="E52" s="8">
        <v>524.95037996478902</v>
      </c>
      <c r="F52" s="8">
        <v>526.49030861856181</v>
      </c>
      <c r="G52" s="8">
        <v>545.18854259999375</v>
      </c>
      <c r="H52" s="8">
        <v>545.94392832113328</v>
      </c>
      <c r="I52" s="8">
        <v>551.79054980478452</v>
      </c>
      <c r="J52" s="8">
        <v>557.3418046416175</v>
      </c>
      <c r="K52" s="8">
        <v>563.02008367851056</v>
      </c>
      <c r="L52" s="8">
        <v>569.8424700005861</v>
      </c>
      <c r="M52" s="8">
        <v>573.43936455183984</v>
      </c>
      <c r="N52" s="8">
        <v>581.51141047652072</v>
      </c>
      <c r="O52" s="8">
        <v>588.93131192775866</v>
      </c>
      <c r="P52" s="8">
        <v>596.70081360627762</v>
      </c>
      <c r="Q52" s="8">
        <v>604.04166833450336</v>
      </c>
      <c r="R52" s="8">
        <v>606.08576878225563</v>
      </c>
      <c r="S52" s="8">
        <v>613.89589178043002</v>
      </c>
      <c r="T52" s="8">
        <v>617.75696087636334</v>
      </c>
      <c r="U52" s="8">
        <v>625.18328242617724</v>
      </c>
      <c r="V52" s="8">
        <v>632.33659438917482</v>
      </c>
      <c r="W52" s="8">
        <v>638.56554596121237</v>
      </c>
      <c r="X52" s="8">
        <v>643.27535784492375</v>
      </c>
      <c r="Y52" s="8">
        <v>646.62509803185458</v>
      </c>
      <c r="Z52" s="8">
        <v>650.11888620896207</v>
      </c>
      <c r="AA52" s="8">
        <v>653.79423229166571</v>
      </c>
      <c r="AB52" s="8">
        <v>657.17772683705164</v>
      </c>
      <c r="AC52" s="8">
        <v>660.75436295778911</v>
      </c>
      <c r="AD52" s="8">
        <v>664.42233566877871</v>
      </c>
      <c r="AE52" s="8">
        <v>667.89624214244157</v>
      </c>
      <c r="AF52" s="8">
        <v>671.49906911277094</v>
      </c>
      <c r="AG52" s="8">
        <v>675.07464813359854</v>
      </c>
      <c r="AH52" s="8">
        <v>678.77766615164535</v>
      </c>
      <c r="AI52" s="8">
        <v>682.67149209673528</v>
      </c>
    </row>
    <row r="53" spans="1:35" s="2" customFormat="1" ht="12.75" x14ac:dyDescent="0.2">
      <c r="A53" s="7" t="s">
        <v>48</v>
      </c>
      <c r="B53" s="8">
        <v>463.99700000000001</v>
      </c>
      <c r="C53" s="8">
        <v>504.01482094528711</v>
      </c>
      <c r="D53" s="8">
        <v>520.29693073267163</v>
      </c>
      <c r="E53" s="8">
        <v>525.86658944739281</v>
      </c>
      <c r="F53" s="8">
        <v>537.0237999342645</v>
      </c>
      <c r="G53" s="8">
        <v>540.59358794212426</v>
      </c>
      <c r="H53" s="8">
        <v>539.98254220797526</v>
      </c>
      <c r="I53" s="8">
        <v>540.442310085082</v>
      </c>
      <c r="J53" s="8">
        <v>540.52931433015499</v>
      </c>
      <c r="K53" s="8">
        <v>540.52556937079771</v>
      </c>
      <c r="L53" s="8">
        <v>540.97548141476761</v>
      </c>
      <c r="M53" s="8">
        <v>539.63885513650337</v>
      </c>
      <c r="N53" s="8">
        <v>537.40720453129381</v>
      </c>
      <c r="O53" s="8">
        <v>535.64641563538169</v>
      </c>
      <c r="P53" s="8">
        <v>535.45825338377176</v>
      </c>
      <c r="Q53" s="8">
        <v>533.92509327031735</v>
      </c>
      <c r="R53" s="8">
        <v>512.61675803404364</v>
      </c>
      <c r="S53" s="8">
        <v>497.67392746606959</v>
      </c>
      <c r="T53" s="8">
        <v>497.52247267948633</v>
      </c>
      <c r="U53" s="8">
        <v>496.92467464171773</v>
      </c>
      <c r="V53" s="8">
        <v>496.0618917628949</v>
      </c>
      <c r="W53" s="8">
        <v>495.16147922990871</v>
      </c>
      <c r="X53" s="8">
        <v>493.18863222735428</v>
      </c>
      <c r="Y53" s="8">
        <v>490.08903185731833</v>
      </c>
      <c r="Z53" s="8">
        <v>486.23897641385184</v>
      </c>
      <c r="AA53" s="8">
        <v>481.68452832292758</v>
      </c>
      <c r="AB53" s="8">
        <v>476.50345066642842</v>
      </c>
      <c r="AC53" s="8">
        <v>470.77929734603862</v>
      </c>
      <c r="AD53" s="8">
        <v>465.17497524496804</v>
      </c>
      <c r="AE53" s="8">
        <v>465.13956562354036</v>
      </c>
      <c r="AF53" s="8">
        <v>465.14215039701077</v>
      </c>
      <c r="AG53" s="8">
        <v>465.1453813638488</v>
      </c>
      <c r="AH53" s="8">
        <v>465.14796613731903</v>
      </c>
      <c r="AI53" s="8">
        <v>465.15055091078943</v>
      </c>
    </row>
    <row r="54" spans="1:35" s="2" customFormat="1" ht="12.75" x14ac:dyDescent="0.2">
      <c r="A54" s="7" t="s">
        <v>49</v>
      </c>
      <c r="B54" s="8">
        <v>463.99700000000001</v>
      </c>
      <c r="C54" s="8">
        <v>504.01482094528711</v>
      </c>
      <c r="D54" s="8">
        <v>523.82456855936118</v>
      </c>
      <c r="E54" s="8">
        <v>535.43088663886317</v>
      </c>
      <c r="F54" s="8">
        <v>548.86898908975252</v>
      </c>
      <c r="G54" s="8">
        <v>564.72462208116258</v>
      </c>
      <c r="H54" s="8">
        <v>568.68346724362584</v>
      </c>
      <c r="I54" s="8">
        <v>573.26251295543557</v>
      </c>
      <c r="J54" s="8">
        <v>577.07102765023637</v>
      </c>
      <c r="K54" s="8">
        <v>581.02618836178874</v>
      </c>
      <c r="L54" s="8">
        <v>541.98511784968241</v>
      </c>
      <c r="M54" s="8">
        <v>543.57871508931566</v>
      </c>
      <c r="N54" s="8">
        <v>547.77107293170491</v>
      </c>
      <c r="O54" s="8">
        <v>552.32342656046308</v>
      </c>
      <c r="P54" s="8">
        <v>551.3872175413361</v>
      </c>
      <c r="Q54" s="8">
        <v>553.93736461604067</v>
      </c>
      <c r="R54" s="8">
        <v>556.61323747722622</v>
      </c>
      <c r="S54" s="8">
        <v>558.72728980608076</v>
      </c>
      <c r="T54" s="8">
        <v>561.02787520613515</v>
      </c>
      <c r="U54" s="8">
        <v>562.63471959142748</v>
      </c>
      <c r="V54" s="8">
        <v>563.78083585903948</v>
      </c>
      <c r="W54" s="8">
        <v>564.32779914174114</v>
      </c>
      <c r="X54" s="8">
        <v>564.28306574657063</v>
      </c>
      <c r="Y54" s="8">
        <v>563.64799656306423</v>
      </c>
      <c r="Z54" s="8">
        <v>562.26873832162153</v>
      </c>
      <c r="AA54" s="8">
        <v>560.15064137305171</v>
      </c>
      <c r="AB54" s="8">
        <v>557.3457868410984</v>
      </c>
      <c r="AC54" s="8">
        <v>553.92184051850154</v>
      </c>
      <c r="AD54" s="8">
        <v>549.88938044373344</v>
      </c>
      <c r="AE54" s="8">
        <v>545.18132271657691</v>
      </c>
      <c r="AF54" s="8">
        <v>539.92758190516406</v>
      </c>
      <c r="AG54" s="8">
        <v>534.18172222707938</v>
      </c>
      <c r="AH54" s="8">
        <v>528.00545242984686</v>
      </c>
      <c r="AI54" s="8">
        <v>521.46861477315485</v>
      </c>
    </row>
    <row r="55" spans="1:35" s="2" customFormat="1" ht="12.75" x14ac:dyDescent="0.2">
      <c r="A55" s="7" t="s">
        <v>50</v>
      </c>
      <c r="B55" s="8">
        <v>463.99700000000001</v>
      </c>
      <c r="C55" s="8">
        <v>464.94700000000006</v>
      </c>
      <c r="D55" s="8">
        <v>464.94700000000006</v>
      </c>
      <c r="E55" s="8">
        <v>464.94700000000006</v>
      </c>
      <c r="F55" s="8">
        <v>464.94700000000006</v>
      </c>
      <c r="G55" s="8">
        <v>464.94700000000006</v>
      </c>
      <c r="H55" s="8">
        <v>464.94700000000006</v>
      </c>
      <c r="I55" s="8">
        <v>464.94700000000006</v>
      </c>
      <c r="J55" s="8">
        <v>464.94700000000006</v>
      </c>
      <c r="K55" s="8">
        <v>464.94700000000006</v>
      </c>
      <c r="L55" s="8">
        <v>464.94700000000006</v>
      </c>
      <c r="M55" s="8">
        <v>464.94700000000006</v>
      </c>
      <c r="N55" s="8">
        <v>464.94700000000006</v>
      </c>
      <c r="O55" s="8">
        <v>464.94700000000006</v>
      </c>
      <c r="P55" s="8">
        <v>464.94700000000006</v>
      </c>
      <c r="Q55" s="8">
        <v>464.94700000000006</v>
      </c>
      <c r="R55" s="8">
        <v>464.94700000000006</v>
      </c>
      <c r="S55" s="8">
        <v>464.94700000000006</v>
      </c>
      <c r="T55" s="8">
        <v>464.94700000000006</v>
      </c>
      <c r="U55" s="8">
        <v>464.94700000000006</v>
      </c>
      <c r="V55" s="8">
        <v>464.94700000000006</v>
      </c>
      <c r="W55" s="8">
        <v>464.94700000000006</v>
      </c>
      <c r="X55" s="8">
        <v>464.94700000000006</v>
      </c>
      <c r="Y55" s="8">
        <v>464.94700000000006</v>
      </c>
      <c r="Z55" s="8">
        <v>464.94700000000006</v>
      </c>
      <c r="AA55" s="8">
        <v>464.94700000000006</v>
      </c>
      <c r="AB55" s="8">
        <v>464.94700000000006</v>
      </c>
      <c r="AC55" s="8">
        <v>464.94700000000006</v>
      </c>
      <c r="AD55" s="8">
        <v>464.94700000000006</v>
      </c>
      <c r="AE55" s="8">
        <v>464.94700000000006</v>
      </c>
      <c r="AF55" s="8">
        <v>464.94700000000006</v>
      </c>
      <c r="AG55" s="8">
        <v>464.94700000000006</v>
      </c>
      <c r="AH55" s="8">
        <v>464.94700000000006</v>
      </c>
      <c r="AI55" s="8">
        <v>464.94700000000006</v>
      </c>
    </row>
    <row r="56" spans="1:35" s="2" customFormat="1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s="18" customFormat="1" ht="12.75" x14ac:dyDescent="0.2">
      <c r="A57" s="12" t="s">
        <v>40</v>
      </c>
      <c r="B57" s="13">
        <v>2017</v>
      </c>
      <c r="C57" s="13">
        <v>2018</v>
      </c>
      <c r="D57" s="13">
        <v>2019</v>
      </c>
      <c r="E57" s="13">
        <v>2020</v>
      </c>
      <c r="F57" s="13">
        <v>2021</v>
      </c>
      <c r="G57" s="13">
        <v>2022</v>
      </c>
      <c r="H57" s="13">
        <v>2023</v>
      </c>
      <c r="I57" s="13">
        <v>2024</v>
      </c>
      <c r="J57" s="13">
        <v>2025</v>
      </c>
      <c r="K57" s="13">
        <v>2026</v>
      </c>
      <c r="L57" s="13">
        <v>2027</v>
      </c>
      <c r="M57" s="13">
        <v>2028</v>
      </c>
      <c r="N57" s="13">
        <v>2029</v>
      </c>
      <c r="O57" s="13">
        <v>2030</v>
      </c>
      <c r="P57" s="13">
        <v>2031</v>
      </c>
      <c r="Q57" s="13">
        <v>2032</v>
      </c>
      <c r="R57" s="13">
        <v>2033</v>
      </c>
      <c r="S57" s="13">
        <v>2034</v>
      </c>
      <c r="T57" s="13">
        <v>2035</v>
      </c>
      <c r="U57" s="13">
        <v>2036</v>
      </c>
      <c r="V57" s="13">
        <v>2037</v>
      </c>
      <c r="W57" s="13">
        <v>2038</v>
      </c>
      <c r="X57" s="13">
        <v>2039</v>
      </c>
      <c r="Y57" s="13">
        <v>2040</v>
      </c>
      <c r="Z57" s="13">
        <v>2041</v>
      </c>
      <c r="AA57" s="13">
        <v>2042</v>
      </c>
      <c r="AB57" s="13">
        <v>2043</v>
      </c>
      <c r="AC57" s="13">
        <v>2044</v>
      </c>
      <c r="AD57" s="13">
        <v>2045</v>
      </c>
      <c r="AE57" s="13">
        <v>2046</v>
      </c>
      <c r="AF57" s="13">
        <v>2047</v>
      </c>
      <c r="AG57" s="13">
        <v>2048</v>
      </c>
      <c r="AH57" s="13">
        <v>2049</v>
      </c>
      <c r="AI57" s="13">
        <v>2050</v>
      </c>
    </row>
    <row r="58" spans="1:35" s="2" customFormat="1" ht="12.75" x14ac:dyDescent="0.2">
      <c r="A58" s="7" t="s">
        <v>47</v>
      </c>
      <c r="B58" s="8">
        <v>720.61300000000006</v>
      </c>
      <c r="C58" s="8">
        <v>820.27891257093324</v>
      </c>
      <c r="D58" s="8">
        <v>840.63697271149192</v>
      </c>
      <c r="E58" s="8">
        <v>852.53935019605217</v>
      </c>
      <c r="F58" s="8">
        <v>855.43517262941896</v>
      </c>
      <c r="G58" s="8">
        <v>889.71713509834137</v>
      </c>
      <c r="H58" s="8">
        <v>891.03527445414784</v>
      </c>
      <c r="I58" s="8">
        <v>901.94147108190748</v>
      </c>
      <c r="J58" s="8">
        <v>911.95613857560363</v>
      </c>
      <c r="K58" s="8">
        <v>922.41121899489656</v>
      </c>
      <c r="L58" s="8">
        <v>935.24958171935259</v>
      </c>
      <c r="M58" s="8">
        <v>942.47230238078828</v>
      </c>
      <c r="N58" s="8">
        <v>957.30589043545183</v>
      </c>
      <c r="O58" s="8">
        <v>971.94478283770832</v>
      </c>
      <c r="P58" s="8">
        <v>987.85778621626002</v>
      </c>
      <c r="Q58" s="8">
        <v>1002.0227571938955</v>
      </c>
      <c r="R58" s="8">
        <v>1006.7213556220864</v>
      </c>
      <c r="S58" s="8">
        <v>1022.0436428153382</v>
      </c>
      <c r="T58" s="8">
        <v>1030.5025217176938</v>
      </c>
      <c r="U58" s="8">
        <v>1044.1448712096917</v>
      </c>
      <c r="V58" s="8">
        <v>1056.4095995029274</v>
      </c>
      <c r="W58" s="8">
        <v>1067.5305450472454</v>
      </c>
      <c r="X58" s="8">
        <v>1076.2369480276027</v>
      </c>
      <c r="Y58" s="8">
        <v>1081.4914958659128</v>
      </c>
      <c r="Z58" s="8">
        <v>1087.0684314246776</v>
      </c>
      <c r="AA58" s="8">
        <v>1093.0428254069554</v>
      </c>
      <c r="AB58" s="8">
        <v>1098.6014982637676</v>
      </c>
      <c r="AC58" s="8">
        <v>1104.6698319263762</v>
      </c>
      <c r="AD58" s="8">
        <v>1111.0755831976437</v>
      </c>
      <c r="AE58" s="8">
        <v>1117.0407577627423</v>
      </c>
      <c r="AF58" s="8">
        <v>1123.3121267490458</v>
      </c>
      <c r="AG58" s="8">
        <v>1129.5979409483582</v>
      </c>
      <c r="AH58" s="8">
        <v>1136.1654199886043</v>
      </c>
      <c r="AI58" s="8">
        <v>1143.1285224766132</v>
      </c>
    </row>
    <row r="59" spans="1:35" s="2" customFormat="1" ht="12.75" x14ac:dyDescent="0.2">
      <c r="A59" s="7" t="s">
        <v>48</v>
      </c>
      <c r="B59" s="8">
        <v>720.61300000000006</v>
      </c>
      <c r="C59" s="8">
        <v>812.75847294112396</v>
      </c>
      <c r="D59" s="8">
        <v>828.85543684511583</v>
      </c>
      <c r="E59" s="8">
        <v>833.74280733638068</v>
      </c>
      <c r="F59" s="8">
        <v>851.32244859026821</v>
      </c>
      <c r="G59" s="8">
        <v>857.45664434648222</v>
      </c>
      <c r="H59" s="8">
        <v>856.15407793547445</v>
      </c>
      <c r="I59" s="8">
        <v>856.67162853160153</v>
      </c>
      <c r="J59" s="8">
        <v>856.7834494566506</v>
      </c>
      <c r="K59" s="8">
        <v>856.7826261494281</v>
      </c>
      <c r="L59" s="8">
        <v>857.97793815677255</v>
      </c>
      <c r="M59" s="8">
        <v>855.55896138142214</v>
      </c>
      <c r="N59" s="8">
        <v>850.86171493771747</v>
      </c>
      <c r="O59" s="8">
        <v>847.39541077947263</v>
      </c>
      <c r="P59" s="8">
        <v>847.47031091357655</v>
      </c>
      <c r="Q59" s="8">
        <v>845.33328150828766</v>
      </c>
      <c r="R59" s="8">
        <v>807.14249871054801</v>
      </c>
      <c r="S59" s="8">
        <v>780.36494617824303</v>
      </c>
      <c r="T59" s="8">
        <v>781.37241437057605</v>
      </c>
      <c r="U59" s="8">
        <v>780.83177054160683</v>
      </c>
      <c r="V59" s="8">
        <v>779.39696523288228</v>
      </c>
      <c r="W59" s="8">
        <v>777.91489753279632</v>
      </c>
      <c r="X59" s="8">
        <v>774.88691190950544</v>
      </c>
      <c r="Y59" s="8">
        <v>770.04663004652912</v>
      </c>
      <c r="Z59" s="8">
        <v>764.67052240695273</v>
      </c>
      <c r="AA59" s="8">
        <v>758.77980746360788</v>
      </c>
      <c r="AB59" s="8">
        <v>752.4734288734951</v>
      </c>
      <c r="AC59" s="8">
        <v>745.83805670621246</v>
      </c>
      <c r="AD59" s="8">
        <v>739.49431696075044</v>
      </c>
      <c r="AE59" s="8">
        <v>739.35580545015512</v>
      </c>
      <c r="AF59" s="8">
        <v>739.36185443256284</v>
      </c>
      <c r="AG59" s="8">
        <v>739.36714729216976</v>
      </c>
      <c r="AH59" s="8">
        <v>739.37244015177657</v>
      </c>
      <c r="AI59" s="8">
        <v>739.37773301138338</v>
      </c>
    </row>
    <row r="60" spans="1:35" s="2" customFormat="1" ht="12.75" x14ac:dyDescent="0.2">
      <c r="A60" s="7" t="s">
        <v>49</v>
      </c>
      <c r="B60" s="8">
        <v>720.61300000000006</v>
      </c>
      <c r="C60" s="8">
        <v>812.75847294112396</v>
      </c>
      <c r="D60" s="8">
        <v>836.61094425446356</v>
      </c>
      <c r="E60" s="8">
        <v>851.39231606497628</v>
      </c>
      <c r="F60" s="8">
        <v>867.94656417623992</v>
      </c>
      <c r="G60" s="8">
        <v>896.96774440040792</v>
      </c>
      <c r="H60" s="8">
        <v>904.17011896936879</v>
      </c>
      <c r="I60" s="8">
        <v>912.21977239398871</v>
      </c>
      <c r="J60" s="8">
        <v>918.98536832492846</v>
      </c>
      <c r="K60" s="8">
        <v>926.19191193512518</v>
      </c>
      <c r="L60" s="8">
        <v>854.29220344292423</v>
      </c>
      <c r="M60" s="8">
        <v>856.99326043821043</v>
      </c>
      <c r="N60" s="8">
        <v>864.58763180762503</v>
      </c>
      <c r="O60" s="8">
        <v>873.0999493457158</v>
      </c>
      <c r="P60" s="8">
        <v>872.71628260541581</v>
      </c>
      <c r="Q60" s="8">
        <v>878.82194984438695</v>
      </c>
      <c r="R60" s="8">
        <v>885.52162906553463</v>
      </c>
      <c r="S60" s="8">
        <v>891.44287823299408</v>
      </c>
      <c r="T60" s="8">
        <v>898.1772788334614</v>
      </c>
      <c r="U60" s="8">
        <v>902.65154100585755</v>
      </c>
      <c r="V60" s="8">
        <v>905.54312805222935</v>
      </c>
      <c r="W60" s="8">
        <v>907.51615980926385</v>
      </c>
      <c r="X60" s="8">
        <v>907.67042095845738</v>
      </c>
      <c r="Y60" s="8">
        <v>905.75879546296778</v>
      </c>
      <c r="Z60" s="8">
        <v>903.18886006157959</v>
      </c>
      <c r="AA60" s="8">
        <v>899.96986078673979</v>
      </c>
      <c r="AB60" s="8">
        <v>896.23740432621742</v>
      </c>
      <c r="AC60" s="8">
        <v>892.12162994046048</v>
      </c>
      <c r="AD60" s="8">
        <v>887.62584156471939</v>
      </c>
      <c r="AE60" s="8">
        <v>882.33779229473441</v>
      </c>
      <c r="AF60" s="8">
        <v>876.59921123602328</v>
      </c>
      <c r="AG60" s="8">
        <v>870.46231547928869</v>
      </c>
      <c r="AH60" s="8">
        <v>863.96279230245648</v>
      </c>
      <c r="AI60" s="8">
        <v>857.17412756322506</v>
      </c>
    </row>
    <row r="61" spans="1:35" s="2" customFormat="1" ht="12.75" x14ac:dyDescent="0.2">
      <c r="A61" s="7" t="s">
        <v>50</v>
      </c>
      <c r="B61" s="8">
        <v>720.61300000000006</v>
      </c>
      <c r="C61" s="8">
        <v>738.60800000000006</v>
      </c>
      <c r="D61" s="8">
        <v>738.60800000000006</v>
      </c>
      <c r="E61" s="8">
        <v>738.60800000000006</v>
      </c>
      <c r="F61" s="8">
        <v>738.60800000000006</v>
      </c>
      <c r="G61" s="8">
        <v>738.60800000000006</v>
      </c>
      <c r="H61" s="8">
        <v>738.60800000000006</v>
      </c>
      <c r="I61" s="8">
        <v>738.60800000000006</v>
      </c>
      <c r="J61" s="8">
        <v>738.60800000000006</v>
      </c>
      <c r="K61" s="8">
        <v>738.60800000000006</v>
      </c>
      <c r="L61" s="8">
        <v>738.60800000000006</v>
      </c>
      <c r="M61" s="8">
        <v>738.60800000000006</v>
      </c>
      <c r="N61" s="8">
        <v>738.60800000000006</v>
      </c>
      <c r="O61" s="8">
        <v>738.60800000000006</v>
      </c>
      <c r="P61" s="8">
        <v>738.60800000000006</v>
      </c>
      <c r="Q61" s="8">
        <v>738.60800000000006</v>
      </c>
      <c r="R61" s="8">
        <v>738.60800000000006</v>
      </c>
      <c r="S61" s="8">
        <v>738.60800000000006</v>
      </c>
      <c r="T61" s="8">
        <v>738.60800000000006</v>
      </c>
      <c r="U61" s="8">
        <v>738.60800000000006</v>
      </c>
      <c r="V61" s="8">
        <v>738.60800000000006</v>
      </c>
      <c r="W61" s="8">
        <v>738.60800000000006</v>
      </c>
      <c r="X61" s="8">
        <v>738.60800000000006</v>
      </c>
      <c r="Y61" s="8">
        <v>738.60800000000006</v>
      </c>
      <c r="Z61" s="8">
        <v>738.60800000000006</v>
      </c>
      <c r="AA61" s="8">
        <v>738.60800000000006</v>
      </c>
      <c r="AB61" s="8">
        <v>738.60800000000006</v>
      </c>
      <c r="AC61" s="8">
        <v>738.60800000000006</v>
      </c>
      <c r="AD61" s="8">
        <v>738.60800000000006</v>
      </c>
      <c r="AE61" s="8">
        <v>738.60800000000006</v>
      </c>
      <c r="AF61" s="8">
        <v>738.60800000000006</v>
      </c>
      <c r="AG61" s="8">
        <v>738.60800000000006</v>
      </c>
      <c r="AH61" s="8">
        <v>738.60800000000006</v>
      </c>
      <c r="AI61" s="8">
        <v>738.60800000000006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/>
  </sheetViews>
  <sheetFormatPr defaultRowHeight="15" x14ac:dyDescent="0.25"/>
  <cols>
    <col min="1" max="1" width="40.42578125" customWidth="1"/>
  </cols>
  <sheetData>
    <row r="1" spans="1:35" s="2" customFormat="1" ht="12.75" x14ac:dyDescent="0.2">
      <c r="A1" s="1" t="s">
        <v>16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2023</v>
      </c>
      <c r="I1" s="3">
        <v>2024</v>
      </c>
      <c r="J1" s="3">
        <v>2025</v>
      </c>
      <c r="K1" s="3">
        <v>2026</v>
      </c>
      <c r="L1" s="3">
        <v>2027</v>
      </c>
      <c r="M1" s="3">
        <v>2028</v>
      </c>
      <c r="N1" s="3">
        <v>2029</v>
      </c>
      <c r="O1" s="3">
        <v>2030</v>
      </c>
      <c r="P1" s="3">
        <v>2031</v>
      </c>
      <c r="Q1" s="3">
        <v>2032</v>
      </c>
      <c r="R1" s="3">
        <v>2033</v>
      </c>
      <c r="S1" s="3">
        <v>2034</v>
      </c>
      <c r="T1" s="3">
        <v>2035</v>
      </c>
      <c r="U1" s="3">
        <v>2036</v>
      </c>
      <c r="V1" s="3">
        <v>2037</v>
      </c>
      <c r="W1" s="3">
        <v>2038</v>
      </c>
      <c r="X1" s="3">
        <v>2039</v>
      </c>
      <c r="Y1" s="3">
        <v>2040</v>
      </c>
      <c r="Z1" s="3">
        <v>2041</v>
      </c>
      <c r="AA1" s="3">
        <v>2042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2049</v>
      </c>
      <c r="AI1" s="3">
        <v>2050</v>
      </c>
    </row>
    <row r="2" spans="1:35" s="2" customFormat="1" ht="12.75" x14ac:dyDescent="0.2">
      <c r="A2" s="4" t="s">
        <v>47</v>
      </c>
      <c r="B2" s="5">
        <f>SUM(B8,B14)</f>
        <v>3.5360000000000005</v>
      </c>
      <c r="C2" s="5">
        <f t="shared" ref="C2:AI2" si="0">SUM(C8,C14)</f>
        <v>34.810231211753411</v>
      </c>
      <c r="D2" s="5">
        <f t="shared" si="0"/>
        <v>71.469324507207517</v>
      </c>
      <c r="E2" s="5">
        <f t="shared" si="0"/>
        <v>74.460609582346706</v>
      </c>
      <c r="F2" s="5">
        <f t="shared" si="0"/>
        <v>96.978047425463203</v>
      </c>
      <c r="G2" s="5">
        <f t="shared" si="0"/>
        <v>140.48825991869197</v>
      </c>
      <c r="H2" s="5">
        <f t="shared" si="0"/>
        <v>225.7727975273574</v>
      </c>
      <c r="I2" s="5">
        <f t="shared" si="0"/>
        <v>279.16279739064959</v>
      </c>
      <c r="J2" s="5">
        <f t="shared" si="0"/>
        <v>359.75870967564282</v>
      </c>
      <c r="K2" s="5">
        <f t="shared" si="0"/>
        <v>446.98926138065002</v>
      </c>
      <c r="L2" s="5">
        <f t="shared" si="0"/>
        <v>556.64174909297094</v>
      </c>
      <c r="M2" s="5">
        <f t="shared" si="0"/>
        <v>687.3923600701138</v>
      </c>
      <c r="N2" s="5">
        <f t="shared" si="0"/>
        <v>807.06315570678942</v>
      </c>
      <c r="O2" s="5">
        <f t="shared" si="0"/>
        <v>958.05883926068668</v>
      </c>
      <c r="P2" s="5">
        <f t="shared" si="0"/>
        <v>1138.6580213668367</v>
      </c>
      <c r="Q2" s="5">
        <f t="shared" si="0"/>
        <v>1275.8355452172141</v>
      </c>
      <c r="R2" s="5">
        <f t="shared" si="0"/>
        <v>1492.4305925548649</v>
      </c>
      <c r="S2" s="5">
        <f t="shared" si="0"/>
        <v>1676.2008781258598</v>
      </c>
      <c r="T2" s="5">
        <f t="shared" si="0"/>
        <v>1841.4128136413503</v>
      </c>
      <c r="U2" s="5">
        <f t="shared" si="0"/>
        <v>2043.7630137191372</v>
      </c>
      <c r="V2" s="5">
        <f t="shared" si="0"/>
        <v>2224.9004761031738</v>
      </c>
      <c r="W2" s="5">
        <f t="shared" si="0"/>
        <v>2489.5679124288326</v>
      </c>
      <c r="X2" s="5">
        <f t="shared" si="0"/>
        <v>2624.797827270072</v>
      </c>
      <c r="Y2" s="5">
        <f t="shared" si="0"/>
        <v>2690.7499999999995</v>
      </c>
      <c r="Z2" s="5">
        <f t="shared" si="0"/>
        <v>2813.9230000000002</v>
      </c>
      <c r="AA2" s="5">
        <f t="shared" si="0"/>
        <v>2843.7309999999993</v>
      </c>
      <c r="AB2" s="5">
        <f t="shared" si="0"/>
        <v>2883.1670000000004</v>
      </c>
      <c r="AC2" s="5">
        <f t="shared" si="0"/>
        <v>2902.83</v>
      </c>
      <c r="AD2" s="5">
        <f t="shared" si="0"/>
        <v>2902.8300000000008</v>
      </c>
      <c r="AE2" s="5">
        <f t="shared" si="0"/>
        <v>2902.83</v>
      </c>
      <c r="AF2" s="5">
        <f t="shared" si="0"/>
        <v>2902.83</v>
      </c>
      <c r="AG2" s="5">
        <f t="shared" si="0"/>
        <v>2902.83</v>
      </c>
      <c r="AH2" s="5">
        <f t="shared" si="0"/>
        <v>2902.83</v>
      </c>
      <c r="AI2" s="5">
        <f t="shared" si="0"/>
        <v>2902.83</v>
      </c>
    </row>
    <row r="3" spans="1:35" s="2" customFormat="1" ht="12.75" x14ac:dyDescent="0.2">
      <c r="A3" s="4" t="s">
        <v>48</v>
      </c>
      <c r="B3" s="5">
        <f t="shared" ref="B3:AI5" si="1">SUM(B9,B15)</f>
        <v>3.5360000000000005</v>
      </c>
      <c r="C3" s="5">
        <f t="shared" si="1"/>
        <v>44.034460239253427</v>
      </c>
      <c r="D3" s="5">
        <f t="shared" si="1"/>
        <v>81.663677281041458</v>
      </c>
      <c r="E3" s="5">
        <f t="shared" si="1"/>
        <v>86.570343947708096</v>
      </c>
      <c r="F3" s="5">
        <f t="shared" si="1"/>
        <v>111.87880700828495</v>
      </c>
      <c r="G3" s="5">
        <f t="shared" si="1"/>
        <v>121.2421163443819</v>
      </c>
      <c r="H3" s="5">
        <f t="shared" si="1"/>
        <v>174.83059987548336</v>
      </c>
      <c r="I3" s="5">
        <f t="shared" si="1"/>
        <v>189.32544967771531</v>
      </c>
      <c r="J3" s="5">
        <f t="shared" si="1"/>
        <v>193.87012605422365</v>
      </c>
      <c r="K3" s="5">
        <f t="shared" si="1"/>
        <v>196.96600000000001</v>
      </c>
      <c r="L3" s="5">
        <f t="shared" si="1"/>
        <v>197.00400000000002</v>
      </c>
      <c r="M3" s="5">
        <f t="shared" si="1"/>
        <v>321.41544196113699</v>
      </c>
      <c r="N3" s="5">
        <f t="shared" si="1"/>
        <v>395.54981661572356</v>
      </c>
      <c r="O3" s="5">
        <f t="shared" si="1"/>
        <v>628.23579294565968</v>
      </c>
      <c r="P3" s="5">
        <f t="shared" si="1"/>
        <v>826.7549177807723</v>
      </c>
      <c r="Q3" s="5">
        <f t="shared" si="1"/>
        <v>918.62346315306695</v>
      </c>
      <c r="R3" s="5">
        <f t="shared" si="1"/>
        <v>956.8934631530667</v>
      </c>
      <c r="S3" s="5">
        <f t="shared" si="1"/>
        <v>984.97478375465664</v>
      </c>
      <c r="T3" s="5">
        <f t="shared" si="1"/>
        <v>991.86811708799019</v>
      </c>
      <c r="U3" s="5">
        <f t="shared" si="1"/>
        <v>1013.0167837546567</v>
      </c>
      <c r="V3" s="5">
        <f t="shared" si="1"/>
        <v>1020.0034504213234</v>
      </c>
      <c r="W3" s="5">
        <f t="shared" si="1"/>
        <v>1027.04011708799</v>
      </c>
      <c r="X3" s="5">
        <f t="shared" si="1"/>
        <v>1037.5241170879901</v>
      </c>
      <c r="Y3" s="5">
        <f t="shared" si="1"/>
        <v>1065.5125572295599</v>
      </c>
      <c r="Z3" s="5">
        <f t="shared" si="1"/>
        <v>1079.9877416975992</v>
      </c>
      <c r="AA3" s="5">
        <f t="shared" si="1"/>
        <v>1090.6264083642659</v>
      </c>
      <c r="AB3" s="5">
        <f t="shared" si="1"/>
        <v>1141.0438745807996</v>
      </c>
      <c r="AC3" s="5">
        <f t="shared" si="1"/>
        <v>1151.8602079141333</v>
      </c>
      <c r="AD3" s="5">
        <f t="shared" si="1"/>
        <v>1200.9463920880921</v>
      </c>
      <c r="AE3" s="5">
        <f t="shared" si="1"/>
        <v>1292.0395416196229</v>
      </c>
      <c r="AF3" s="5">
        <f t="shared" si="1"/>
        <v>1423.1513333443511</v>
      </c>
      <c r="AG3" s="5">
        <f t="shared" si="1"/>
        <v>1511.3006367934468</v>
      </c>
      <c r="AH3" s="5">
        <f t="shared" si="1"/>
        <v>1532.4169943357606</v>
      </c>
      <c r="AI3" s="5">
        <f t="shared" si="1"/>
        <v>1594.9666610024274</v>
      </c>
    </row>
    <row r="4" spans="1:35" s="2" customFormat="1" ht="12.75" x14ac:dyDescent="0.2">
      <c r="A4" s="4" t="s">
        <v>49</v>
      </c>
      <c r="B4" s="5">
        <f t="shared" si="1"/>
        <v>3.5360000000000005</v>
      </c>
      <c r="C4" s="5">
        <f t="shared" si="1"/>
        <v>51.15575788577803</v>
      </c>
      <c r="D4" s="5">
        <f t="shared" si="1"/>
        <v>62.55467814384582</v>
      </c>
      <c r="E4" s="5">
        <f t="shared" si="1"/>
        <v>67.065635301753701</v>
      </c>
      <c r="F4" s="5">
        <f t="shared" si="1"/>
        <v>69.550664768370467</v>
      </c>
      <c r="G4" s="5">
        <f t="shared" si="1"/>
        <v>97.704929296879357</v>
      </c>
      <c r="H4" s="5">
        <f t="shared" si="1"/>
        <v>99.508262630212712</v>
      </c>
      <c r="I4" s="5">
        <f t="shared" si="1"/>
        <v>103.98826263021267</v>
      </c>
      <c r="J4" s="5">
        <f t="shared" si="1"/>
        <v>105.75159596354602</v>
      </c>
      <c r="K4" s="5">
        <f t="shared" si="1"/>
        <v>147.26630436916872</v>
      </c>
      <c r="L4" s="5">
        <f t="shared" si="1"/>
        <v>162.49297450604746</v>
      </c>
      <c r="M4" s="5">
        <f t="shared" si="1"/>
        <v>178.93691705472497</v>
      </c>
      <c r="N4" s="5">
        <f t="shared" si="1"/>
        <v>184.80025038805826</v>
      </c>
      <c r="O4" s="5">
        <f t="shared" si="1"/>
        <v>195.98340834523742</v>
      </c>
      <c r="P4" s="5">
        <f t="shared" si="1"/>
        <v>261.86416409095534</v>
      </c>
      <c r="Q4" s="5">
        <f t="shared" si="1"/>
        <v>340.66569580484571</v>
      </c>
      <c r="R4" s="5">
        <f t="shared" si="1"/>
        <v>383.0660360323028</v>
      </c>
      <c r="S4" s="5">
        <f t="shared" si="1"/>
        <v>415.88305120529651</v>
      </c>
      <c r="T4" s="5">
        <f t="shared" si="1"/>
        <v>482.68168522305319</v>
      </c>
      <c r="U4" s="5">
        <f t="shared" si="1"/>
        <v>520.04414451490743</v>
      </c>
      <c r="V4" s="5">
        <f t="shared" si="1"/>
        <v>532.54006328602532</v>
      </c>
      <c r="W4" s="5">
        <f t="shared" si="1"/>
        <v>572.11093302168206</v>
      </c>
      <c r="X4" s="5">
        <f t="shared" si="1"/>
        <v>622.84202980863233</v>
      </c>
      <c r="Y4" s="5">
        <f t="shared" si="1"/>
        <v>639.92698275486407</v>
      </c>
      <c r="Z4" s="5">
        <f t="shared" si="1"/>
        <v>681.06394560585034</v>
      </c>
      <c r="AA4" s="5">
        <f t="shared" si="1"/>
        <v>717.02809168026249</v>
      </c>
      <c r="AB4" s="5">
        <f t="shared" si="1"/>
        <v>717.7914250135957</v>
      </c>
      <c r="AC4" s="5">
        <f t="shared" si="1"/>
        <v>740.10461088488114</v>
      </c>
      <c r="AD4" s="5">
        <f t="shared" si="1"/>
        <v>814.06356580959027</v>
      </c>
      <c r="AE4" s="5">
        <f t="shared" si="1"/>
        <v>855.02645337578394</v>
      </c>
      <c r="AF4" s="5">
        <f t="shared" si="1"/>
        <v>876.86547556949802</v>
      </c>
      <c r="AG4" s="5">
        <f t="shared" si="1"/>
        <v>877.54214223616464</v>
      </c>
      <c r="AH4" s="5">
        <f t="shared" si="1"/>
        <v>906.35846188465644</v>
      </c>
      <c r="AI4" s="5">
        <f t="shared" si="1"/>
        <v>907.04846188465649</v>
      </c>
    </row>
    <row r="5" spans="1:35" s="2" customFormat="1" ht="12.75" x14ac:dyDescent="0.2">
      <c r="A5" s="4" t="s">
        <v>50</v>
      </c>
      <c r="B5" s="5">
        <f t="shared" si="1"/>
        <v>3.5360000000000005</v>
      </c>
      <c r="C5" s="5">
        <f t="shared" si="1"/>
        <v>42.951364055760365</v>
      </c>
      <c r="D5" s="5">
        <f t="shared" si="1"/>
        <v>57.002724969746176</v>
      </c>
      <c r="E5" s="5">
        <f t="shared" si="1"/>
        <v>64.049892093854766</v>
      </c>
      <c r="F5" s="5">
        <f t="shared" si="1"/>
        <v>88.028451363474716</v>
      </c>
      <c r="G5" s="5">
        <f t="shared" si="1"/>
        <v>91.305118030141344</v>
      </c>
      <c r="H5" s="5">
        <f t="shared" si="1"/>
        <v>95.541784696807994</v>
      </c>
      <c r="I5" s="5">
        <f t="shared" si="1"/>
        <v>100.461784696808</v>
      </c>
      <c r="J5" s="5">
        <f t="shared" si="1"/>
        <v>150.89178469680797</v>
      </c>
      <c r="K5" s="5">
        <f t="shared" si="1"/>
        <v>176.71432644707301</v>
      </c>
      <c r="L5" s="5">
        <f t="shared" si="1"/>
        <v>247.85892645933396</v>
      </c>
      <c r="M5" s="5">
        <f t="shared" si="1"/>
        <v>283.95159099950627</v>
      </c>
      <c r="N5" s="5">
        <f t="shared" si="1"/>
        <v>357.38322442808885</v>
      </c>
      <c r="O5" s="5">
        <f t="shared" si="1"/>
        <v>397.78481723539608</v>
      </c>
      <c r="P5" s="5">
        <f t="shared" si="1"/>
        <v>485.06904939496002</v>
      </c>
      <c r="Q5" s="5">
        <f t="shared" si="1"/>
        <v>551.15921086236665</v>
      </c>
      <c r="R5" s="5">
        <f t="shared" si="1"/>
        <v>629.10961186539078</v>
      </c>
      <c r="S5" s="5">
        <f t="shared" si="1"/>
        <v>727.16483062866246</v>
      </c>
      <c r="T5" s="5">
        <f t="shared" si="1"/>
        <v>854.59806809017823</v>
      </c>
      <c r="U5" s="5">
        <f t="shared" si="1"/>
        <v>932.10023402228285</v>
      </c>
      <c r="V5" s="5">
        <f t="shared" si="1"/>
        <v>985.87872664899021</v>
      </c>
      <c r="W5" s="5">
        <f t="shared" si="1"/>
        <v>1023.2438917560485</v>
      </c>
      <c r="X5" s="5">
        <f t="shared" si="1"/>
        <v>1078.776398173082</v>
      </c>
      <c r="Y5" s="5">
        <f t="shared" si="1"/>
        <v>1110.818535120085</v>
      </c>
      <c r="Z5" s="5">
        <f t="shared" si="1"/>
        <v>1207.1764481001053</v>
      </c>
      <c r="AA5" s="5">
        <f t="shared" si="1"/>
        <v>1292.0427334866383</v>
      </c>
      <c r="AB5" s="5">
        <f t="shared" si="1"/>
        <v>1464.5358376067261</v>
      </c>
      <c r="AC5" s="5">
        <f t="shared" si="1"/>
        <v>1564.6627725999399</v>
      </c>
      <c r="AD5" s="5">
        <f t="shared" si="1"/>
        <v>1576.7900141551941</v>
      </c>
      <c r="AE5" s="5">
        <f t="shared" si="1"/>
        <v>1640.7559259939767</v>
      </c>
      <c r="AF5" s="5">
        <f t="shared" si="1"/>
        <v>1686.9216869301554</v>
      </c>
      <c r="AG5" s="5">
        <f t="shared" si="1"/>
        <v>1726.0693072879594</v>
      </c>
      <c r="AH5" s="5">
        <f t="shared" si="1"/>
        <v>1789.1233072879586</v>
      </c>
      <c r="AI5" s="5">
        <f t="shared" si="1"/>
        <v>1808.9743072879587</v>
      </c>
    </row>
    <row r="6" spans="1:35" s="2" customFormat="1" ht="12.75" x14ac:dyDescent="0.2"/>
    <row r="7" spans="1:35" s="2" customFormat="1" ht="12.75" x14ac:dyDescent="0.2">
      <c r="A7" s="1" t="s">
        <v>17</v>
      </c>
      <c r="B7" s="3">
        <v>2017</v>
      </c>
      <c r="C7" s="3">
        <v>2018</v>
      </c>
      <c r="D7" s="3">
        <v>2019</v>
      </c>
      <c r="E7" s="3">
        <v>2020</v>
      </c>
      <c r="F7" s="3">
        <v>2021</v>
      </c>
      <c r="G7" s="3">
        <v>2022</v>
      </c>
      <c r="H7" s="3">
        <v>2023</v>
      </c>
      <c r="I7" s="3">
        <v>2024</v>
      </c>
      <c r="J7" s="3">
        <v>2025</v>
      </c>
      <c r="K7" s="3">
        <v>2026</v>
      </c>
      <c r="L7" s="3">
        <v>2027</v>
      </c>
      <c r="M7" s="3">
        <v>2028</v>
      </c>
      <c r="N7" s="3">
        <v>2029</v>
      </c>
      <c r="O7" s="3">
        <v>2030</v>
      </c>
      <c r="P7" s="3">
        <v>2031</v>
      </c>
      <c r="Q7" s="3">
        <v>2032</v>
      </c>
      <c r="R7" s="3">
        <v>2033</v>
      </c>
      <c r="S7" s="3">
        <v>2034</v>
      </c>
      <c r="T7" s="3">
        <v>2035</v>
      </c>
      <c r="U7" s="3">
        <v>2036</v>
      </c>
      <c r="V7" s="3">
        <v>2037</v>
      </c>
      <c r="W7" s="3">
        <v>2038</v>
      </c>
      <c r="X7" s="3">
        <v>2039</v>
      </c>
      <c r="Y7" s="3">
        <v>2040</v>
      </c>
      <c r="Z7" s="3">
        <v>2041</v>
      </c>
      <c r="AA7" s="3">
        <v>2042</v>
      </c>
      <c r="AB7" s="3">
        <v>2043</v>
      </c>
      <c r="AC7" s="3">
        <v>2044</v>
      </c>
      <c r="AD7" s="3">
        <v>2045</v>
      </c>
      <c r="AE7" s="3">
        <v>2046</v>
      </c>
      <c r="AF7" s="3">
        <v>2047</v>
      </c>
      <c r="AG7" s="3">
        <v>2048</v>
      </c>
      <c r="AH7" s="3">
        <v>2049</v>
      </c>
      <c r="AI7" s="3">
        <v>2050</v>
      </c>
    </row>
    <row r="8" spans="1:35" s="2" customFormat="1" ht="12.75" x14ac:dyDescent="0.2">
      <c r="A8" s="4" t="s">
        <v>47</v>
      </c>
      <c r="B8" s="5">
        <v>2.9140000000000006</v>
      </c>
      <c r="C8" s="5">
        <v>19.932680874908201</v>
      </c>
      <c r="D8" s="5">
        <v>43.980942915680089</v>
      </c>
      <c r="E8" s="5">
        <v>46.537609582346711</v>
      </c>
      <c r="F8" s="5">
        <v>53.734276249013433</v>
      </c>
      <c r="G8" s="5">
        <v>69.116380396366438</v>
      </c>
      <c r="H8" s="5">
        <v>106.61751557161182</v>
      </c>
      <c r="I8" s="5">
        <v>119.62028899704079</v>
      </c>
      <c r="J8" s="5">
        <v>135.97495566370736</v>
      </c>
      <c r="K8" s="5">
        <v>177.17996501581518</v>
      </c>
      <c r="L8" s="5">
        <v>200.5399650158152</v>
      </c>
      <c r="M8" s="5">
        <v>252.6511576420653</v>
      </c>
      <c r="N8" s="5">
        <v>299.68884876895805</v>
      </c>
      <c r="O8" s="5">
        <v>357.03319898952196</v>
      </c>
      <c r="P8" s="5">
        <v>443.11804776233856</v>
      </c>
      <c r="Q8" s="5">
        <v>495.20571442900518</v>
      </c>
      <c r="R8" s="5">
        <v>575.47271442900524</v>
      </c>
      <c r="S8" s="5">
        <v>659.54200000000003</v>
      </c>
      <c r="T8" s="5">
        <v>701.23900000000003</v>
      </c>
      <c r="U8" s="5">
        <v>752.65999999999985</v>
      </c>
      <c r="V8" s="5">
        <v>800.34999999999991</v>
      </c>
      <c r="W8" s="5">
        <v>877.68900000000008</v>
      </c>
      <c r="X8" s="5">
        <v>911.51300000000003</v>
      </c>
      <c r="Y8" s="5">
        <v>929.58199999999999</v>
      </c>
      <c r="Z8" s="5">
        <v>1009.0000000000001</v>
      </c>
      <c r="AA8" s="5">
        <v>1016.966</v>
      </c>
      <c r="AB8" s="5">
        <v>1032.8229999999999</v>
      </c>
      <c r="AC8" s="5">
        <v>1040.732</v>
      </c>
      <c r="AD8" s="5">
        <v>1040.732</v>
      </c>
      <c r="AE8" s="5">
        <v>1040.7319999999997</v>
      </c>
      <c r="AF8" s="5">
        <v>1040.732</v>
      </c>
      <c r="AG8" s="5">
        <v>1040.7319999999997</v>
      </c>
      <c r="AH8" s="5">
        <v>1040.7319999999997</v>
      </c>
      <c r="AI8" s="5">
        <v>1040.732</v>
      </c>
    </row>
    <row r="9" spans="1:35" s="2" customFormat="1" ht="12.75" x14ac:dyDescent="0.2">
      <c r="A9" s="4" t="s">
        <v>48</v>
      </c>
      <c r="B9" s="5">
        <v>2.9140000000000006</v>
      </c>
      <c r="C9" s="5">
        <v>26.712572721188153</v>
      </c>
      <c r="D9" s="5">
        <v>56.356135675550249</v>
      </c>
      <c r="E9" s="5">
        <v>59.139469008883545</v>
      </c>
      <c r="F9" s="5">
        <v>67.769116344381914</v>
      </c>
      <c r="G9" s="5">
        <v>75.319116344381897</v>
      </c>
      <c r="H9" s="5">
        <v>86.665783011048589</v>
      </c>
      <c r="I9" s="5">
        <v>98.402449677715268</v>
      </c>
      <c r="J9" s="5">
        <v>102.94712605422366</v>
      </c>
      <c r="K9" s="5">
        <v>106.04300000000001</v>
      </c>
      <c r="L9" s="5">
        <v>106.05800000000001</v>
      </c>
      <c r="M9" s="5">
        <v>150.60133098471277</v>
      </c>
      <c r="N9" s="5">
        <v>190.32056322831744</v>
      </c>
      <c r="O9" s="5">
        <v>249.58311502551959</v>
      </c>
      <c r="P9" s="5">
        <v>299.62258563066678</v>
      </c>
      <c r="Q9" s="5">
        <v>302.57258563066677</v>
      </c>
      <c r="R9" s="5">
        <v>305.49258563066684</v>
      </c>
      <c r="S9" s="5">
        <v>312.11957552169395</v>
      </c>
      <c r="T9" s="5">
        <v>315.08290885502731</v>
      </c>
      <c r="U9" s="5">
        <v>323.77624218836058</v>
      </c>
      <c r="V9" s="5">
        <v>326.77957552169397</v>
      </c>
      <c r="W9" s="5">
        <v>329.79957552169395</v>
      </c>
      <c r="X9" s="5">
        <v>334.14890885502734</v>
      </c>
      <c r="Y9" s="5">
        <v>336.3355755216939</v>
      </c>
      <c r="Z9" s="5">
        <v>340.761575521694</v>
      </c>
      <c r="AA9" s="5">
        <v>345.18090885502733</v>
      </c>
      <c r="AB9" s="5">
        <v>357.40475046195201</v>
      </c>
      <c r="AC9" s="5">
        <v>361.90175046195202</v>
      </c>
      <c r="AD9" s="5">
        <v>364.19508379528543</v>
      </c>
      <c r="AE9" s="5">
        <v>388.07641712861869</v>
      </c>
      <c r="AF9" s="5">
        <v>458.91020785399149</v>
      </c>
      <c r="AG9" s="5">
        <v>510.36710676426276</v>
      </c>
      <c r="AH9" s="5">
        <v>528.25713097324331</v>
      </c>
      <c r="AI9" s="5">
        <v>553.56179763991008</v>
      </c>
    </row>
    <row r="10" spans="1:35" s="2" customFormat="1" ht="12.75" x14ac:dyDescent="0.2">
      <c r="A10" s="4" t="s">
        <v>49</v>
      </c>
      <c r="B10" s="5">
        <v>2.9140000000000006</v>
      </c>
      <c r="C10" s="5">
        <v>32.173664768370415</v>
      </c>
      <c r="D10" s="5">
        <v>39.930331435037118</v>
      </c>
      <c r="E10" s="5">
        <v>40.263664768370454</v>
      </c>
      <c r="F10" s="5">
        <v>41.561664768370456</v>
      </c>
      <c r="G10" s="5">
        <v>69.715929296879352</v>
      </c>
      <c r="H10" s="5">
        <v>71.519262630212708</v>
      </c>
      <c r="I10" s="5">
        <v>73.299262630212667</v>
      </c>
      <c r="J10" s="5">
        <v>75.062595963546016</v>
      </c>
      <c r="K10" s="5">
        <v>76.779262630212671</v>
      </c>
      <c r="L10" s="5">
        <v>78.675929296879346</v>
      </c>
      <c r="M10" s="5">
        <v>80.939262630212653</v>
      </c>
      <c r="N10" s="5">
        <v>83.702595963545988</v>
      </c>
      <c r="O10" s="5">
        <v>91.295339503482083</v>
      </c>
      <c r="P10" s="5">
        <v>122.2383199614159</v>
      </c>
      <c r="Q10" s="5">
        <v>129.42165329474923</v>
      </c>
      <c r="R10" s="5">
        <v>131.92168370921627</v>
      </c>
      <c r="S10" s="5">
        <v>132.31835037588291</v>
      </c>
      <c r="T10" s="5">
        <v>169.16643461791875</v>
      </c>
      <c r="U10" s="5">
        <v>206.01022724310621</v>
      </c>
      <c r="V10" s="5">
        <v>206.37689390977286</v>
      </c>
      <c r="W10" s="5">
        <v>206.74022724310629</v>
      </c>
      <c r="X10" s="5">
        <v>214.38517742484669</v>
      </c>
      <c r="Y10" s="5">
        <v>214.73517742484665</v>
      </c>
      <c r="Z10" s="5">
        <v>215.0931774248466</v>
      </c>
      <c r="AA10" s="5">
        <v>235.11387624887934</v>
      </c>
      <c r="AB10" s="5">
        <v>235.44387624887932</v>
      </c>
      <c r="AC10" s="5">
        <v>257.34039545349782</v>
      </c>
      <c r="AD10" s="5">
        <v>257.65372878683127</v>
      </c>
      <c r="AE10" s="5">
        <v>257.96372878683121</v>
      </c>
      <c r="AF10" s="5">
        <v>279.40941764721197</v>
      </c>
      <c r="AG10" s="5">
        <v>279.69941764721187</v>
      </c>
      <c r="AH10" s="5">
        <v>279.98608431387862</v>
      </c>
      <c r="AI10" s="5">
        <v>280.26608431387865</v>
      </c>
    </row>
    <row r="11" spans="1:35" s="2" customFormat="1" ht="12.75" x14ac:dyDescent="0.2">
      <c r="A11" s="4" t="s">
        <v>50</v>
      </c>
      <c r="B11" s="5">
        <v>2.9140000000000006</v>
      </c>
      <c r="C11" s="5">
        <v>26.034990355575363</v>
      </c>
      <c r="D11" s="5">
        <v>33.79165702224207</v>
      </c>
      <c r="E11" s="5">
        <v>36.45165702224206</v>
      </c>
      <c r="F11" s="5">
        <v>60.105451363474714</v>
      </c>
      <c r="G11" s="5">
        <v>63.382118030141335</v>
      </c>
      <c r="H11" s="5">
        <v>67.618784696807992</v>
      </c>
      <c r="I11" s="5">
        <v>72.538784696807994</v>
      </c>
      <c r="J11" s="5">
        <v>77.968784696807987</v>
      </c>
      <c r="K11" s="5">
        <v>84.465451363474642</v>
      </c>
      <c r="L11" s="5">
        <v>116.5801072382778</v>
      </c>
      <c r="M11" s="5">
        <v>138.6284802974713</v>
      </c>
      <c r="N11" s="5">
        <v>150.71514696413789</v>
      </c>
      <c r="O11" s="5">
        <v>173.40340643811183</v>
      </c>
      <c r="P11" s="5">
        <v>208.91362435626144</v>
      </c>
      <c r="Q11" s="5">
        <v>226.95362435626143</v>
      </c>
      <c r="R11" s="5">
        <v>247.42251037511949</v>
      </c>
      <c r="S11" s="5">
        <v>261.70800000000003</v>
      </c>
      <c r="T11" s="5">
        <v>320.97850043197968</v>
      </c>
      <c r="U11" s="5">
        <v>333.84023365483375</v>
      </c>
      <c r="V11" s="5">
        <v>346.87690032150033</v>
      </c>
      <c r="W11" s="5">
        <v>352.70800000000008</v>
      </c>
      <c r="X11" s="5">
        <v>360.6450000000001</v>
      </c>
      <c r="Y11" s="5">
        <v>366.44100000000009</v>
      </c>
      <c r="Z11" s="5">
        <v>406.77000000000004</v>
      </c>
      <c r="AA11" s="5">
        <v>452.50799999999992</v>
      </c>
      <c r="AB11" s="5">
        <v>512.63800000000003</v>
      </c>
      <c r="AC11" s="5">
        <v>572.8069999999999</v>
      </c>
      <c r="AD11" s="5">
        <v>572.8069999999999</v>
      </c>
      <c r="AE11" s="5">
        <v>584.2299999999999</v>
      </c>
      <c r="AF11" s="5">
        <v>591.27699999999993</v>
      </c>
      <c r="AG11" s="5">
        <v>593.47500000000002</v>
      </c>
      <c r="AH11" s="5">
        <v>614.99900000000002</v>
      </c>
      <c r="AI11" s="5">
        <v>619.3889999999999</v>
      </c>
    </row>
    <row r="12" spans="1:35" s="2" customFormat="1" ht="12.75" x14ac:dyDescent="0.2"/>
    <row r="13" spans="1:35" s="2" customFormat="1" ht="12.75" x14ac:dyDescent="0.2">
      <c r="A13" s="1" t="s">
        <v>18</v>
      </c>
      <c r="B13" s="3">
        <v>2017</v>
      </c>
      <c r="C13" s="3">
        <v>2018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  <c r="R13" s="3">
        <v>2033</v>
      </c>
      <c r="S13" s="3">
        <v>2034</v>
      </c>
      <c r="T13" s="3">
        <v>2035</v>
      </c>
      <c r="U13" s="3">
        <v>2036</v>
      </c>
      <c r="V13" s="3">
        <v>2037</v>
      </c>
      <c r="W13" s="3">
        <v>2038</v>
      </c>
      <c r="X13" s="3">
        <v>2039</v>
      </c>
      <c r="Y13" s="3">
        <v>2040</v>
      </c>
      <c r="Z13" s="3">
        <v>2041</v>
      </c>
      <c r="AA13" s="3">
        <v>2042</v>
      </c>
      <c r="AB13" s="3">
        <v>2043</v>
      </c>
      <c r="AC13" s="3">
        <v>2044</v>
      </c>
      <c r="AD13" s="3">
        <v>2045</v>
      </c>
      <c r="AE13" s="3">
        <v>2046</v>
      </c>
      <c r="AF13" s="3">
        <v>2047</v>
      </c>
      <c r="AG13" s="3">
        <v>2048</v>
      </c>
      <c r="AH13" s="3">
        <v>2049</v>
      </c>
      <c r="AI13" s="3">
        <v>2050</v>
      </c>
    </row>
    <row r="14" spans="1:35" s="2" customFormat="1" ht="12.75" x14ac:dyDescent="0.2">
      <c r="A14" s="4" t="s">
        <v>47</v>
      </c>
      <c r="B14" s="5">
        <v>0.62200000000000011</v>
      </c>
      <c r="C14" s="5">
        <v>14.877550336845212</v>
      </c>
      <c r="D14" s="5">
        <v>27.488381591527421</v>
      </c>
      <c r="E14" s="5">
        <v>27.923000000000002</v>
      </c>
      <c r="F14" s="5">
        <v>43.243771176449769</v>
      </c>
      <c r="G14" s="5">
        <v>71.371879522325528</v>
      </c>
      <c r="H14" s="5">
        <v>119.15528195574556</v>
      </c>
      <c r="I14" s="5">
        <v>159.54250839360881</v>
      </c>
      <c r="J14" s="5">
        <v>223.78375401193546</v>
      </c>
      <c r="K14" s="5">
        <v>269.80929636483484</v>
      </c>
      <c r="L14" s="5">
        <v>356.10178407715574</v>
      </c>
      <c r="M14" s="5">
        <v>434.7412024280485</v>
      </c>
      <c r="N14" s="5">
        <v>507.37430693783136</v>
      </c>
      <c r="O14" s="5">
        <v>601.02564027116478</v>
      </c>
      <c r="P14" s="5">
        <v>695.53997360449807</v>
      </c>
      <c r="Q14" s="5">
        <v>780.62983078820901</v>
      </c>
      <c r="R14" s="5">
        <v>916.95787812585968</v>
      </c>
      <c r="S14" s="5">
        <v>1016.6588781258598</v>
      </c>
      <c r="T14" s="5">
        <v>1140.1738136413503</v>
      </c>
      <c r="U14" s="5">
        <v>1291.1030137191374</v>
      </c>
      <c r="V14" s="5">
        <v>1424.5504761031737</v>
      </c>
      <c r="W14" s="5">
        <v>1611.8789124288328</v>
      </c>
      <c r="X14" s="5">
        <v>1713.2848272700719</v>
      </c>
      <c r="Y14" s="5">
        <v>1761.1679999999994</v>
      </c>
      <c r="Z14" s="5">
        <v>1804.9230000000002</v>
      </c>
      <c r="AA14" s="5">
        <v>1826.7649999999994</v>
      </c>
      <c r="AB14" s="5">
        <v>1850.3440000000003</v>
      </c>
      <c r="AC14" s="5">
        <v>1862.0979999999997</v>
      </c>
      <c r="AD14" s="5">
        <v>1862.0980000000009</v>
      </c>
      <c r="AE14" s="5">
        <v>1862.0980000000004</v>
      </c>
      <c r="AF14" s="5">
        <v>1862.0980000000002</v>
      </c>
      <c r="AG14" s="5">
        <v>1862.098</v>
      </c>
      <c r="AH14" s="5">
        <v>1862.0980000000002</v>
      </c>
      <c r="AI14" s="5">
        <v>1862.098</v>
      </c>
    </row>
    <row r="15" spans="1:35" s="2" customFormat="1" ht="12.75" x14ac:dyDescent="0.2">
      <c r="A15" s="4" t="s">
        <v>48</v>
      </c>
      <c r="B15" s="5">
        <v>0.62200000000000011</v>
      </c>
      <c r="C15" s="5">
        <v>17.321887518065274</v>
      </c>
      <c r="D15" s="5">
        <v>25.307541605491203</v>
      </c>
      <c r="E15" s="5">
        <v>27.430874938824552</v>
      </c>
      <c r="F15" s="5">
        <v>44.109690663903045</v>
      </c>
      <c r="G15" s="5">
        <v>45.923000000000002</v>
      </c>
      <c r="H15" s="5">
        <v>88.164816864434783</v>
      </c>
      <c r="I15" s="5">
        <v>90.92300000000003</v>
      </c>
      <c r="J15" s="5">
        <v>90.923000000000002</v>
      </c>
      <c r="K15" s="5">
        <v>90.923000000000002</v>
      </c>
      <c r="L15" s="5">
        <v>90.946000000000012</v>
      </c>
      <c r="M15" s="5">
        <v>170.81411097642422</v>
      </c>
      <c r="N15" s="5">
        <v>205.22925338740615</v>
      </c>
      <c r="O15" s="5">
        <v>378.65267792014009</v>
      </c>
      <c r="P15" s="5">
        <v>527.13233215010553</v>
      </c>
      <c r="Q15" s="5">
        <v>616.05087752240013</v>
      </c>
      <c r="R15" s="5">
        <v>651.40087752239992</v>
      </c>
      <c r="S15" s="5">
        <v>672.8552082329627</v>
      </c>
      <c r="T15" s="5">
        <v>676.78520823296287</v>
      </c>
      <c r="U15" s="5">
        <v>689.24054156629609</v>
      </c>
      <c r="V15" s="5">
        <v>693.22387489962944</v>
      </c>
      <c r="W15" s="5">
        <v>697.24054156629609</v>
      </c>
      <c r="X15" s="5">
        <v>703.37520823296279</v>
      </c>
      <c r="Y15" s="5">
        <v>729.17698170786593</v>
      </c>
      <c r="Z15" s="5">
        <v>739.22616617590529</v>
      </c>
      <c r="AA15" s="5">
        <v>745.44549950923863</v>
      </c>
      <c r="AB15" s="5">
        <v>783.63912411884758</v>
      </c>
      <c r="AC15" s="5">
        <v>789.95845745218128</v>
      </c>
      <c r="AD15" s="5">
        <v>836.75130829280658</v>
      </c>
      <c r="AE15" s="5">
        <v>903.96312449100412</v>
      </c>
      <c r="AF15" s="5">
        <v>964.24112549035965</v>
      </c>
      <c r="AG15" s="5">
        <v>1000.933530029184</v>
      </c>
      <c r="AH15" s="5">
        <v>1004.1598633625174</v>
      </c>
      <c r="AI15" s="5">
        <v>1041.4048633625173</v>
      </c>
    </row>
    <row r="16" spans="1:35" s="2" customFormat="1" ht="12.75" x14ac:dyDescent="0.2">
      <c r="A16" s="4" t="s">
        <v>49</v>
      </c>
      <c r="B16" s="5">
        <v>0.62200000000000011</v>
      </c>
      <c r="C16" s="5">
        <v>18.982093117407619</v>
      </c>
      <c r="D16" s="5">
        <v>22.624346708808705</v>
      </c>
      <c r="E16" s="5">
        <v>26.801970533383244</v>
      </c>
      <c r="F16" s="5">
        <v>27.989000000000004</v>
      </c>
      <c r="G16" s="5">
        <v>27.989000000000004</v>
      </c>
      <c r="H16" s="5">
        <v>27.989000000000001</v>
      </c>
      <c r="I16" s="5">
        <v>30.689000000000004</v>
      </c>
      <c r="J16" s="5">
        <v>30.689000000000007</v>
      </c>
      <c r="K16" s="5">
        <v>70.487041738956052</v>
      </c>
      <c r="L16" s="5">
        <v>83.8170452091681</v>
      </c>
      <c r="M16" s="5">
        <v>97.997654424512305</v>
      </c>
      <c r="N16" s="5">
        <v>101.09765442451226</v>
      </c>
      <c r="O16" s="5">
        <v>104.68806884175534</v>
      </c>
      <c r="P16" s="5">
        <v>139.62584412953944</v>
      </c>
      <c r="Q16" s="5">
        <v>211.24404251009648</v>
      </c>
      <c r="R16" s="5">
        <v>251.14435232308654</v>
      </c>
      <c r="S16" s="5">
        <v>283.5647008294136</v>
      </c>
      <c r="T16" s="5">
        <v>313.51525060513444</v>
      </c>
      <c r="U16" s="5">
        <v>314.03391727180122</v>
      </c>
      <c r="V16" s="5">
        <v>326.16316937625248</v>
      </c>
      <c r="W16" s="5">
        <v>365.37070577857571</v>
      </c>
      <c r="X16" s="5">
        <v>408.45685238378559</v>
      </c>
      <c r="Y16" s="5">
        <v>425.19180533001742</v>
      </c>
      <c r="Z16" s="5">
        <v>465.97076818100373</v>
      </c>
      <c r="AA16" s="5">
        <v>481.91421543138318</v>
      </c>
      <c r="AB16" s="5">
        <v>482.34754876471635</v>
      </c>
      <c r="AC16" s="5">
        <v>482.76421543138326</v>
      </c>
      <c r="AD16" s="5">
        <v>556.40983702275901</v>
      </c>
      <c r="AE16" s="5">
        <v>597.06272458895273</v>
      </c>
      <c r="AF16" s="5">
        <v>597.45605792228605</v>
      </c>
      <c r="AG16" s="5">
        <v>597.84272458895282</v>
      </c>
      <c r="AH16" s="5">
        <v>626.37237757077787</v>
      </c>
      <c r="AI16" s="5">
        <v>626.78237757077784</v>
      </c>
    </row>
    <row r="17" spans="1:35" s="2" customFormat="1" ht="12.75" x14ac:dyDescent="0.2">
      <c r="A17" s="4" t="s">
        <v>50</v>
      </c>
      <c r="B17" s="5">
        <v>0.62200000000000011</v>
      </c>
      <c r="C17" s="5">
        <v>16.916373700185005</v>
      </c>
      <c r="D17" s="5">
        <v>23.211067947504105</v>
      </c>
      <c r="E17" s="5">
        <v>27.598235071612709</v>
      </c>
      <c r="F17" s="5">
        <v>27.923000000000005</v>
      </c>
      <c r="G17" s="5">
        <v>27.923000000000005</v>
      </c>
      <c r="H17" s="5">
        <v>27.923000000000002</v>
      </c>
      <c r="I17" s="5">
        <v>27.922999999999998</v>
      </c>
      <c r="J17" s="5">
        <v>72.923000000000002</v>
      </c>
      <c r="K17" s="5">
        <v>92.248875083598378</v>
      </c>
      <c r="L17" s="5">
        <v>131.27881922105615</v>
      </c>
      <c r="M17" s="5">
        <v>145.323110702035</v>
      </c>
      <c r="N17" s="5">
        <v>206.66807746395099</v>
      </c>
      <c r="O17" s="5">
        <v>224.38141079728422</v>
      </c>
      <c r="P17" s="5">
        <v>276.15542503869858</v>
      </c>
      <c r="Q17" s="5">
        <v>324.20558650610519</v>
      </c>
      <c r="R17" s="5">
        <v>381.68710149027129</v>
      </c>
      <c r="S17" s="5">
        <v>465.45683062866243</v>
      </c>
      <c r="T17" s="5">
        <v>533.61956765819855</v>
      </c>
      <c r="U17" s="5">
        <v>598.26000036744915</v>
      </c>
      <c r="V17" s="5">
        <v>639.00182632748988</v>
      </c>
      <c r="W17" s="5">
        <v>670.53589175604839</v>
      </c>
      <c r="X17" s="5">
        <v>718.13139817308195</v>
      </c>
      <c r="Y17" s="5">
        <v>744.37753512008487</v>
      </c>
      <c r="Z17" s="5">
        <v>800.40644810010519</v>
      </c>
      <c r="AA17" s="5">
        <v>839.5347334866384</v>
      </c>
      <c r="AB17" s="5">
        <v>951.89783760672617</v>
      </c>
      <c r="AC17" s="5">
        <v>991.85577259994</v>
      </c>
      <c r="AD17" s="5">
        <v>1003.9830141551942</v>
      </c>
      <c r="AE17" s="5">
        <v>1056.5259259939767</v>
      </c>
      <c r="AF17" s="5">
        <v>1095.6446869301553</v>
      </c>
      <c r="AG17" s="5">
        <v>1132.5943072879593</v>
      </c>
      <c r="AH17" s="5">
        <v>1174.1243072879586</v>
      </c>
      <c r="AI17" s="5">
        <v>1189.5853072879588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DFES Parameters</vt:lpstr>
      <vt:lpstr>Charts &amp; Tables</vt:lpstr>
      <vt:lpstr>Electric Vehicles</vt:lpstr>
      <vt:lpstr>Heat Pumps</vt:lpstr>
      <vt:lpstr>Domestic PV</vt:lpstr>
      <vt:lpstr>Large I&amp;C Solar Generation</vt:lpstr>
      <vt:lpstr>Wind Generation</vt:lpstr>
      <vt:lpstr>CHP &amp; Other Generation</vt:lpstr>
      <vt:lpstr>Storage</vt:lpstr>
      <vt:lpstr>Gross Demand Consumption</vt:lpstr>
      <vt:lpstr>Underlying Consumption</vt:lpstr>
      <vt:lpstr>Heatpump Consumption</vt:lpstr>
      <vt:lpstr>EV Consumption</vt:lpstr>
      <vt:lpstr>Gross Peak Demand</vt:lpstr>
    </vt:vector>
  </TitlesOfParts>
  <Company>CE Electric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Mary</dc:creator>
  <cp:lastModifiedBy>Black, Mary</cp:lastModifiedBy>
  <dcterms:created xsi:type="dcterms:W3CDTF">2019-11-05T09:48:18Z</dcterms:created>
  <dcterms:modified xsi:type="dcterms:W3CDTF">2019-12-06T12:38:39Z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{0F742C78-7CA1-4A83-96D0-F7EDA8C31D24}</vt:lpwstr>
  </property>
  <property fmtid="{D5CDD505-2E9C-101B-9397-08002B2CF9AE}" pid="3" name="DLPManualFileClassificationLastModifiedBy">
    <vt:lpwstr>AD03\Mary.Black</vt:lpwstr>
  </property>
  <property fmtid="{D5CDD505-2E9C-101B-9397-08002B2CF9AE}" pid="4" name="DLPManualFileClassificationLastModificationDate">
    <vt:lpwstr>1572947332</vt:lpwstr>
  </property>
  <property fmtid="{D5CDD505-2E9C-101B-9397-08002B2CF9AE}" pid="5" name="DLPManualFileClassificationVersion">
    <vt:lpwstr>11.0.400.15</vt:lpwstr>
  </property>
</Properties>
</file>